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ante\Desktop\150972 Serra\"/>
    </mc:Choice>
  </mc:AlternateContent>
  <bookViews>
    <workbookView xWindow="-120" yWindow="-120" windowWidth="29040" windowHeight="15840" tabRatio="842" firstSheet="2" activeTab="3"/>
  </bookViews>
  <sheets>
    <sheet name="SELEZIONI" sheetId="6" state="hidden" r:id="rId1"/>
    <sheet name="ISTAT" sheetId="9" state="hidden" r:id="rId2"/>
    <sheet name="TITOLO" sheetId="38" r:id="rId3"/>
    <sheet name="totale progetto - sal 1" sheetId="35" r:id="rId4"/>
    <sheet name="SAL - saldo" sheetId="37" r:id="rId5"/>
    <sheet name="spese CAPOFILA" sheetId="21" r:id="rId6"/>
    <sheet name="spese partner 1" sheetId="72" r:id="rId7"/>
    <sheet name="spese partner 2" sheetId="53" r:id="rId8"/>
    <sheet name="spese partner 3" sheetId="54" r:id="rId9"/>
    <sheet name="spese partner 4" sheetId="55" r:id="rId10"/>
    <sheet name="spese partner 5" sheetId="56" r:id="rId11"/>
    <sheet name="spese partner 6" sheetId="57" r:id="rId12"/>
    <sheet name="spese partner 7" sheetId="58" r:id="rId13"/>
    <sheet name="spese partner 8" sheetId="59" r:id="rId14"/>
    <sheet name="spese partner 9" sheetId="60" r:id="rId15"/>
    <sheet name="spese partner 10" sheetId="61" r:id="rId16"/>
    <sheet name="spese partner 11" sheetId="62" r:id="rId17"/>
    <sheet name="spese partner 12" sheetId="63" r:id="rId18"/>
    <sheet name="spese partner 13" sheetId="64" r:id="rId19"/>
    <sheet name="spese partner 14" sheetId="65" r:id="rId20"/>
    <sheet name="spese partner 15" sheetId="66" r:id="rId21"/>
    <sheet name="spese partner 16" sheetId="67" r:id="rId22"/>
    <sheet name="spese partner 17" sheetId="68" r:id="rId23"/>
    <sheet name="spese partner 18" sheetId="69" r:id="rId24"/>
    <sheet name="spese partner 19" sheetId="70" r:id="rId25"/>
    <sheet name="spese partner 20" sheetId="71" r:id="rId26"/>
    <sheet name="Raffronto Preventivi" sheetId="23" r:id="rId27"/>
    <sheet name="Scelta Prev" sheetId="24" r:id="rId28"/>
  </sheets>
  <definedNames>
    <definedName name="_xlnm.Print_Area" localSheetId="26">'Raffronto Preventivi'!$A$1:$N$27</definedName>
    <definedName name="_xlnm.Print_Area" localSheetId="4">'SAL - saldo'!$A$3:$Q$26</definedName>
    <definedName name="_xlnm.Print_Area" localSheetId="5">'spese CAPOFILA'!$A$1:$X$124</definedName>
    <definedName name="_xlnm.Print_Area" localSheetId="6">'spese partner 1'!$A$1:$X$124</definedName>
    <definedName name="_xlnm.Print_Area" localSheetId="15">'spese partner 10'!$A$3:$X$124</definedName>
    <definedName name="_xlnm.Print_Area" localSheetId="16">'spese partner 11'!$A$3:$X$124</definedName>
    <definedName name="_xlnm.Print_Area" localSheetId="17">'spese partner 12'!$A$3:$X$124</definedName>
    <definedName name="_xlnm.Print_Area" localSheetId="18">'spese partner 13'!$A$3:$X$124</definedName>
    <definedName name="_xlnm.Print_Area" localSheetId="19">'spese partner 14'!$A$3:$X$124</definedName>
    <definedName name="_xlnm.Print_Area" localSheetId="20">'spese partner 15'!$A$3:$X$124</definedName>
    <definedName name="_xlnm.Print_Area" localSheetId="21">'spese partner 16'!$A$3:$X$124</definedName>
    <definedName name="_xlnm.Print_Area" localSheetId="22">'spese partner 17'!$A$3:$X$124</definedName>
    <definedName name="_xlnm.Print_Area" localSheetId="23">'spese partner 18'!$A$3:$X$124</definedName>
    <definedName name="_xlnm.Print_Area" localSheetId="24">'spese partner 19'!$A$3:$X$124</definedName>
    <definedName name="_xlnm.Print_Area" localSheetId="7">'spese partner 2'!$A$1:$X$124</definedName>
    <definedName name="_xlnm.Print_Area" localSheetId="25">'spese partner 20'!$A$3:$X$124</definedName>
    <definedName name="_xlnm.Print_Area" localSheetId="8">'spese partner 3'!$A$1:$X$124</definedName>
    <definedName name="_xlnm.Print_Area" localSheetId="9">'spese partner 4'!$A$3:$X$124</definedName>
    <definedName name="_xlnm.Print_Area" localSheetId="10">'spese partner 5'!$A$2:$X$124</definedName>
    <definedName name="_xlnm.Print_Area" localSheetId="11">'spese partner 6'!$A$3:$X$124</definedName>
    <definedName name="_xlnm.Print_Area" localSheetId="12">'spese partner 7'!$A$1:$X$124</definedName>
    <definedName name="_xlnm.Print_Area" localSheetId="13">'spese partner 8'!$A$3:$X$124</definedName>
    <definedName name="_xlnm.Print_Area" localSheetId="14">'spese partner 9'!$A$3:$X$124</definedName>
    <definedName name="_xlnm.Print_Area" localSheetId="2">TITOLO!$A$1:$I$39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5" i="35" l="1"/>
  <c r="L123" i="72"/>
  <c r="K123" i="72"/>
  <c r="I123" i="72"/>
  <c r="H123" i="72"/>
  <c r="G123" i="72"/>
  <c r="F123" i="72"/>
  <c r="E123" i="72"/>
  <c r="C123" i="72"/>
  <c r="B123" i="72"/>
  <c r="L122" i="72"/>
  <c r="K122" i="72"/>
  <c r="I122" i="72"/>
  <c r="H122" i="72"/>
  <c r="G122" i="72"/>
  <c r="F122" i="72"/>
  <c r="E122" i="72"/>
  <c r="C122" i="72"/>
  <c r="B122" i="72"/>
  <c r="L121" i="72"/>
  <c r="K121" i="72"/>
  <c r="I121" i="72"/>
  <c r="H121" i="72"/>
  <c r="G121" i="72"/>
  <c r="F121" i="72"/>
  <c r="E121" i="72"/>
  <c r="C121" i="72"/>
  <c r="B121" i="72"/>
  <c r="L120" i="72"/>
  <c r="K120" i="72"/>
  <c r="I120" i="72"/>
  <c r="H120" i="72"/>
  <c r="G120" i="72"/>
  <c r="F120" i="72"/>
  <c r="E120" i="72"/>
  <c r="C120" i="72"/>
  <c r="D120" i="72" s="1"/>
  <c r="N120" i="72" s="1"/>
  <c r="B120" i="72"/>
  <c r="L119" i="72"/>
  <c r="K119" i="72"/>
  <c r="I119" i="72"/>
  <c r="H119" i="72"/>
  <c r="G119" i="72"/>
  <c r="F119" i="72"/>
  <c r="E119" i="72"/>
  <c r="C119" i="72"/>
  <c r="B119" i="72"/>
  <c r="L118" i="72"/>
  <c r="K118" i="72"/>
  <c r="I118" i="72"/>
  <c r="H118" i="72"/>
  <c r="G118" i="72"/>
  <c r="F118" i="72"/>
  <c r="E118" i="72"/>
  <c r="D118" i="72"/>
  <c r="N118" i="72" s="1"/>
  <c r="C118" i="72"/>
  <c r="B118" i="72"/>
  <c r="L117" i="72"/>
  <c r="K117" i="72"/>
  <c r="I117" i="72"/>
  <c r="H117" i="72"/>
  <c r="G117" i="72"/>
  <c r="F117" i="72"/>
  <c r="E117" i="72"/>
  <c r="C117" i="72"/>
  <c r="B117" i="72"/>
  <c r="L116" i="72"/>
  <c r="K116" i="72"/>
  <c r="I116" i="72"/>
  <c r="H116" i="72"/>
  <c r="G116" i="72"/>
  <c r="F116" i="72"/>
  <c r="E116" i="72"/>
  <c r="C116" i="72"/>
  <c r="D116" i="72" s="1"/>
  <c r="N116" i="72" s="1"/>
  <c r="B116" i="72"/>
  <c r="L115" i="72"/>
  <c r="K115" i="72"/>
  <c r="I115" i="72"/>
  <c r="H115" i="72"/>
  <c r="G115" i="72"/>
  <c r="F115" i="72"/>
  <c r="E115" i="72"/>
  <c r="C115" i="72"/>
  <c r="B115" i="72"/>
  <c r="L114" i="72"/>
  <c r="K114" i="72"/>
  <c r="I114" i="72"/>
  <c r="H114" i="72"/>
  <c r="G114" i="72"/>
  <c r="F114" i="72"/>
  <c r="E114" i="72"/>
  <c r="D114" i="72"/>
  <c r="N114" i="72" s="1"/>
  <c r="C114" i="72"/>
  <c r="B114" i="72"/>
  <c r="L113" i="72"/>
  <c r="K113" i="72"/>
  <c r="I113" i="72"/>
  <c r="H113" i="72"/>
  <c r="G113" i="72"/>
  <c r="F113" i="72"/>
  <c r="E113" i="72"/>
  <c r="C113" i="72"/>
  <c r="B113" i="72"/>
  <c r="L112" i="72"/>
  <c r="K112" i="72"/>
  <c r="I112" i="72"/>
  <c r="H112" i="72"/>
  <c r="G112" i="72"/>
  <c r="F112" i="72"/>
  <c r="E112" i="72"/>
  <c r="C112" i="72"/>
  <c r="D112" i="72" s="1"/>
  <c r="N112" i="72" s="1"/>
  <c r="B112" i="72"/>
  <c r="L111" i="72"/>
  <c r="K111" i="72"/>
  <c r="K124" i="72" s="1"/>
  <c r="I111" i="72"/>
  <c r="H111" i="72"/>
  <c r="G111" i="72"/>
  <c r="F111" i="72"/>
  <c r="F124" i="72" s="1"/>
  <c r="E111" i="72"/>
  <c r="C111" i="72"/>
  <c r="B111" i="72"/>
  <c r="L100" i="72"/>
  <c r="K100" i="72"/>
  <c r="I100" i="72"/>
  <c r="H100" i="72"/>
  <c r="G100" i="72"/>
  <c r="F100" i="72"/>
  <c r="J100" i="72" s="1"/>
  <c r="E100" i="72"/>
  <c r="C100" i="72"/>
  <c r="B100" i="72"/>
  <c r="M100" i="72" s="1"/>
  <c r="N85" i="72"/>
  <c r="L85" i="72"/>
  <c r="K85" i="72"/>
  <c r="M84" i="72"/>
  <c r="M83" i="72"/>
  <c r="M82" i="72"/>
  <c r="M81" i="72"/>
  <c r="M80" i="72"/>
  <c r="M85" i="72" s="1"/>
  <c r="N76" i="72"/>
  <c r="L76" i="72"/>
  <c r="K76" i="72"/>
  <c r="M75" i="72"/>
  <c r="M74" i="72"/>
  <c r="M73" i="72"/>
  <c r="M72" i="72"/>
  <c r="M71" i="72"/>
  <c r="M76" i="72" s="1"/>
  <c r="N67" i="72"/>
  <c r="M67" i="72"/>
  <c r="L67" i="72"/>
  <c r="K67" i="72"/>
  <c r="M66" i="72"/>
  <c r="M65" i="72"/>
  <c r="M64" i="72"/>
  <c r="M63" i="72"/>
  <c r="M62" i="72"/>
  <c r="N58" i="72"/>
  <c r="L58" i="72"/>
  <c r="K58" i="72"/>
  <c r="M57" i="72"/>
  <c r="M56" i="72"/>
  <c r="M55" i="72"/>
  <c r="M54" i="72"/>
  <c r="M53" i="72"/>
  <c r="M58" i="72" s="1"/>
  <c r="N49" i="72"/>
  <c r="L49" i="72"/>
  <c r="K49" i="72"/>
  <c r="M48" i="72"/>
  <c r="M47" i="72"/>
  <c r="M46" i="72"/>
  <c r="M45" i="72"/>
  <c r="M44" i="72"/>
  <c r="M49" i="72" s="1"/>
  <c r="N40" i="72"/>
  <c r="L40" i="72"/>
  <c r="K40" i="72"/>
  <c r="M39" i="72"/>
  <c r="M38" i="72"/>
  <c r="M37" i="72"/>
  <c r="M36" i="72"/>
  <c r="M35" i="72"/>
  <c r="M40" i="72" s="1"/>
  <c r="N31" i="72"/>
  <c r="M31" i="72"/>
  <c r="L31" i="72"/>
  <c r="K31" i="72"/>
  <c r="M30" i="72"/>
  <c r="M29" i="72"/>
  <c r="M28" i="72"/>
  <c r="M27" i="72"/>
  <c r="M26" i="72"/>
  <c r="N22" i="72"/>
  <c r="L22" i="72"/>
  <c r="K22" i="72"/>
  <c r="M21" i="72"/>
  <c r="M20" i="72"/>
  <c r="M19" i="72"/>
  <c r="M18" i="72"/>
  <c r="M17" i="72"/>
  <c r="N13" i="72"/>
  <c r="L13" i="72"/>
  <c r="K12" i="72"/>
  <c r="M12" i="72" s="1"/>
  <c r="K11" i="72"/>
  <c r="M11" i="72" s="1"/>
  <c r="K10" i="72"/>
  <c r="M10" i="72" s="1"/>
  <c r="K9" i="72"/>
  <c r="K8" i="72"/>
  <c r="M8" i="72" s="1"/>
  <c r="L124" i="72" l="1"/>
  <c r="J115" i="72"/>
  <c r="J112" i="72"/>
  <c r="J118" i="72"/>
  <c r="J122" i="72"/>
  <c r="I124" i="72"/>
  <c r="H124" i="72"/>
  <c r="G124" i="72"/>
  <c r="J113" i="72"/>
  <c r="J116" i="72"/>
  <c r="J119" i="72"/>
  <c r="J117" i="72"/>
  <c r="J120" i="72"/>
  <c r="J123" i="72"/>
  <c r="J111" i="72"/>
  <c r="J114" i="72"/>
  <c r="J121" i="72"/>
  <c r="M118" i="72"/>
  <c r="O118" i="72" s="1"/>
  <c r="M115" i="72"/>
  <c r="M113" i="72"/>
  <c r="M116" i="72"/>
  <c r="O116" i="72" s="1"/>
  <c r="M121" i="72"/>
  <c r="M114" i="72"/>
  <c r="O114" i="72" s="1"/>
  <c r="M119" i="72"/>
  <c r="M122" i="72"/>
  <c r="C124" i="72"/>
  <c r="M112" i="72"/>
  <c r="M117" i="72"/>
  <c r="M120" i="72"/>
  <c r="O120" i="72" s="1"/>
  <c r="M123" i="72"/>
  <c r="O112" i="72"/>
  <c r="B124" i="72"/>
  <c r="D122" i="72"/>
  <c r="N122" i="72" s="1"/>
  <c r="D113" i="72"/>
  <c r="N113" i="72" s="1"/>
  <c r="D117" i="72"/>
  <c r="N117" i="72" s="1"/>
  <c r="D123" i="72"/>
  <c r="N123" i="72" s="1"/>
  <c r="D111" i="72"/>
  <c r="D115" i="72"/>
  <c r="N115" i="72" s="1"/>
  <c r="O115" i="72" s="1"/>
  <c r="D119" i="72"/>
  <c r="N119" i="72" s="1"/>
  <c r="D121" i="72"/>
  <c r="N121" i="72" s="1"/>
  <c r="M22" i="72"/>
  <c r="K13" i="72"/>
  <c r="K87" i="72" s="1"/>
  <c r="O100" i="72"/>
  <c r="M9" i="72"/>
  <c r="M13" i="72" s="1"/>
  <c r="L87" i="72"/>
  <c r="L89" i="72" s="1"/>
  <c r="M111" i="72"/>
  <c r="E124" i="72"/>
  <c r="D100" i="72"/>
  <c r="N100" i="72"/>
  <c r="N87" i="72"/>
  <c r="N89" i="72" s="1"/>
  <c r="E106" i="72" s="1"/>
  <c r="E41" i="35"/>
  <c r="D41" i="35"/>
  <c r="C41" i="35"/>
  <c r="B41" i="35"/>
  <c r="E39" i="35"/>
  <c r="D39" i="35"/>
  <c r="C39" i="35"/>
  <c r="B39" i="35"/>
  <c r="L123" i="71"/>
  <c r="K123" i="71"/>
  <c r="I123" i="71"/>
  <c r="H123" i="71"/>
  <c r="G123" i="71"/>
  <c r="F123" i="71"/>
  <c r="E123" i="71"/>
  <c r="C123" i="71"/>
  <c r="B123" i="71"/>
  <c r="L122" i="71"/>
  <c r="K122" i="71"/>
  <c r="I122" i="71"/>
  <c r="H122" i="71"/>
  <c r="G122" i="71"/>
  <c r="F122" i="71"/>
  <c r="E122" i="71"/>
  <c r="C122" i="71"/>
  <c r="B122" i="71"/>
  <c r="L121" i="71"/>
  <c r="K121" i="71"/>
  <c r="I121" i="71"/>
  <c r="H121" i="71"/>
  <c r="G121" i="71"/>
  <c r="F121" i="71"/>
  <c r="E121" i="71"/>
  <c r="C121" i="71"/>
  <c r="B121" i="71"/>
  <c r="L120" i="71"/>
  <c r="K120" i="71"/>
  <c r="I120" i="71"/>
  <c r="H120" i="71"/>
  <c r="G120" i="71"/>
  <c r="F120" i="71"/>
  <c r="E120" i="71"/>
  <c r="C120" i="71"/>
  <c r="B120" i="71"/>
  <c r="L119" i="71"/>
  <c r="K119" i="71"/>
  <c r="I119" i="71"/>
  <c r="H119" i="71"/>
  <c r="G119" i="71"/>
  <c r="F119" i="71"/>
  <c r="E119" i="71"/>
  <c r="C119" i="71"/>
  <c r="B119" i="71"/>
  <c r="L118" i="71"/>
  <c r="K118" i="71"/>
  <c r="I118" i="71"/>
  <c r="H118" i="71"/>
  <c r="G118" i="71"/>
  <c r="F118" i="71"/>
  <c r="E118" i="71"/>
  <c r="C118" i="71"/>
  <c r="B118" i="71"/>
  <c r="L117" i="71"/>
  <c r="K117" i="71"/>
  <c r="I117" i="71"/>
  <c r="H117" i="71"/>
  <c r="G117" i="71"/>
  <c r="F117" i="71"/>
  <c r="E117" i="71"/>
  <c r="C117" i="71"/>
  <c r="B117" i="71"/>
  <c r="L116" i="71"/>
  <c r="K116" i="71"/>
  <c r="I116" i="71"/>
  <c r="H116" i="71"/>
  <c r="G116" i="71"/>
  <c r="F116" i="71"/>
  <c r="E116" i="71"/>
  <c r="C116" i="71"/>
  <c r="B116" i="71"/>
  <c r="L115" i="71"/>
  <c r="K115" i="71"/>
  <c r="I115" i="71"/>
  <c r="H115" i="71"/>
  <c r="G115" i="71"/>
  <c r="F115" i="71"/>
  <c r="E115" i="71"/>
  <c r="C115" i="71"/>
  <c r="B115" i="71"/>
  <c r="L114" i="71"/>
  <c r="K114" i="71"/>
  <c r="I114" i="71"/>
  <c r="H114" i="71"/>
  <c r="G114" i="71"/>
  <c r="F114" i="71"/>
  <c r="E114" i="71"/>
  <c r="J114" i="71" s="1"/>
  <c r="C114" i="71"/>
  <c r="D114" i="71" s="1"/>
  <c r="N114" i="71" s="1"/>
  <c r="B114" i="71"/>
  <c r="L113" i="71"/>
  <c r="K113" i="71"/>
  <c r="I113" i="71"/>
  <c r="H113" i="71"/>
  <c r="G113" i="71"/>
  <c r="F113" i="71"/>
  <c r="E113" i="71"/>
  <c r="C113" i="71"/>
  <c r="B113" i="71"/>
  <c r="L112" i="71"/>
  <c r="K112" i="71"/>
  <c r="I112" i="71"/>
  <c r="H112" i="71"/>
  <c r="G112" i="71"/>
  <c r="F112" i="71"/>
  <c r="E112" i="71"/>
  <c r="C112" i="71"/>
  <c r="B112" i="71"/>
  <c r="D112" i="71" s="1"/>
  <c r="N112" i="71" s="1"/>
  <c r="L111" i="71"/>
  <c r="K111" i="71"/>
  <c r="K124" i="71" s="1"/>
  <c r="I111" i="71"/>
  <c r="H111" i="71"/>
  <c r="H124" i="71" s="1"/>
  <c r="G111" i="71"/>
  <c r="F111" i="71"/>
  <c r="E111" i="71"/>
  <c r="C111" i="71"/>
  <c r="C124" i="71" s="1"/>
  <c r="B111" i="71"/>
  <c r="L100" i="71"/>
  <c r="K100" i="71"/>
  <c r="I100" i="71"/>
  <c r="H100" i="71"/>
  <c r="G100" i="71"/>
  <c r="F100" i="71"/>
  <c r="E100" i="71"/>
  <c r="C100" i="71"/>
  <c r="B100" i="71"/>
  <c r="M100" i="71" s="1"/>
  <c r="N85" i="71"/>
  <c r="L85" i="71"/>
  <c r="K85" i="71"/>
  <c r="M84" i="71"/>
  <c r="M83" i="71"/>
  <c r="M82" i="71"/>
  <c r="M81" i="71"/>
  <c r="M80" i="71"/>
  <c r="M85" i="71" s="1"/>
  <c r="N76" i="71"/>
  <c r="L76" i="71"/>
  <c r="K76" i="71"/>
  <c r="M75" i="71"/>
  <c r="M74" i="71"/>
  <c r="M73" i="71"/>
  <c r="M72" i="71"/>
  <c r="M71" i="71"/>
  <c r="N67" i="71"/>
  <c r="L67" i="71"/>
  <c r="K67" i="71"/>
  <c r="M66" i="71"/>
  <c r="M65" i="71"/>
  <c r="M64" i="71"/>
  <c r="M63" i="71"/>
  <c r="M67" i="71" s="1"/>
  <c r="M62" i="71"/>
  <c r="N58" i="71"/>
  <c r="L58" i="71"/>
  <c r="K58" i="71"/>
  <c r="M57" i="71"/>
  <c r="M56" i="71"/>
  <c r="M55" i="71"/>
  <c r="M54" i="71"/>
  <c r="M53" i="71"/>
  <c r="N49" i="71"/>
  <c r="L49" i="71"/>
  <c r="K49" i="71"/>
  <c r="M48" i="71"/>
  <c r="M47" i="71"/>
  <c r="M46" i="71"/>
  <c r="M45" i="71"/>
  <c r="M44" i="71"/>
  <c r="N40" i="71"/>
  <c r="L40" i="71"/>
  <c r="K40" i="71"/>
  <c r="M39" i="71"/>
  <c r="M38" i="71"/>
  <c r="M37" i="71"/>
  <c r="M36" i="71"/>
  <c r="M35" i="71"/>
  <c r="N31" i="71"/>
  <c r="L31" i="71"/>
  <c r="K31" i="71"/>
  <c r="M30" i="71"/>
  <c r="M29" i="71"/>
  <c r="M28" i="71"/>
  <c r="M27" i="71"/>
  <c r="M26" i="71"/>
  <c r="N22" i="71"/>
  <c r="L22" i="71"/>
  <c r="K22" i="71"/>
  <c r="M21" i="71"/>
  <c r="M20" i="71"/>
  <c r="M19" i="71"/>
  <c r="M18" i="71"/>
  <c r="M17" i="71"/>
  <c r="N13" i="71"/>
  <c r="L13" i="71"/>
  <c r="M12" i="71"/>
  <c r="K12" i="71"/>
  <c r="K11" i="71"/>
  <c r="M11" i="71" s="1"/>
  <c r="K10" i="71"/>
  <c r="M10" i="71" s="1"/>
  <c r="K9" i="71"/>
  <c r="K13" i="71" s="1"/>
  <c r="K8" i="71"/>
  <c r="M8" i="71" s="1"/>
  <c r="L123" i="70"/>
  <c r="K123" i="70"/>
  <c r="I123" i="70"/>
  <c r="H123" i="70"/>
  <c r="G123" i="70"/>
  <c r="F123" i="70"/>
  <c r="E123" i="70"/>
  <c r="C123" i="70"/>
  <c r="B123" i="70"/>
  <c r="D123" i="70" s="1"/>
  <c r="N123" i="70" s="1"/>
  <c r="L122" i="70"/>
  <c r="K122" i="70"/>
  <c r="I122" i="70"/>
  <c r="H122" i="70"/>
  <c r="G122" i="70"/>
  <c r="F122" i="70"/>
  <c r="E122" i="70"/>
  <c r="C122" i="70"/>
  <c r="B122" i="70"/>
  <c r="L121" i="70"/>
  <c r="K121" i="70"/>
  <c r="I121" i="70"/>
  <c r="H121" i="70"/>
  <c r="G121" i="70"/>
  <c r="F121" i="70"/>
  <c r="E121" i="70"/>
  <c r="C121" i="70"/>
  <c r="B121" i="70"/>
  <c r="L120" i="70"/>
  <c r="K120" i="70"/>
  <c r="I120" i="70"/>
  <c r="H120" i="70"/>
  <c r="G120" i="70"/>
  <c r="F120" i="70"/>
  <c r="E120" i="70"/>
  <c r="C120" i="70"/>
  <c r="B120" i="70"/>
  <c r="L119" i="70"/>
  <c r="K119" i="70"/>
  <c r="I119" i="70"/>
  <c r="H119" i="70"/>
  <c r="G119" i="70"/>
  <c r="F119" i="70"/>
  <c r="E119" i="70"/>
  <c r="C119" i="70"/>
  <c r="B119" i="70"/>
  <c r="D119" i="70" s="1"/>
  <c r="N119" i="70" s="1"/>
  <c r="L118" i="70"/>
  <c r="K118" i="70"/>
  <c r="I118" i="70"/>
  <c r="H118" i="70"/>
  <c r="G118" i="70"/>
  <c r="F118" i="70"/>
  <c r="E118" i="70"/>
  <c r="C118" i="70"/>
  <c r="B118" i="70"/>
  <c r="L117" i="70"/>
  <c r="K117" i="70"/>
  <c r="I117" i="70"/>
  <c r="H117" i="70"/>
  <c r="G117" i="70"/>
  <c r="F117" i="70"/>
  <c r="E117" i="70"/>
  <c r="C117" i="70"/>
  <c r="B117" i="70"/>
  <c r="L116" i="70"/>
  <c r="K116" i="70"/>
  <c r="I116" i="70"/>
  <c r="H116" i="70"/>
  <c r="G116" i="70"/>
  <c r="F116" i="70"/>
  <c r="E116" i="70"/>
  <c r="C116" i="70"/>
  <c r="B116" i="70"/>
  <c r="L115" i="70"/>
  <c r="K115" i="70"/>
  <c r="I115" i="70"/>
  <c r="H115" i="70"/>
  <c r="G115" i="70"/>
  <c r="F115" i="70"/>
  <c r="E115" i="70"/>
  <c r="C115" i="70"/>
  <c r="B115" i="70"/>
  <c r="D115" i="70" s="1"/>
  <c r="N115" i="70" s="1"/>
  <c r="L114" i="70"/>
  <c r="K114" i="70"/>
  <c r="I114" i="70"/>
  <c r="H114" i="70"/>
  <c r="G114" i="70"/>
  <c r="F114" i="70"/>
  <c r="E114" i="70"/>
  <c r="C114" i="70"/>
  <c r="B114" i="70"/>
  <c r="L113" i="70"/>
  <c r="K113" i="70"/>
  <c r="I113" i="70"/>
  <c r="H113" i="70"/>
  <c r="G113" i="70"/>
  <c r="F113" i="70"/>
  <c r="E113" i="70"/>
  <c r="C113" i="70"/>
  <c r="B113" i="70"/>
  <c r="L112" i="70"/>
  <c r="K112" i="70"/>
  <c r="I112" i="70"/>
  <c r="H112" i="70"/>
  <c r="G112" i="70"/>
  <c r="F112" i="70"/>
  <c r="E112" i="70"/>
  <c r="C112" i="70"/>
  <c r="B112" i="70"/>
  <c r="L111" i="70"/>
  <c r="K111" i="70"/>
  <c r="I111" i="70"/>
  <c r="H111" i="70"/>
  <c r="G111" i="70"/>
  <c r="F111" i="70"/>
  <c r="F124" i="70" s="1"/>
  <c r="E111" i="70"/>
  <c r="C111" i="70"/>
  <c r="B111" i="70"/>
  <c r="L100" i="70"/>
  <c r="K100" i="70"/>
  <c r="I100" i="70"/>
  <c r="H100" i="70"/>
  <c r="G100" i="70"/>
  <c r="F100" i="70"/>
  <c r="E100" i="70"/>
  <c r="C100" i="70"/>
  <c r="B100" i="70"/>
  <c r="M100" i="70" s="1"/>
  <c r="N85" i="70"/>
  <c r="L85" i="70"/>
  <c r="K85" i="70"/>
  <c r="M84" i="70"/>
  <c r="M83" i="70"/>
  <c r="M82" i="70"/>
  <c r="M81" i="70"/>
  <c r="M80" i="70"/>
  <c r="M85" i="70" s="1"/>
  <c r="N76" i="70"/>
  <c r="L76" i="70"/>
  <c r="K76" i="70"/>
  <c r="M75" i="70"/>
  <c r="M74" i="70"/>
  <c r="M73" i="70"/>
  <c r="M72" i="70"/>
  <c r="M71" i="70"/>
  <c r="N67" i="70"/>
  <c r="L67" i="70"/>
  <c r="K67" i="70"/>
  <c r="M66" i="70"/>
  <c r="M65" i="70"/>
  <c r="M64" i="70"/>
  <c r="M63" i="70"/>
  <c r="M62" i="70"/>
  <c r="N58" i="70"/>
  <c r="L58" i="70"/>
  <c r="K58" i="70"/>
  <c r="M57" i="70"/>
  <c r="M56" i="70"/>
  <c r="M55" i="70"/>
  <c r="M54" i="70"/>
  <c r="M53" i="70"/>
  <c r="M58" i="70" s="1"/>
  <c r="N49" i="70"/>
  <c r="L49" i="70"/>
  <c r="K49" i="70"/>
  <c r="M48" i="70"/>
  <c r="M47" i="70"/>
  <c r="M46" i="70"/>
  <c r="M45" i="70"/>
  <c r="M44" i="70"/>
  <c r="M49" i="70" s="1"/>
  <c r="N40" i="70"/>
  <c r="L40" i="70"/>
  <c r="K40" i="70"/>
  <c r="M39" i="70"/>
  <c r="M38" i="70"/>
  <c r="M37" i="70"/>
  <c r="M36" i="70"/>
  <c r="M35" i="70"/>
  <c r="N31" i="70"/>
  <c r="L31" i="70"/>
  <c r="K31" i="70"/>
  <c r="M30" i="70"/>
  <c r="M29" i="70"/>
  <c r="M28" i="70"/>
  <c r="M27" i="70"/>
  <c r="M26" i="70"/>
  <c r="N22" i="70"/>
  <c r="L22" i="70"/>
  <c r="K22" i="70"/>
  <c r="M21" i="70"/>
  <c r="M20" i="70"/>
  <c r="M19" i="70"/>
  <c r="M18" i="70"/>
  <c r="M17" i="70"/>
  <c r="M22" i="70" s="1"/>
  <c r="N13" i="70"/>
  <c r="L13" i="70"/>
  <c r="K12" i="70"/>
  <c r="M12" i="70" s="1"/>
  <c r="K11" i="70"/>
  <c r="M11" i="70" s="1"/>
  <c r="K10" i="70"/>
  <c r="M10" i="70" s="1"/>
  <c r="K9" i="70"/>
  <c r="M9" i="70" s="1"/>
  <c r="K8" i="70"/>
  <c r="M8" i="70" s="1"/>
  <c r="L123" i="69"/>
  <c r="K123" i="69"/>
  <c r="I123" i="69"/>
  <c r="H123" i="69"/>
  <c r="G123" i="69"/>
  <c r="F123" i="69"/>
  <c r="E123" i="69"/>
  <c r="C123" i="69"/>
  <c r="B123" i="69"/>
  <c r="L122" i="69"/>
  <c r="K122" i="69"/>
  <c r="I122" i="69"/>
  <c r="H122" i="69"/>
  <c r="G122" i="69"/>
  <c r="F122" i="69"/>
  <c r="E122" i="69"/>
  <c r="C122" i="69"/>
  <c r="D122" i="69" s="1"/>
  <c r="N122" i="69" s="1"/>
  <c r="B122" i="69"/>
  <c r="L121" i="69"/>
  <c r="K121" i="69"/>
  <c r="I121" i="69"/>
  <c r="H121" i="69"/>
  <c r="G121" i="69"/>
  <c r="F121" i="69"/>
  <c r="E121" i="69"/>
  <c r="C121" i="69"/>
  <c r="B121" i="69"/>
  <c r="L120" i="69"/>
  <c r="K120" i="69"/>
  <c r="I120" i="69"/>
  <c r="H120" i="69"/>
  <c r="G120" i="69"/>
  <c r="F120" i="69"/>
  <c r="E120" i="69"/>
  <c r="C120" i="69"/>
  <c r="B120" i="69"/>
  <c r="L119" i="69"/>
  <c r="K119" i="69"/>
  <c r="I119" i="69"/>
  <c r="H119" i="69"/>
  <c r="G119" i="69"/>
  <c r="F119" i="69"/>
  <c r="E119" i="69"/>
  <c r="C119" i="69"/>
  <c r="B119" i="69"/>
  <c r="L118" i="69"/>
  <c r="K118" i="69"/>
  <c r="I118" i="69"/>
  <c r="H118" i="69"/>
  <c r="G118" i="69"/>
  <c r="F118" i="69"/>
  <c r="E118" i="69"/>
  <c r="C118" i="69"/>
  <c r="D118" i="69" s="1"/>
  <c r="N118" i="69" s="1"/>
  <c r="B118" i="69"/>
  <c r="L117" i="69"/>
  <c r="K117" i="69"/>
  <c r="I117" i="69"/>
  <c r="H117" i="69"/>
  <c r="G117" i="69"/>
  <c r="F117" i="69"/>
  <c r="E117" i="69"/>
  <c r="C117" i="69"/>
  <c r="B117" i="69"/>
  <c r="L116" i="69"/>
  <c r="K116" i="69"/>
  <c r="I116" i="69"/>
  <c r="H116" i="69"/>
  <c r="G116" i="69"/>
  <c r="F116" i="69"/>
  <c r="E116" i="69"/>
  <c r="C116" i="69"/>
  <c r="B116" i="69"/>
  <c r="L115" i="69"/>
  <c r="K115" i="69"/>
  <c r="I115" i="69"/>
  <c r="H115" i="69"/>
  <c r="G115" i="69"/>
  <c r="F115" i="69"/>
  <c r="E115" i="69"/>
  <c r="C115" i="69"/>
  <c r="B115" i="69"/>
  <c r="L114" i="69"/>
  <c r="K114" i="69"/>
  <c r="I114" i="69"/>
  <c r="H114" i="69"/>
  <c r="G114" i="69"/>
  <c r="F114" i="69"/>
  <c r="E114" i="69"/>
  <c r="C114" i="69"/>
  <c r="D114" i="69" s="1"/>
  <c r="N114" i="69" s="1"/>
  <c r="B114" i="69"/>
  <c r="L113" i="69"/>
  <c r="K113" i="69"/>
  <c r="I113" i="69"/>
  <c r="H113" i="69"/>
  <c r="G113" i="69"/>
  <c r="F113" i="69"/>
  <c r="E113" i="69"/>
  <c r="C113" i="69"/>
  <c r="B113" i="69"/>
  <c r="L112" i="69"/>
  <c r="K112" i="69"/>
  <c r="I112" i="69"/>
  <c r="H112" i="69"/>
  <c r="G112" i="69"/>
  <c r="F112" i="69"/>
  <c r="E112" i="69"/>
  <c r="C112" i="69"/>
  <c r="B112" i="69"/>
  <c r="L111" i="69"/>
  <c r="K111" i="69"/>
  <c r="I111" i="69"/>
  <c r="H111" i="69"/>
  <c r="H124" i="69" s="1"/>
  <c r="G111" i="69"/>
  <c r="F111" i="69"/>
  <c r="E111" i="69"/>
  <c r="C111" i="69"/>
  <c r="B111" i="69"/>
  <c r="L100" i="69"/>
  <c r="K100" i="69"/>
  <c r="I100" i="69"/>
  <c r="H100" i="69"/>
  <c r="G100" i="69"/>
  <c r="F100" i="69"/>
  <c r="E100" i="69"/>
  <c r="C100" i="69"/>
  <c r="B100" i="69"/>
  <c r="M100" i="69" s="1"/>
  <c r="N85" i="69"/>
  <c r="L85" i="69"/>
  <c r="K85" i="69"/>
  <c r="M84" i="69"/>
  <c r="M83" i="69"/>
  <c r="M82" i="69"/>
  <c r="M81" i="69"/>
  <c r="M80" i="69"/>
  <c r="M85" i="69" s="1"/>
  <c r="N76" i="69"/>
  <c r="L76" i="69"/>
  <c r="K76" i="69"/>
  <c r="M75" i="69"/>
  <c r="M74" i="69"/>
  <c r="M73" i="69"/>
  <c r="M72" i="69"/>
  <c r="M71" i="69"/>
  <c r="M76" i="69" s="1"/>
  <c r="N67" i="69"/>
  <c r="L67" i="69"/>
  <c r="K67" i="69"/>
  <c r="M66" i="69"/>
  <c r="M65" i="69"/>
  <c r="M64" i="69"/>
  <c r="M63" i="69"/>
  <c r="M62" i="69"/>
  <c r="N58" i="69"/>
  <c r="L58" i="69"/>
  <c r="K58" i="69"/>
  <c r="M57" i="69"/>
  <c r="M56" i="69"/>
  <c r="M55" i="69"/>
  <c r="M54" i="69"/>
  <c r="M53" i="69"/>
  <c r="M58" i="69" s="1"/>
  <c r="N49" i="69"/>
  <c r="L49" i="69"/>
  <c r="K49" i="69"/>
  <c r="M48" i="69"/>
  <c r="M47" i="69"/>
  <c r="M46" i="69"/>
  <c r="M45" i="69"/>
  <c r="M44" i="69"/>
  <c r="M49" i="69" s="1"/>
  <c r="N40" i="69"/>
  <c r="L40" i="69"/>
  <c r="K40" i="69"/>
  <c r="M39" i="69"/>
  <c r="M38" i="69"/>
  <c r="M37" i="69"/>
  <c r="M36" i="69"/>
  <c r="M35" i="69"/>
  <c r="M40" i="69" s="1"/>
  <c r="N31" i="69"/>
  <c r="L31" i="69"/>
  <c r="K31" i="69"/>
  <c r="M30" i="69"/>
  <c r="M29" i="69"/>
  <c r="M28" i="69"/>
  <c r="M27" i="69"/>
  <c r="M26" i="69"/>
  <c r="N22" i="69"/>
  <c r="L22" i="69"/>
  <c r="K22" i="69"/>
  <c r="M21" i="69"/>
  <c r="M20" i="69"/>
  <c r="M19" i="69"/>
  <c r="M18" i="69"/>
  <c r="M17" i="69"/>
  <c r="M22" i="69" s="1"/>
  <c r="N13" i="69"/>
  <c r="L13" i="69"/>
  <c r="K12" i="69"/>
  <c r="M12" i="69" s="1"/>
  <c r="K11" i="69"/>
  <c r="M11" i="69" s="1"/>
  <c r="M10" i="69"/>
  <c r="K10" i="69"/>
  <c r="K9" i="69"/>
  <c r="K13" i="69" s="1"/>
  <c r="K8" i="69"/>
  <c r="M8" i="69" s="1"/>
  <c r="L123" i="68"/>
  <c r="K123" i="68"/>
  <c r="I123" i="68"/>
  <c r="H123" i="68"/>
  <c r="G123" i="68"/>
  <c r="F123" i="68"/>
  <c r="E123" i="68"/>
  <c r="C123" i="68"/>
  <c r="B123" i="68"/>
  <c r="L122" i="68"/>
  <c r="K122" i="68"/>
  <c r="I122" i="68"/>
  <c r="H122" i="68"/>
  <c r="G122" i="68"/>
  <c r="F122" i="68"/>
  <c r="E122" i="68"/>
  <c r="C122" i="68"/>
  <c r="B122" i="68"/>
  <c r="D122" i="68" s="1"/>
  <c r="N122" i="68" s="1"/>
  <c r="L121" i="68"/>
  <c r="K121" i="68"/>
  <c r="I121" i="68"/>
  <c r="H121" i="68"/>
  <c r="G121" i="68"/>
  <c r="F121" i="68"/>
  <c r="E121" i="68"/>
  <c r="C121" i="68"/>
  <c r="B121" i="68"/>
  <c r="D121" i="68" s="1"/>
  <c r="N121" i="68" s="1"/>
  <c r="L120" i="68"/>
  <c r="K120" i="68"/>
  <c r="I120" i="68"/>
  <c r="H120" i="68"/>
  <c r="G120" i="68"/>
  <c r="F120" i="68"/>
  <c r="E120" i="68"/>
  <c r="C120" i="68"/>
  <c r="B120" i="68"/>
  <c r="D120" i="68" s="1"/>
  <c r="N120" i="68" s="1"/>
  <c r="L119" i="68"/>
  <c r="K119" i="68"/>
  <c r="I119" i="68"/>
  <c r="H119" i="68"/>
  <c r="G119" i="68"/>
  <c r="F119" i="68"/>
  <c r="E119" i="68"/>
  <c r="C119" i="68"/>
  <c r="B119" i="68"/>
  <c r="L118" i="68"/>
  <c r="K118" i="68"/>
  <c r="I118" i="68"/>
  <c r="H118" i="68"/>
  <c r="G118" i="68"/>
  <c r="F118" i="68"/>
  <c r="E118" i="68"/>
  <c r="C118" i="68"/>
  <c r="B118" i="68"/>
  <c r="D118" i="68" s="1"/>
  <c r="N118" i="68" s="1"/>
  <c r="L117" i="68"/>
  <c r="K117" i="68"/>
  <c r="I117" i="68"/>
  <c r="H117" i="68"/>
  <c r="G117" i="68"/>
  <c r="F117" i="68"/>
  <c r="E117" i="68"/>
  <c r="J117" i="68" s="1"/>
  <c r="C117" i="68"/>
  <c r="B117" i="68"/>
  <c r="D117" i="68" s="1"/>
  <c r="N117" i="68" s="1"/>
  <c r="L116" i="68"/>
  <c r="K116" i="68"/>
  <c r="I116" i="68"/>
  <c r="H116" i="68"/>
  <c r="G116" i="68"/>
  <c r="F116" i="68"/>
  <c r="E116" i="68"/>
  <c r="C116" i="68"/>
  <c r="B116" i="68"/>
  <c r="D116" i="68" s="1"/>
  <c r="N116" i="68" s="1"/>
  <c r="L115" i="68"/>
  <c r="K115" i="68"/>
  <c r="I115" i="68"/>
  <c r="H115" i="68"/>
  <c r="G115" i="68"/>
  <c r="F115" i="68"/>
  <c r="E115" i="68"/>
  <c r="C115" i="68"/>
  <c r="B115" i="68"/>
  <c r="L114" i="68"/>
  <c r="K114" i="68"/>
  <c r="I114" i="68"/>
  <c r="H114" i="68"/>
  <c r="G114" i="68"/>
  <c r="F114" i="68"/>
  <c r="E114" i="68"/>
  <c r="C114" i="68"/>
  <c r="B114" i="68"/>
  <c r="D114" i="68" s="1"/>
  <c r="N114" i="68" s="1"/>
  <c r="L113" i="68"/>
  <c r="K113" i="68"/>
  <c r="I113" i="68"/>
  <c r="H113" i="68"/>
  <c r="G113" i="68"/>
  <c r="F113" i="68"/>
  <c r="E113" i="68"/>
  <c r="J113" i="68" s="1"/>
  <c r="C113" i="68"/>
  <c r="B113" i="68"/>
  <c r="D113" i="68" s="1"/>
  <c r="N113" i="68" s="1"/>
  <c r="L112" i="68"/>
  <c r="K112" i="68"/>
  <c r="I112" i="68"/>
  <c r="H112" i="68"/>
  <c r="G112" i="68"/>
  <c r="F112" i="68"/>
  <c r="E112" i="68"/>
  <c r="C112" i="68"/>
  <c r="B112" i="68"/>
  <c r="D112" i="68" s="1"/>
  <c r="N112" i="68" s="1"/>
  <c r="L111" i="68"/>
  <c r="K111" i="68"/>
  <c r="I111" i="68"/>
  <c r="H111" i="68"/>
  <c r="G111" i="68"/>
  <c r="G124" i="68" s="1"/>
  <c r="F111" i="68"/>
  <c r="E111" i="68"/>
  <c r="C111" i="68"/>
  <c r="C124" i="68" s="1"/>
  <c r="B111" i="68"/>
  <c r="B124" i="68" s="1"/>
  <c r="L100" i="68"/>
  <c r="K100" i="68"/>
  <c r="I100" i="68"/>
  <c r="H100" i="68"/>
  <c r="G100" i="68"/>
  <c r="F100" i="68"/>
  <c r="E100" i="68"/>
  <c r="C100" i="68"/>
  <c r="B100" i="68"/>
  <c r="N85" i="68"/>
  <c r="L85" i="68"/>
  <c r="K85" i="68"/>
  <c r="M84" i="68"/>
  <c r="M83" i="68"/>
  <c r="M82" i="68"/>
  <c r="M81" i="68"/>
  <c r="M80" i="68"/>
  <c r="N76" i="68"/>
  <c r="L76" i="68"/>
  <c r="K76" i="68"/>
  <c r="M75" i="68"/>
  <c r="M74" i="68"/>
  <c r="M73" i="68"/>
  <c r="M76" i="68" s="1"/>
  <c r="M72" i="68"/>
  <c r="M71" i="68"/>
  <c r="N67" i="68"/>
  <c r="L67" i="68"/>
  <c r="K67" i="68"/>
  <c r="M66" i="68"/>
  <c r="M65" i="68"/>
  <c r="M64" i="68"/>
  <c r="M63" i="68"/>
  <c r="M62" i="68"/>
  <c r="N58" i="68"/>
  <c r="L58" i="68"/>
  <c r="K58" i="68"/>
  <c r="M57" i="68"/>
  <c r="M56" i="68"/>
  <c r="M55" i="68"/>
  <c r="M54" i="68"/>
  <c r="M53" i="68"/>
  <c r="N49" i="68"/>
  <c r="L49" i="68"/>
  <c r="K49" i="68"/>
  <c r="M48" i="68"/>
  <c r="M47" i="68"/>
  <c r="M46" i="68"/>
  <c r="M45" i="68"/>
  <c r="M44" i="68"/>
  <c r="N40" i="68"/>
  <c r="L40" i="68"/>
  <c r="K40" i="68"/>
  <c r="M39" i="68"/>
  <c r="M38" i="68"/>
  <c r="M37" i="68"/>
  <c r="M40" i="68" s="1"/>
  <c r="M36" i="68"/>
  <c r="M35" i="68"/>
  <c r="N31" i="68"/>
  <c r="L31" i="68"/>
  <c r="K31" i="68"/>
  <c r="M30" i="68"/>
  <c r="M29" i="68"/>
  <c r="M28" i="68"/>
  <c r="M27" i="68"/>
  <c r="M26" i="68"/>
  <c r="N22" i="68"/>
  <c r="L22" i="68"/>
  <c r="K22" i="68"/>
  <c r="M21" i="68"/>
  <c r="M20" i="68"/>
  <c r="M19" i="68"/>
  <c r="M18" i="68"/>
  <c r="M17" i="68"/>
  <c r="N13" i="68"/>
  <c r="L13" i="68"/>
  <c r="K12" i="68"/>
  <c r="M12" i="68" s="1"/>
  <c r="K11" i="68"/>
  <c r="M11" i="68" s="1"/>
  <c r="K10" i="68"/>
  <c r="M10" i="68" s="1"/>
  <c r="K9" i="68"/>
  <c r="M9" i="68" s="1"/>
  <c r="K8" i="68"/>
  <c r="M8" i="68" s="1"/>
  <c r="L123" i="67"/>
  <c r="K123" i="67"/>
  <c r="I123" i="67"/>
  <c r="H123" i="67"/>
  <c r="G123" i="67"/>
  <c r="F123" i="67"/>
  <c r="E123" i="67"/>
  <c r="J123" i="67" s="1"/>
  <c r="C123" i="67"/>
  <c r="B123" i="67"/>
  <c r="L122" i="67"/>
  <c r="K122" i="67"/>
  <c r="I122" i="67"/>
  <c r="H122" i="67"/>
  <c r="G122" i="67"/>
  <c r="F122" i="67"/>
  <c r="E122" i="67"/>
  <c r="C122" i="67"/>
  <c r="B122" i="67"/>
  <c r="L121" i="67"/>
  <c r="K121" i="67"/>
  <c r="I121" i="67"/>
  <c r="H121" i="67"/>
  <c r="G121" i="67"/>
  <c r="F121" i="67"/>
  <c r="E121" i="67"/>
  <c r="C121" i="67"/>
  <c r="B121" i="67"/>
  <c r="D121" i="67" s="1"/>
  <c r="N121" i="67" s="1"/>
  <c r="L120" i="67"/>
  <c r="K120" i="67"/>
  <c r="I120" i="67"/>
  <c r="H120" i="67"/>
  <c r="G120" i="67"/>
  <c r="F120" i="67"/>
  <c r="E120" i="67"/>
  <c r="C120" i="67"/>
  <c r="D120" i="67" s="1"/>
  <c r="N120" i="67" s="1"/>
  <c r="B120" i="67"/>
  <c r="L119" i="67"/>
  <c r="K119" i="67"/>
  <c r="I119" i="67"/>
  <c r="H119" i="67"/>
  <c r="G119" i="67"/>
  <c r="F119" i="67"/>
  <c r="E119" i="67"/>
  <c r="C119" i="67"/>
  <c r="B119" i="67"/>
  <c r="D119" i="67" s="1"/>
  <c r="N119" i="67" s="1"/>
  <c r="L118" i="67"/>
  <c r="K118" i="67"/>
  <c r="I118" i="67"/>
  <c r="H118" i="67"/>
  <c r="G118" i="67"/>
  <c r="F118" i="67"/>
  <c r="E118" i="67"/>
  <c r="C118" i="67"/>
  <c r="B118" i="67"/>
  <c r="L117" i="67"/>
  <c r="K117" i="67"/>
  <c r="I117" i="67"/>
  <c r="H117" i="67"/>
  <c r="G117" i="67"/>
  <c r="F117" i="67"/>
  <c r="E117" i="67"/>
  <c r="C117" i="67"/>
  <c r="B117" i="67"/>
  <c r="D117" i="67" s="1"/>
  <c r="N117" i="67" s="1"/>
  <c r="L116" i="67"/>
  <c r="K116" i="67"/>
  <c r="I116" i="67"/>
  <c r="H116" i="67"/>
  <c r="G116" i="67"/>
  <c r="F116" i="67"/>
  <c r="E116" i="67"/>
  <c r="C116" i="67"/>
  <c r="D116" i="67" s="1"/>
  <c r="N116" i="67" s="1"/>
  <c r="B116" i="67"/>
  <c r="L115" i="67"/>
  <c r="K115" i="67"/>
  <c r="I115" i="67"/>
  <c r="H115" i="67"/>
  <c r="G115" i="67"/>
  <c r="F115" i="67"/>
  <c r="E115" i="67"/>
  <c r="C115" i="67"/>
  <c r="B115" i="67"/>
  <c r="D115" i="67" s="1"/>
  <c r="N115" i="67" s="1"/>
  <c r="L114" i="67"/>
  <c r="K114" i="67"/>
  <c r="I114" i="67"/>
  <c r="H114" i="67"/>
  <c r="G114" i="67"/>
  <c r="F114" i="67"/>
  <c r="E114" i="67"/>
  <c r="C114" i="67"/>
  <c r="B114" i="67"/>
  <c r="L113" i="67"/>
  <c r="K113" i="67"/>
  <c r="I113" i="67"/>
  <c r="H113" i="67"/>
  <c r="G113" i="67"/>
  <c r="F113" i="67"/>
  <c r="E113" i="67"/>
  <c r="C113" i="67"/>
  <c r="B113" i="67"/>
  <c r="D113" i="67" s="1"/>
  <c r="N113" i="67" s="1"/>
  <c r="L112" i="67"/>
  <c r="K112" i="67"/>
  <c r="I112" i="67"/>
  <c r="H112" i="67"/>
  <c r="G112" i="67"/>
  <c r="F112" i="67"/>
  <c r="E112" i="67"/>
  <c r="C112" i="67"/>
  <c r="B112" i="67"/>
  <c r="L111" i="67"/>
  <c r="L124" i="67" s="1"/>
  <c r="K111" i="67"/>
  <c r="I111" i="67"/>
  <c r="I124" i="67" s="1"/>
  <c r="H111" i="67"/>
  <c r="G111" i="67"/>
  <c r="F111" i="67"/>
  <c r="E111" i="67"/>
  <c r="J111" i="67" s="1"/>
  <c r="C111" i="67"/>
  <c r="B111" i="67"/>
  <c r="L100" i="67"/>
  <c r="K100" i="67"/>
  <c r="I100" i="67"/>
  <c r="H100" i="67"/>
  <c r="G100" i="67"/>
  <c r="F100" i="67"/>
  <c r="E100" i="67"/>
  <c r="C100" i="67"/>
  <c r="B100" i="67"/>
  <c r="N85" i="67"/>
  <c r="L85" i="67"/>
  <c r="K85" i="67"/>
  <c r="M84" i="67"/>
  <c r="M83" i="67"/>
  <c r="M82" i="67"/>
  <c r="M81" i="67"/>
  <c r="M80" i="67"/>
  <c r="N76" i="67"/>
  <c r="L76" i="67"/>
  <c r="K76" i="67"/>
  <c r="M75" i="67"/>
  <c r="M74" i="67"/>
  <c r="M73" i="67"/>
  <c r="M72" i="67"/>
  <c r="M71" i="67"/>
  <c r="M76" i="67" s="1"/>
  <c r="N67" i="67"/>
  <c r="L67" i="67"/>
  <c r="K67" i="67"/>
  <c r="M66" i="67"/>
  <c r="M65" i="67"/>
  <c r="M64" i="67"/>
  <c r="M63" i="67"/>
  <c r="M62" i="67"/>
  <c r="N58" i="67"/>
  <c r="L58" i="67"/>
  <c r="K58" i="67"/>
  <c r="M57" i="67"/>
  <c r="M56" i="67"/>
  <c r="M55" i="67"/>
  <c r="M54" i="67"/>
  <c r="M53" i="67"/>
  <c r="M58" i="67" s="1"/>
  <c r="N49" i="67"/>
  <c r="L49" i="67"/>
  <c r="K49" i="67"/>
  <c r="M48" i="67"/>
  <c r="M47" i="67"/>
  <c r="M46" i="67"/>
  <c r="M45" i="67"/>
  <c r="M44" i="67"/>
  <c r="M49" i="67" s="1"/>
  <c r="N40" i="67"/>
  <c r="L40" i="67"/>
  <c r="K40" i="67"/>
  <c r="M39" i="67"/>
  <c r="M38" i="67"/>
  <c r="M37" i="67"/>
  <c r="M36" i="67"/>
  <c r="M35" i="67"/>
  <c r="M40" i="67" s="1"/>
  <c r="N31" i="67"/>
  <c r="L31" i="67"/>
  <c r="K31" i="67"/>
  <c r="M30" i="67"/>
  <c r="M29" i="67"/>
  <c r="M28" i="67"/>
  <c r="M27" i="67"/>
  <c r="M26" i="67"/>
  <c r="N22" i="67"/>
  <c r="L22" i="67"/>
  <c r="K22" i="67"/>
  <c r="M21" i="67"/>
  <c r="M20" i="67"/>
  <c r="M19" i="67"/>
  <c r="M18" i="67"/>
  <c r="M17" i="67"/>
  <c r="M22" i="67" s="1"/>
  <c r="N13" i="67"/>
  <c r="L13" i="67"/>
  <c r="K12" i="67"/>
  <c r="M12" i="67" s="1"/>
  <c r="K11" i="67"/>
  <c r="M11" i="67" s="1"/>
  <c r="M10" i="67"/>
  <c r="K10" i="67"/>
  <c r="K9" i="67"/>
  <c r="K13" i="67" s="1"/>
  <c r="K8" i="67"/>
  <c r="M8" i="67" s="1"/>
  <c r="L123" i="66"/>
  <c r="K123" i="66"/>
  <c r="I123" i="66"/>
  <c r="H123" i="66"/>
  <c r="G123" i="66"/>
  <c r="F123" i="66"/>
  <c r="E123" i="66"/>
  <c r="C123" i="66"/>
  <c r="B123" i="66"/>
  <c r="L122" i="66"/>
  <c r="K122" i="66"/>
  <c r="I122" i="66"/>
  <c r="H122" i="66"/>
  <c r="G122" i="66"/>
  <c r="F122" i="66"/>
  <c r="E122" i="66"/>
  <c r="C122" i="66"/>
  <c r="D122" i="66" s="1"/>
  <c r="N122" i="66" s="1"/>
  <c r="B122" i="66"/>
  <c r="L121" i="66"/>
  <c r="K121" i="66"/>
  <c r="I121" i="66"/>
  <c r="H121" i="66"/>
  <c r="G121" i="66"/>
  <c r="F121" i="66"/>
  <c r="E121" i="66"/>
  <c r="C121" i="66"/>
  <c r="B121" i="66"/>
  <c r="L120" i="66"/>
  <c r="K120" i="66"/>
  <c r="I120" i="66"/>
  <c r="H120" i="66"/>
  <c r="G120" i="66"/>
  <c r="F120" i="66"/>
  <c r="E120" i="66"/>
  <c r="C120" i="66"/>
  <c r="B120" i="66"/>
  <c r="L119" i="66"/>
  <c r="K119" i="66"/>
  <c r="I119" i="66"/>
  <c r="H119" i="66"/>
  <c r="G119" i="66"/>
  <c r="F119" i="66"/>
  <c r="E119" i="66"/>
  <c r="C119" i="66"/>
  <c r="B119" i="66"/>
  <c r="L118" i="66"/>
  <c r="K118" i="66"/>
  <c r="I118" i="66"/>
  <c r="H118" i="66"/>
  <c r="G118" i="66"/>
  <c r="F118" i="66"/>
  <c r="E118" i="66"/>
  <c r="C118" i="66"/>
  <c r="D118" i="66" s="1"/>
  <c r="N118" i="66" s="1"/>
  <c r="B118" i="66"/>
  <c r="L117" i="66"/>
  <c r="K117" i="66"/>
  <c r="I117" i="66"/>
  <c r="H117" i="66"/>
  <c r="G117" i="66"/>
  <c r="F117" i="66"/>
  <c r="E117" i="66"/>
  <c r="C117" i="66"/>
  <c r="B117" i="66"/>
  <c r="L116" i="66"/>
  <c r="K116" i="66"/>
  <c r="I116" i="66"/>
  <c r="H116" i="66"/>
  <c r="G116" i="66"/>
  <c r="F116" i="66"/>
  <c r="E116" i="66"/>
  <c r="C116" i="66"/>
  <c r="B116" i="66"/>
  <c r="L115" i="66"/>
  <c r="K115" i="66"/>
  <c r="I115" i="66"/>
  <c r="H115" i="66"/>
  <c r="G115" i="66"/>
  <c r="F115" i="66"/>
  <c r="E115" i="66"/>
  <c r="C115" i="66"/>
  <c r="B115" i="66"/>
  <c r="L114" i="66"/>
  <c r="K114" i="66"/>
  <c r="I114" i="66"/>
  <c r="H114" i="66"/>
  <c r="G114" i="66"/>
  <c r="F114" i="66"/>
  <c r="E114" i="66"/>
  <c r="C114" i="66"/>
  <c r="D114" i="66" s="1"/>
  <c r="N114" i="66" s="1"/>
  <c r="B114" i="66"/>
  <c r="L113" i="66"/>
  <c r="K113" i="66"/>
  <c r="I113" i="66"/>
  <c r="H113" i="66"/>
  <c r="G113" i="66"/>
  <c r="F113" i="66"/>
  <c r="E113" i="66"/>
  <c r="C113" i="66"/>
  <c r="B113" i="66"/>
  <c r="L112" i="66"/>
  <c r="K112" i="66"/>
  <c r="I112" i="66"/>
  <c r="H112" i="66"/>
  <c r="G112" i="66"/>
  <c r="F112" i="66"/>
  <c r="E112" i="66"/>
  <c r="C112" i="66"/>
  <c r="B112" i="66"/>
  <c r="L111" i="66"/>
  <c r="K111" i="66"/>
  <c r="I111" i="66"/>
  <c r="H111" i="66"/>
  <c r="H124" i="66" s="1"/>
  <c r="G111" i="66"/>
  <c r="F111" i="66"/>
  <c r="E111" i="66"/>
  <c r="C111" i="66"/>
  <c r="B111" i="66"/>
  <c r="L100" i="66"/>
  <c r="K100" i="66"/>
  <c r="I100" i="66"/>
  <c r="H100" i="66"/>
  <c r="G100" i="66"/>
  <c r="F100" i="66"/>
  <c r="E100" i="66"/>
  <c r="C100" i="66"/>
  <c r="B100" i="66"/>
  <c r="M100" i="66" s="1"/>
  <c r="N85" i="66"/>
  <c r="L85" i="66"/>
  <c r="K85" i="66"/>
  <c r="M84" i="66"/>
  <c r="M83" i="66"/>
  <c r="M82" i="66"/>
  <c r="M81" i="66"/>
  <c r="M80" i="66"/>
  <c r="M85" i="66" s="1"/>
  <c r="N76" i="66"/>
  <c r="L76" i="66"/>
  <c r="K76" i="66"/>
  <c r="M75" i="66"/>
  <c r="M74" i="66"/>
  <c r="M73" i="66"/>
  <c r="M72" i="66"/>
  <c r="M71" i="66"/>
  <c r="M76" i="66" s="1"/>
  <c r="N67" i="66"/>
  <c r="L67" i="66"/>
  <c r="K67" i="66"/>
  <c r="M66" i="66"/>
  <c r="M65" i="66"/>
  <c r="M64" i="66"/>
  <c r="M63" i="66"/>
  <c r="M62" i="66"/>
  <c r="N58" i="66"/>
  <c r="L58" i="66"/>
  <c r="K58" i="66"/>
  <c r="M57" i="66"/>
  <c r="M56" i="66"/>
  <c r="M55" i="66"/>
  <c r="M54" i="66"/>
  <c r="M53" i="66"/>
  <c r="M58" i="66" s="1"/>
  <c r="N49" i="66"/>
  <c r="L49" i="66"/>
  <c r="K49" i="66"/>
  <c r="M48" i="66"/>
  <c r="M47" i="66"/>
  <c r="M46" i="66"/>
  <c r="M45" i="66"/>
  <c r="M44" i="66"/>
  <c r="M49" i="66" s="1"/>
  <c r="N40" i="66"/>
  <c r="L40" i="66"/>
  <c r="K40" i="66"/>
  <c r="M39" i="66"/>
  <c r="M38" i="66"/>
  <c r="M37" i="66"/>
  <c r="M36" i="66"/>
  <c r="M35" i="66"/>
  <c r="M40" i="66" s="1"/>
  <c r="N31" i="66"/>
  <c r="L31" i="66"/>
  <c r="K31" i="66"/>
  <c r="M30" i="66"/>
  <c r="M29" i="66"/>
  <c r="M28" i="66"/>
  <c r="M27" i="66"/>
  <c r="M31" i="66" s="1"/>
  <c r="M26" i="66"/>
  <c r="N22" i="66"/>
  <c r="L22" i="66"/>
  <c r="K22" i="66"/>
  <c r="M21" i="66"/>
  <c r="M20" i="66"/>
  <c r="M19" i="66"/>
  <c r="M18" i="66"/>
  <c r="M17" i="66"/>
  <c r="N13" i="66"/>
  <c r="L13" i="66"/>
  <c r="M12" i="66"/>
  <c r="K12" i="66"/>
  <c r="K11" i="66"/>
  <c r="M11" i="66" s="1"/>
  <c r="K10" i="66"/>
  <c r="M10" i="66" s="1"/>
  <c r="K9" i="66"/>
  <c r="M8" i="66"/>
  <c r="K8" i="66"/>
  <c r="L123" i="65"/>
  <c r="K123" i="65"/>
  <c r="I123" i="65"/>
  <c r="H123" i="65"/>
  <c r="G123" i="65"/>
  <c r="F123" i="65"/>
  <c r="E123" i="65"/>
  <c r="C123" i="65"/>
  <c r="B123" i="65"/>
  <c r="L122" i="65"/>
  <c r="K122" i="65"/>
  <c r="I122" i="65"/>
  <c r="H122" i="65"/>
  <c r="G122" i="65"/>
  <c r="F122" i="65"/>
  <c r="E122" i="65"/>
  <c r="C122" i="65"/>
  <c r="D122" i="65" s="1"/>
  <c r="N122" i="65" s="1"/>
  <c r="B122" i="65"/>
  <c r="L121" i="65"/>
  <c r="K121" i="65"/>
  <c r="I121" i="65"/>
  <c r="H121" i="65"/>
  <c r="G121" i="65"/>
  <c r="F121" i="65"/>
  <c r="E121" i="65"/>
  <c r="C121" i="65"/>
  <c r="B121" i="65"/>
  <c r="L120" i="65"/>
  <c r="K120" i="65"/>
  <c r="I120" i="65"/>
  <c r="H120" i="65"/>
  <c r="G120" i="65"/>
  <c r="F120" i="65"/>
  <c r="E120" i="65"/>
  <c r="C120" i="65"/>
  <c r="B120" i="65"/>
  <c r="L119" i="65"/>
  <c r="K119" i="65"/>
  <c r="I119" i="65"/>
  <c r="H119" i="65"/>
  <c r="G119" i="65"/>
  <c r="F119" i="65"/>
  <c r="E119" i="65"/>
  <c r="C119" i="65"/>
  <c r="B119" i="65"/>
  <c r="L118" i="65"/>
  <c r="K118" i="65"/>
  <c r="I118" i="65"/>
  <c r="H118" i="65"/>
  <c r="G118" i="65"/>
  <c r="F118" i="65"/>
  <c r="E118" i="65"/>
  <c r="C118" i="65"/>
  <c r="D118" i="65" s="1"/>
  <c r="N118" i="65" s="1"/>
  <c r="B118" i="65"/>
  <c r="L117" i="65"/>
  <c r="K117" i="65"/>
  <c r="I117" i="65"/>
  <c r="H117" i="65"/>
  <c r="G117" i="65"/>
  <c r="F117" i="65"/>
  <c r="E117" i="65"/>
  <c r="C117" i="65"/>
  <c r="B117" i="65"/>
  <c r="L116" i="65"/>
  <c r="K116" i="65"/>
  <c r="I116" i="65"/>
  <c r="H116" i="65"/>
  <c r="G116" i="65"/>
  <c r="F116" i="65"/>
  <c r="E116" i="65"/>
  <c r="C116" i="65"/>
  <c r="B116" i="65"/>
  <c r="L115" i="65"/>
  <c r="K115" i="65"/>
  <c r="I115" i="65"/>
  <c r="H115" i="65"/>
  <c r="G115" i="65"/>
  <c r="F115" i="65"/>
  <c r="E115" i="65"/>
  <c r="C115" i="65"/>
  <c r="B115" i="65"/>
  <c r="L114" i="65"/>
  <c r="K114" i="65"/>
  <c r="I114" i="65"/>
  <c r="H114" i="65"/>
  <c r="G114" i="65"/>
  <c r="F114" i="65"/>
  <c r="E114" i="65"/>
  <c r="C114" i="65"/>
  <c r="D114" i="65" s="1"/>
  <c r="N114" i="65" s="1"/>
  <c r="B114" i="65"/>
  <c r="L113" i="65"/>
  <c r="K113" i="65"/>
  <c r="I113" i="65"/>
  <c r="H113" i="65"/>
  <c r="G113" i="65"/>
  <c r="F113" i="65"/>
  <c r="E113" i="65"/>
  <c r="C113" i="65"/>
  <c r="B113" i="65"/>
  <c r="L112" i="65"/>
  <c r="K112" i="65"/>
  <c r="I112" i="65"/>
  <c r="H112" i="65"/>
  <c r="G112" i="65"/>
  <c r="F112" i="65"/>
  <c r="E112" i="65"/>
  <c r="C112" i="65"/>
  <c r="B112" i="65"/>
  <c r="L111" i="65"/>
  <c r="K111" i="65"/>
  <c r="I111" i="65"/>
  <c r="H111" i="65"/>
  <c r="G111" i="65"/>
  <c r="F111" i="65"/>
  <c r="E111" i="65"/>
  <c r="C111" i="65"/>
  <c r="B111" i="65"/>
  <c r="L100" i="65"/>
  <c r="K100" i="65"/>
  <c r="I100" i="65"/>
  <c r="H100" i="65"/>
  <c r="G100" i="65"/>
  <c r="F100" i="65"/>
  <c r="E100" i="65"/>
  <c r="C100" i="65"/>
  <c r="B100" i="65"/>
  <c r="M100" i="65" s="1"/>
  <c r="N85" i="65"/>
  <c r="L85" i="65"/>
  <c r="K85" i="65"/>
  <c r="M84" i="65"/>
  <c r="M83" i="65"/>
  <c r="M82" i="65"/>
  <c r="M81" i="65"/>
  <c r="M80" i="65"/>
  <c r="M85" i="65" s="1"/>
  <c r="N76" i="65"/>
  <c r="L76" i="65"/>
  <c r="K76" i="65"/>
  <c r="M75" i="65"/>
  <c r="M74" i="65"/>
  <c r="M73" i="65"/>
  <c r="M72" i="65"/>
  <c r="M71" i="65"/>
  <c r="N67" i="65"/>
  <c r="L67" i="65"/>
  <c r="K67" i="65"/>
  <c r="M66" i="65"/>
  <c r="M65" i="65"/>
  <c r="M64" i="65"/>
  <c r="M63" i="65"/>
  <c r="M62" i="65"/>
  <c r="N58" i="65"/>
  <c r="L58" i="65"/>
  <c r="K58" i="65"/>
  <c r="M57" i="65"/>
  <c r="M56" i="65"/>
  <c r="M55" i="65"/>
  <c r="M54" i="65"/>
  <c r="M53" i="65"/>
  <c r="M58" i="65" s="1"/>
  <c r="N49" i="65"/>
  <c r="L49" i="65"/>
  <c r="K49" i="65"/>
  <c r="M48" i="65"/>
  <c r="M47" i="65"/>
  <c r="M46" i="65"/>
  <c r="M45" i="65"/>
  <c r="M44" i="65"/>
  <c r="M49" i="65" s="1"/>
  <c r="N40" i="65"/>
  <c r="L40" i="65"/>
  <c r="K40" i="65"/>
  <c r="M39" i="65"/>
  <c r="M38" i="65"/>
  <c r="M37" i="65"/>
  <c r="M36" i="65"/>
  <c r="M35" i="65"/>
  <c r="N31" i="65"/>
  <c r="L31" i="65"/>
  <c r="K31" i="65"/>
  <c r="M30" i="65"/>
  <c r="M29" i="65"/>
  <c r="M28" i="65"/>
  <c r="M27" i="65"/>
  <c r="M26" i="65"/>
  <c r="N22" i="65"/>
  <c r="L22" i="65"/>
  <c r="K22" i="65"/>
  <c r="M21" i="65"/>
  <c r="M20" i="65"/>
  <c r="M19" i="65"/>
  <c r="M18" i="65"/>
  <c r="M17" i="65"/>
  <c r="M22" i="65" s="1"/>
  <c r="N13" i="65"/>
  <c r="L13" i="65"/>
  <c r="K12" i="65"/>
  <c r="M12" i="65" s="1"/>
  <c r="K11" i="65"/>
  <c r="M11" i="65" s="1"/>
  <c r="K10" i="65"/>
  <c r="M10" i="65" s="1"/>
  <c r="K9" i="65"/>
  <c r="K13" i="65" s="1"/>
  <c r="M8" i="65"/>
  <c r="K8" i="65"/>
  <c r="L123" i="64"/>
  <c r="K123" i="64"/>
  <c r="I123" i="64"/>
  <c r="H123" i="64"/>
  <c r="G123" i="64"/>
  <c r="F123" i="64"/>
  <c r="E123" i="64"/>
  <c r="C123" i="64"/>
  <c r="B123" i="64"/>
  <c r="L122" i="64"/>
  <c r="K122" i="64"/>
  <c r="I122" i="64"/>
  <c r="H122" i="64"/>
  <c r="G122" i="64"/>
  <c r="F122" i="64"/>
  <c r="E122" i="64"/>
  <c r="C122" i="64"/>
  <c r="D122" i="64" s="1"/>
  <c r="N122" i="64" s="1"/>
  <c r="B122" i="64"/>
  <c r="L121" i="64"/>
  <c r="K121" i="64"/>
  <c r="I121" i="64"/>
  <c r="H121" i="64"/>
  <c r="G121" i="64"/>
  <c r="F121" i="64"/>
  <c r="E121" i="64"/>
  <c r="J121" i="64" s="1"/>
  <c r="C121" i="64"/>
  <c r="B121" i="64"/>
  <c r="D121" i="64" s="1"/>
  <c r="N121" i="64" s="1"/>
  <c r="L120" i="64"/>
  <c r="K120" i="64"/>
  <c r="I120" i="64"/>
  <c r="H120" i="64"/>
  <c r="G120" i="64"/>
  <c r="F120" i="64"/>
  <c r="E120" i="64"/>
  <c r="C120" i="64"/>
  <c r="B120" i="64"/>
  <c r="L119" i="64"/>
  <c r="K119" i="64"/>
  <c r="I119" i="64"/>
  <c r="H119" i="64"/>
  <c r="G119" i="64"/>
  <c r="F119" i="64"/>
  <c r="E119" i="64"/>
  <c r="C119" i="64"/>
  <c r="B119" i="64"/>
  <c r="L118" i="64"/>
  <c r="K118" i="64"/>
  <c r="I118" i="64"/>
  <c r="H118" i="64"/>
  <c r="G118" i="64"/>
  <c r="F118" i="64"/>
  <c r="E118" i="64"/>
  <c r="C118" i="64"/>
  <c r="D118" i="64" s="1"/>
  <c r="N118" i="64" s="1"/>
  <c r="B118" i="64"/>
  <c r="L117" i="64"/>
  <c r="K117" i="64"/>
  <c r="I117" i="64"/>
  <c r="H117" i="64"/>
  <c r="G117" i="64"/>
  <c r="F117" i="64"/>
  <c r="E117" i="64"/>
  <c r="J117" i="64" s="1"/>
  <c r="C117" i="64"/>
  <c r="B117" i="64"/>
  <c r="D117" i="64" s="1"/>
  <c r="N117" i="64" s="1"/>
  <c r="L116" i="64"/>
  <c r="K116" i="64"/>
  <c r="I116" i="64"/>
  <c r="H116" i="64"/>
  <c r="G116" i="64"/>
  <c r="F116" i="64"/>
  <c r="E116" i="64"/>
  <c r="C116" i="64"/>
  <c r="B116" i="64"/>
  <c r="L115" i="64"/>
  <c r="K115" i="64"/>
  <c r="I115" i="64"/>
  <c r="H115" i="64"/>
  <c r="G115" i="64"/>
  <c r="F115" i="64"/>
  <c r="E115" i="64"/>
  <c r="C115" i="64"/>
  <c r="B115" i="64"/>
  <c r="L114" i="64"/>
  <c r="K114" i="64"/>
  <c r="I114" i="64"/>
  <c r="H114" i="64"/>
  <c r="G114" i="64"/>
  <c r="F114" i="64"/>
  <c r="E114" i="64"/>
  <c r="C114" i="64"/>
  <c r="D114" i="64" s="1"/>
  <c r="N114" i="64" s="1"/>
  <c r="B114" i="64"/>
  <c r="L113" i="64"/>
  <c r="K113" i="64"/>
  <c r="I113" i="64"/>
  <c r="H113" i="64"/>
  <c r="G113" i="64"/>
  <c r="F113" i="64"/>
  <c r="E113" i="64"/>
  <c r="J113" i="64" s="1"/>
  <c r="C113" i="64"/>
  <c r="B113" i="64"/>
  <c r="D113" i="64" s="1"/>
  <c r="N113" i="64" s="1"/>
  <c r="L112" i="64"/>
  <c r="K112" i="64"/>
  <c r="I112" i="64"/>
  <c r="H112" i="64"/>
  <c r="G112" i="64"/>
  <c r="F112" i="64"/>
  <c r="E112" i="64"/>
  <c r="C112" i="64"/>
  <c r="B112" i="64"/>
  <c r="L111" i="64"/>
  <c r="K111" i="64"/>
  <c r="I111" i="64"/>
  <c r="H111" i="64"/>
  <c r="G111" i="64"/>
  <c r="G124" i="64" s="1"/>
  <c r="F111" i="64"/>
  <c r="E111" i="64"/>
  <c r="C111" i="64"/>
  <c r="C124" i="64" s="1"/>
  <c r="B111" i="64"/>
  <c r="B124" i="64" s="1"/>
  <c r="L100" i="64"/>
  <c r="K100" i="64"/>
  <c r="I100" i="64"/>
  <c r="H100" i="64"/>
  <c r="G100" i="64"/>
  <c r="F100" i="64"/>
  <c r="E100" i="64"/>
  <c r="C100" i="64"/>
  <c r="B100" i="64"/>
  <c r="N85" i="64"/>
  <c r="L85" i="64"/>
  <c r="K85" i="64"/>
  <c r="M84" i="64"/>
  <c r="M83" i="64"/>
  <c r="M82" i="64"/>
  <c r="M81" i="64"/>
  <c r="M80" i="64"/>
  <c r="N76" i="64"/>
  <c r="L76" i="64"/>
  <c r="K76" i="64"/>
  <c r="M75" i="64"/>
  <c r="M74" i="64"/>
  <c r="M73" i="64"/>
  <c r="M72" i="64"/>
  <c r="M71" i="64"/>
  <c r="N67" i="64"/>
  <c r="L67" i="64"/>
  <c r="K67" i="64"/>
  <c r="M66" i="64"/>
  <c r="M65" i="64"/>
  <c r="M64" i="64"/>
  <c r="M63" i="64"/>
  <c r="M62" i="64"/>
  <c r="N58" i="64"/>
  <c r="L58" i="64"/>
  <c r="K58" i="64"/>
  <c r="M57" i="64"/>
  <c r="M56" i="64"/>
  <c r="M55" i="64"/>
  <c r="M54" i="64"/>
  <c r="M53" i="64"/>
  <c r="M58" i="64" s="1"/>
  <c r="N49" i="64"/>
  <c r="L49" i="64"/>
  <c r="K49" i="64"/>
  <c r="M48" i="64"/>
  <c r="M47" i="64"/>
  <c r="M46" i="64"/>
  <c r="M45" i="64"/>
  <c r="M44" i="64"/>
  <c r="M49" i="64" s="1"/>
  <c r="N40" i="64"/>
  <c r="L40" i="64"/>
  <c r="K40" i="64"/>
  <c r="M39" i="64"/>
  <c r="M38" i="64"/>
  <c r="M37" i="64"/>
  <c r="M36" i="64"/>
  <c r="M35" i="64"/>
  <c r="M40" i="64" s="1"/>
  <c r="N31" i="64"/>
  <c r="L31" i="64"/>
  <c r="K31" i="64"/>
  <c r="M30" i="64"/>
  <c r="M29" i="64"/>
  <c r="M28" i="64"/>
  <c r="M27" i="64"/>
  <c r="M26" i="64"/>
  <c r="N22" i="64"/>
  <c r="L22" i="64"/>
  <c r="K22" i="64"/>
  <c r="M21" i="64"/>
  <c r="M20" i="64"/>
  <c r="M19" i="64"/>
  <c r="M18" i="64"/>
  <c r="M17" i="64"/>
  <c r="M22" i="64" s="1"/>
  <c r="N13" i="64"/>
  <c r="L13" i="64"/>
  <c r="K12" i="64"/>
  <c r="M12" i="64" s="1"/>
  <c r="K11" i="64"/>
  <c r="M11" i="64" s="1"/>
  <c r="M10" i="64"/>
  <c r="K10" i="64"/>
  <c r="K9" i="64"/>
  <c r="K13" i="64" s="1"/>
  <c r="K8" i="64"/>
  <c r="M8" i="64" s="1"/>
  <c r="L123" i="63"/>
  <c r="K123" i="63"/>
  <c r="I123" i="63"/>
  <c r="H123" i="63"/>
  <c r="G123" i="63"/>
  <c r="F123" i="63"/>
  <c r="E123" i="63"/>
  <c r="J123" i="63" s="1"/>
  <c r="C123" i="63"/>
  <c r="B123" i="63"/>
  <c r="L122" i="63"/>
  <c r="K122" i="63"/>
  <c r="I122" i="63"/>
  <c r="H122" i="63"/>
  <c r="G122" i="63"/>
  <c r="F122" i="63"/>
  <c r="E122" i="63"/>
  <c r="C122" i="63"/>
  <c r="B122" i="63"/>
  <c r="D122" i="63" s="1"/>
  <c r="N122" i="63" s="1"/>
  <c r="L121" i="63"/>
  <c r="K121" i="63"/>
  <c r="I121" i="63"/>
  <c r="H121" i="63"/>
  <c r="G121" i="63"/>
  <c r="F121" i="63"/>
  <c r="E121" i="63"/>
  <c r="C121" i="63"/>
  <c r="B121" i="63"/>
  <c r="D121" i="63" s="1"/>
  <c r="N121" i="63" s="1"/>
  <c r="L120" i="63"/>
  <c r="K120" i="63"/>
  <c r="I120" i="63"/>
  <c r="H120" i="63"/>
  <c r="G120" i="63"/>
  <c r="F120" i="63"/>
  <c r="E120" i="63"/>
  <c r="C120" i="63"/>
  <c r="B120" i="63"/>
  <c r="L119" i="63"/>
  <c r="K119" i="63"/>
  <c r="I119" i="63"/>
  <c r="H119" i="63"/>
  <c r="G119" i="63"/>
  <c r="F119" i="63"/>
  <c r="E119" i="63"/>
  <c r="C119" i="63"/>
  <c r="B119" i="63"/>
  <c r="L118" i="63"/>
  <c r="K118" i="63"/>
  <c r="I118" i="63"/>
  <c r="H118" i="63"/>
  <c r="G118" i="63"/>
  <c r="F118" i="63"/>
  <c r="E118" i="63"/>
  <c r="C118" i="63"/>
  <c r="B118" i="63"/>
  <c r="D118" i="63" s="1"/>
  <c r="N118" i="63" s="1"/>
  <c r="L117" i="63"/>
  <c r="K117" i="63"/>
  <c r="I117" i="63"/>
  <c r="H117" i="63"/>
  <c r="G117" i="63"/>
  <c r="F117" i="63"/>
  <c r="E117" i="63"/>
  <c r="C117" i="63"/>
  <c r="B117" i="63"/>
  <c r="D117" i="63" s="1"/>
  <c r="N117" i="63" s="1"/>
  <c r="L116" i="63"/>
  <c r="K116" i="63"/>
  <c r="I116" i="63"/>
  <c r="H116" i="63"/>
  <c r="G116" i="63"/>
  <c r="F116" i="63"/>
  <c r="E116" i="63"/>
  <c r="C116" i="63"/>
  <c r="B116" i="63"/>
  <c r="L115" i="63"/>
  <c r="K115" i="63"/>
  <c r="I115" i="63"/>
  <c r="H115" i="63"/>
  <c r="G115" i="63"/>
  <c r="F115" i="63"/>
  <c r="E115" i="63"/>
  <c r="C115" i="63"/>
  <c r="B115" i="63"/>
  <c r="L114" i="63"/>
  <c r="K114" i="63"/>
  <c r="I114" i="63"/>
  <c r="H114" i="63"/>
  <c r="G114" i="63"/>
  <c r="F114" i="63"/>
  <c r="E114" i="63"/>
  <c r="C114" i="63"/>
  <c r="B114" i="63"/>
  <c r="D114" i="63" s="1"/>
  <c r="N114" i="63" s="1"/>
  <c r="L113" i="63"/>
  <c r="K113" i="63"/>
  <c r="I113" i="63"/>
  <c r="H113" i="63"/>
  <c r="G113" i="63"/>
  <c r="F113" i="63"/>
  <c r="E113" i="63"/>
  <c r="C113" i="63"/>
  <c r="B113" i="63"/>
  <c r="D113" i="63" s="1"/>
  <c r="N113" i="63" s="1"/>
  <c r="L112" i="63"/>
  <c r="K112" i="63"/>
  <c r="I112" i="63"/>
  <c r="H112" i="63"/>
  <c r="G112" i="63"/>
  <c r="F112" i="63"/>
  <c r="E112" i="63"/>
  <c r="C112" i="63"/>
  <c r="B112" i="63"/>
  <c r="L111" i="63"/>
  <c r="K111" i="63"/>
  <c r="I111" i="63"/>
  <c r="I124" i="63" s="1"/>
  <c r="H111" i="63"/>
  <c r="G111" i="63"/>
  <c r="F111" i="63"/>
  <c r="E111" i="63"/>
  <c r="E124" i="63" s="1"/>
  <c r="C111" i="63"/>
  <c r="B111" i="63"/>
  <c r="L100" i="63"/>
  <c r="K100" i="63"/>
  <c r="I100" i="63"/>
  <c r="H100" i="63"/>
  <c r="G100" i="63"/>
  <c r="F100" i="63"/>
  <c r="E100" i="63"/>
  <c r="C100" i="63"/>
  <c r="B100" i="63"/>
  <c r="N85" i="63"/>
  <c r="L85" i="63"/>
  <c r="K85" i="63"/>
  <c r="M84" i="63"/>
  <c r="M83" i="63"/>
  <c r="M82" i="63"/>
  <c r="M81" i="63"/>
  <c r="M80" i="63"/>
  <c r="N76" i="63"/>
  <c r="L76" i="63"/>
  <c r="K76" i="63"/>
  <c r="M75" i="63"/>
  <c r="M74" i="63"/>
  <c r="M73" i="63"/>
  <c r="M76" i="63" s="1"/>
  <c r="M72" i="63"/>
  <c r="M71" i="63"/>
  <c r="N67" i="63"/>
  <c r="L67" i="63"/>
  <c r="K67" i="63"/>
  <c r="M66" i="63"/>
  <c r="M65" i="63"/>
  <c r="M64" i="63"/>
  <c r="M63" i="63"/>
  <c r="M62" i="63"/>
  <c r="N58" i="63"/>
  <c r="L58" i="63"/>
  <c r="K58" i="63"/>
  <c r="M57" i="63"/>
  <c r="M56" i="63"/>
  <c r="M55" i="63"/>
  <c r="M54" i="63"/>
  <c r="M53" i="63"/>
  <c r="N49" i="63"/>
  <c r="L49" i="63"/>
  <c r="K49" i="63"/>
  <c r="M48" i="63"/>
  <c r="M47" i="63"/>
  <c r="M46" i="63"/>
  <c r="M45" i="63"/>
  <c r="M44" i="63"/>
  <c r="N40" i="63"/>
  <c r="L40" i="63"/>
  <c r="K40" i="63"/>
  <c r="M39" i="63"/>
  <c r="M38" i="63"/>
  <c r="M37" i="63"/>
  <c r="M40" i="63" s="1"/>
  <c r="M36" i="63"/>
  <c r="M35" i="63"/>
  <c r="N31" i="63"/>
  <c r="L31" i="63"/>
  <c r="K31" i="63"/>
  <c r="M30" i="63"/>
  <c r="M29" i="63"/>
  <c r="M28" i="63"/>
  <c r="M27" i="63"/>
  <c r="M26" i="63"/>
  <c r="N22" i="63"/>
  <c r="L22" i="63"/>
  <c r="K22" i="63"/>
  <c r="M21" i="63"/>
  <c r="M20" i="63"/>
  <c r="M19" i="63"/>
  <c r="M18" i="63"/>
  <c r="M17" i="63"/>
  <c r="N13" i="63"/>
  <c r="L13" i="63"/>
  <c r="K12" i="63"/>
  <c r="M12" i="63" s="1"/>
  <c r="K11" i="63"/>
  <c r="M11" i="63" s="1"/>
  <c r="M10" i="63"/>
  <c r="K10" i="63"/>
  <c r="K9" i="63"/>
  <c r="K8" i="63"/>
  <c r="M8" i="63" s="1"/>
  <c r="L123" i="62"/>
  <c r="K123" i="62"/>
  <c r="I123" i="62"/>
  <c r="H123" i="62"/>
  <c r="G123" i="62"/>
  <c r="F123" i="62"/>
  <c r="E123" i="62"/>
  <c r="C123" i="62"/>
  <c r="B123" i="62"/>
  <c r="L122" i="62"/>
  <c r="K122" i="62"/>
  <c r="I122" i="62"/>
  <c r="H122" i="62"/>
  <c r="G122" i="62"/>
  <c r="F122" i="62"/>
  <c r="E122" i="62"/>
  <c r="J122" i="62" s="1"/>
  <c r="C122" i="62"/>
  <c r="B122" i="62"/>
  <c r="D122" i="62" s="1"/>
  <c r="N122" i="62" s="1"/>
  <c r="L121" i="62"/>
  <c r="K121" i="62"/>
  <c r="I121" i="62"/>
  <c r="H121" i="62"/>
  <c r="G121" i="62"/>
  <c r="F121" i="62"/>
  <c r="E121" i="62"/>
  <c r="C121" i="62"/>
  <c r="B121" i="62"/>
  <c r="D121" i="62" s="1"/>
  <c r="N121" i="62" s="1"/>
  <c r="L120" i="62"/>
  <c r="K120" i="62"/>
  <c r="I120" i="62"/>
  <c r="H120" i="62"/>
  <c r="G120" i="62"/>
  <c r="F120" i="62"/>
  <c r="E120" i="62"/>
  <c r="C120" i="62"/>
  <c r="B120" i="62"/>
  <c r="L119" i="62"/>
  <c r="K119" i="62"/>
  <c r="I119" i="62"/>
  <c r="H119" i="62"/>
  <c r="G119" i="62"/>
  <c r="F119" i="62"/>
  <c r="E119" i="62"/>
  <c r="C119" i="62"/>
  <c r="B119" i="62"/>
  <c r="D119" i="62" s="1"/>
  <c r="N119" i="62" s="1"/>
  <c r="L118" i="62"/>
  <c r="K118" i="62"/>
  <c r="I118" i="62"/>
  <c r="H118" i="62"/>
  <c r="G118" i="62"/>
  <c r="F118" i="62"/>
  <c r="E118" i="62"/>
  <c r="J118" i="62" s="1"/>
  <c r="C118" i="62"/>
  <c r="B118" i="62"/>
  <c r="D118" i="62" s="1"/>
  <c r="N118" i="62" s="1"/>
  <c r="L117" i="62"/>
  <c r="K117" i="62"/>
  <c r="I117" i="62"/>
  <c r="H117" i="62"/>
  <c r="G117" i="62"/>
  <c r="F117" i="62"/>
  <c r="E117" i="62"/>
  <c r="C117" i="62"/>
  <c r="B117" i="62"/>
  <c r="D117" i="62" s="1"/>
  <c r="N117" i="62" s="1"/>
  <c r="L116" i="62"/>
  <c r="K116" i="62"/>
  <c r="I116" i="62"/>
  <c r="H116" i="62"/>
  <c r="G116" i="62"/>
  <c r="F116" i="62"/>
  <c r="E116" i="62"/>
  <c r="C116" i="62"/>
  <c r="B116" i="62"/>
  <c r="L115" i="62"/>
  <c r="K115" i="62"/>
  <c r="I115" i="62"/>
  <c r="H115" i="62"/>
  <c r="G115" i="62"/>
  <c r="F115" i="62"/>
  <c r="E115" i="62"/>
  <c r="C115" i="62"/>
  <c r="B115" i="62"/>
  <c r="D115" i="62" s="1"/>
  <c r="N115" i="62" s="1"/>
  <c r="L114" i="62"/>
  <c r="K114" i="62"/>
  <c r="I114" i="62"/>
  <c r="H114" i="62"/>
  <c r="G114" i="62"/>
  <c r="F114" i="62"/>
  <c r="E114" i="62"/>
  <c r="C114" i="62"/>
  <c r="B114" i="62"/>
  <c r="D114" i="62" s="1"/>
  <c r="N114" i="62" s="1"/>
  <c r="L113" i="62"/>
  <c r="K113" i="62"/>
  <c r="I113" i="62"/>
  <c r="H113" i="62"/>
  <c r="G113" i="62"/>
  <c r="F113" i="62"/>
  <c r="E113" i="62"/>
  <c r="C113" i="62"/>
  <c r="B113" i="62"/>
  <c r="D113" i="62" s="1"/>
  <c r="N113" i="62" s="1"/>
  <c r="L112" i="62"/>
  <c r="K112" i="62"/>
  <c r="I112" i="62"/>
  <c r="H112" i="62"/>
  <c r="G112" i="62"/>
  <c r="F112" i="62"/>
  <c r="E112" i="62"/>
  <c r="C112" i="62"/>
  <c r="B112" i="62"/>
  <c r="L111" i="62"/>
  <c r="K111" i="62"/>
  <c r="I111" i="62"/>
  <c r="H111" i="62"/>
  <c r="H124" i="62" s="1"/>
  <c r="G111" i="62"/>
  <c r="F111" i="62"/>
  <c r="E111" i="62"/>
  <c r="C111" i="62"/>
  <c r="B111" i="62"/>
  <c r="L100" i="62"/>
  <c r="K100" i="62"/>
  <c r="I100" i="62"/>
  <c r="H100" i="62"/>
  <c r="G100" i="62"/>
  <c r="F100" i="62"/>
  <c r="E100" i="62"/>
  <c r="C100" i="62"/>
  <c r="B100" i="62"/>
  <c r="N85" i="62"/>
  <c r="L85" i="62"/>
  <c r="K85" i="62"/>
  <c r="M84" i="62"/>
  <c r="M83" i="62"/>
  <c r="M82" i="62"/>
  <c r="M81" i="62"/>
  <c r="M80" i="62"/>
  <c r="M85" i="62" s="1"/>
  <c r="N76" i="62"/>
  <c r="L76" i="62"/>
  <c r="K76" i="62"/>
  <c r="M75" i="62"/>
  <c r="M74" i="62"/>
  <c r="M73" i="62"/>
  <c r="M72" i="62"/>
  <c r="M71" i="62"/>
  <c r="N67" i="62"/>
  <c r="L67" i="62"/>
  <c r="K67" i="62"/>
  <c r="M66" i="62"/>
  <c r="M65" i="62"/>
  <c r="M64" i="62"/>
  <c r="M63" i="62"/>
  <c r="M62" i="62"/>
  <c r="N58" i="62"/>
  <c r="L58" i="62"/>
  <c r="K58" i="62"/>
  <c r="M57" i="62"/>
  <c r="M56" i="62"/>
  <c r="M55" i="62"/>
  <c r="M54" i="62"/>
  <c r="M53" i="62"/>
  <c r="M58" i="62" s="1"/>
  <c r="N49" i="62"/>
  <c r="L49" i="62"/>
  <c r="K49" i="62"/>
  <c r="M48" i="62"/>
  <c r="M47" i="62"/>
  <c r="M46" i="62"/>
  <c r="M45" i="62"/>
  <c r="M44" i="62"/>
  <c r="M49" i="62" s="1"/>
  <c r="N40" i="62"/>
  <c r="L40" i="62"/>
  <c r="K40" i="62"/>
  <c r="M39" i="62"/>
  <c r="M38" i="62"/>
  <c r="M37" i="62"/>
  <c r="M36" i="62"/>
  <c r="M35" i="62"/>
  <c r="N31" i="62"/>
  <c r="L31" i="62"/>
  <c r="K31" i="62"/>
  <c r="M30" i="62"/>
  <c r="M29" i="62"/>
  <c r="M28" i="62"/>
  <c r="M27" i="62"/>
  <c r="M26" i="62"/>
  <c r="N22" i="62"/>
  <c r="L22" i="62"/>
  <c r="K22" i="62"/>
  <c r="M21" i="62"/>
  <c r="M20" i="62"/>
  <c r="M19" i="62"/>
  <c r="M18" i="62"/>
  <c r="M17" i="62"/>
  <c r="M22" i="62" s="1"/>
  <c r="N13" i="62"/>
  <c r="L13" i="62"/>
  <c r="K12" i="62"/>
  <c r="M12" i="62" s="1"/>
  <c r="K11" i="62"/>
  <c r="M11" i="62" s="1"/>
  <c r="M10" i="62"/>
  <c r="K10" i="62"/>
  <c r="K9" i="62"/>
  <c r="K13" i="62" s="1"/>
  <c r="K8" i="62"/>
  <c r="M8" i="62" s="1"/>
  <c r="L123" i="61"/>
  <c r="K123" i="61"/>
  <c r="I123" i="61"/>
  <c r="H123" i="61"/>
  <c r="G123" i="61"/>
  <c r="F123" i="61"/>
  <c r="E123" i="61"/>
  <c r="C123" i="61"/>
  <c r="B123" i="61"/>
  <c r="L122" i="61"/>
  <c r="K122" i="61"/>
  <c r="I122" i="61"/>
  <c r="H122" i="61"/>
  <c r="G122" i="61"/>
  <c r="F122" i="61"/>
  <c r="E122" i="61"/>
  <c r="D122" i="61"/>
  <c r="N122" i="61" s="1"/>
  <c r="C122" i="61"/>
  <c r="B122" i="61"/>
  <c r="L121" i="61"/>
  <c r="K121" i="61"/>
  <c r="I121" i="61"/>
  <c r="H121" i="61"/>
  <c r="G121" i="61"/>
  <c r="F121" i="61"/>
  <c r="E121" i="61"/>
  <c r="C121" i="61"/>
  <c r="B121" i="61"/>
  <c r="L120" i="61"/>
  <c r="K120" i="61"/>
  <c r="I120" i="61"/>
  <c r="H120" i="61"/>
  <c r="G120" i="61"/>
  <c r="F120" i="61"/>
  <c r="E120" i="61"/>
  <c r="C120" i="61"/>
  <c r="B120" i="61"/>
  <c r="L119" i="61"/>
  <c r="K119" i="61"/>
  <c r="I119" i="61"/>
  <c r="H119" i="61"/>
  <c r="G119" i="61"/>
  <c r="F119" i="61"/>
  <c r="E119" i="61"/>
  <c r="C119" i="61"/>
  <c r="B119" i="61"/>
  <c r="L118" i="61"/>
  <c r="K118" i="61"/>
  <c r="I118" i="61"/>
  <c r="H118" i="61"/>
  <c r="G118" i="61"/>
  <c r="F118" i="61"/>
  <c r="E118" i="61"/>
  <c r="C118" i="61"/>
  <c r="B118" i="61"/>
  <c r="L117" i="61"/>
  <c r="K117" i="61"/>
  <c r="I117" i="61"/>
  <c r="H117" i="61"/>
  <c r="G117" i="61"/>
  <c r="F117" i="61"/>
  <c r="E117" i="61"/>
  <c r="C117" i="61"/>
  <c r="B117" i="61"/>
  <c r="L116" i="61"/>
  <c r="K116" i="61"/>
  <c r="I116" i="61"/>
  <c r="H116" i="61"/>
  <c r="G116" i="61"/>
  <c r="F116" i="61"/>
  <c r="E116" i="61"/>
  <c r="C116" i="61"/>
  <c r="B116" i="61"/>
  <c r="L115" i="61"/>
  <c r="K115" i="61"/>
  <c r="I115" i="61"/>
  <c r="H115" i="61"/>
  <c r="G115" i="61"/>
  <c r="F115" i="61"/>
  <c r="E115" i="61"/>
  <c r="C115" i="61"/>
  <c r="B115" i="61"/>
  <c r="L114" i="61"/>
  <c r="K114" i="61"/>
  <c r="I114" i="61"/>
  <c r="H114" i="61"/>
  <c r="G114" i="61"/>
  <c r="F114" i="61"/>
  <c r="E114" i="61"/>
  <c r="C114" i="61"/>
  <c r="B114" i="61"/>
  <c r="D114" i="61" s="1"/>
  <c r="N114" i="61" s="1"/>
  <c r="L113" i="61"/>
  <c r="K113" i="61"/>
  <c r="I113" i="61"/>
  <c r="H113" i="61"/>
  <c r="G113" i="61"/>
  <c r="F113" i="61"/>
  <c r="E113" i="61"/>
  <c r="C113" i="61"/>
  <c r="B113" i="61"/>
  <c r="L112" i="61"/>
  <c r="K112" i="61"/>
  <c r="I112" i="61"/>
  <c r="H112" i="61"/>
  <c r="G112" i="61"/>
  <c r="F112" i="61"/>
  <c r="E112" i="61"/>
  <c r="C112" i="61"/>
  <c r="D112" i="61" s="1"/>
  <c r="N112" i="61" s="1"/>
  <c r="B112" i="61"/>
  <c r="L111" i="61"/>
  <c r="L124" i="61" s="1"/>
  <c r="K111" i="61"/>
  <c r="I111" i="61"/>
  <c r="I124" i="61" s="1"/>
  <c r="H111" i="61"/>
  <c r="G111" i="61"/>
  <c r="F111" i="61"/>
  <c r="E111" i="61"/>
  <c r="C111" i="61"/>
  <c r="B111" i="61"/>
  <c r="L100" i="61"/>
  <c r="K100" i="61"/>
  <c r="I100" i="61"/>
  <c r="H100" i="61"/>
  <c r="G100" i="61"/>
  <c r="F100" i="61"/>
  <c r="E100" i="61"/>
  <c r="C100" i="61"/>
  <c r="B100" i="61"/>
  <c r="N85" i="61"/>
  <c r="L85" i="61"/>
  <c r="K85" i="61"/>
  <c r="M84" i="61"/>
  <c r="M83" i="61"/>
  <c r="M82" i="61"/>
  <c r="M81" i="61"/>
  <c r="M80" i="61"/>
  <c r="N76" i="61"/>
  <c r="L76" i="61"/>
  <c r="K76" i="61"/>
  <c r="M75" i="61"/>
  <c r="M74" i="61"/>
  <c r="M73" i="61"/>
  <c r="M72" i="61"/>
  <c r="M71" i="61"/>
  <c r="N67" i="61"/>
  <c r="L67" i="61"/>
  <c r="K67" i="61"/>
  <c r="M66" i="61"/>
  <c r="M65" i="61"/>
  <c r="M64" i="61"/>
  <c r="M63" i="61"/>
  <c r="M67" i="61" s="1"/>
  <c r="M62" i="61"/>
  <c r="N58" i="61"/>
  <c r="L58" i="61"/>
  <c r="K58" i="61"/>
  <c r="M57" i="61"/>
  <c r="M56" i="61"/>
  <c r="M55" i="61"/>
  <c r="M54" i="61"/>
  <c r="M53" i="61"/>
  <c r="N49" i="61"/>
  <c r="L49" i="61"/>
  <c r="K49" i="61"/>
  <c r="M48" i="61"/>
  <c r="M47" i="61"/>
  <c r="M46" i="61"/>
  <c r="M45" i="61"/>
  <c r="M44" i="61"/>
  <c r="N40" i="61"/>
  <c r="L40" i="61"/>
  <c r="K40" i="61"/>
  <c r="M39" i="61"/>
  <c r="M38" i="61"/>
  <c r="M37" i="61"/>
  <c r="M36" i="61"/>
  <c r="M35" i="61"/>
  <c r="N31" i="61"/>
  <c r="L31" i="61"/>
  <c r="K31" i="61"/>
  <c r="M30" i="61"/>
  <c r="M29" i="61"/>
  <c r="M28" i="61"/>
  <c r="M27" i="61"/>
  <c r="M26" i="61"/>
  <c r="N22" i="61"/>
  <c r="L22" i="61"/>
  <c r="K22" i="61"/>
  <c r="M21" i="61"/>
  <c r="M20" i="61"/>
  <c r="M19" i="61"/>
  <c r="M18" i="61"/>
  <c r="M17" i="61"/>
  <c r="N13" i="61"/>
  <c r="L13" i="61"/>
  <c r="K12" i="61"/>
  <c r="M12" i="61" s="1"/>
  <c r="K11" i="61"/>
  <c r="M11" i="61" s="1"/>
  <c r="M10" i="61"/>
  <c r="K10" i="61"/>
  <c r="K9" i="61"/>
  <c r="K8" i="61"/>
  <c r="M8" i="61" s="1"/>
  <c r="L123" i="60"/>
  <c r="K123" i="60"/>
  <c r="I123" i="60"/>
  <c r="H123" i="60"/>
  <c r="G123" i="60"/>
  <c r="F123" i="60"/>
  <c r="E123" i="60"/>
  <c r="C123" i="60"/>
  <c r="B123" i="60"/>
  <c r="L122" i="60"/>
  <c r="K122" i="60"/>
  <c r="I122" i="60"/>
  <c r="H122" i="60"/>
  <c r="G122" i="60"/>
  <c r="F122" i="60"/>
  <c r="E122" i="60"/>
  <c r="C122" i="60"/>
  <c r="B122" i="60"/>
  <c r="L121" i="60"/>
  <c r="K121" i="60"/>
  <c r="I121" i="60"/>
  <c r="H121" i="60"/>
  <c r="G121" i="60"/>
  <c r="F121" i="60"/>
  <c r="E121" i="60"/>
  <c r="C121" i="60"/>
  <c r="B121" i="60"/>
  <c r="D121" i="60" s="1"/>
  <c r="N121" i="60" s="1"/>
  <c r="L120" i="60"/>
  <c r="K120" i="60"/>
  <c r="I120" i="60"/>
  <c r="H120" i="60"/>
  <c r="G120" i="60"/>
  <c r="F120" i="60"/>
  <c r="E120" i="60"/>
  <c r="C120" i="60"/>
  <c r="B120" i="60"/>
  <c r="D120" i="60" s="1"/>
  <c r="N120" i="60" s="1"/>
  <c r="L119" i="60"/>
  <c r="K119" i="60"/>
  <c r="I119" i="60"/>
  <c r="H119" i="60"/>
  <c r="G119" i="60"/>
  <c r="F119" i="60"/>
  <c r="E119" i="60"/>
  <c r="C119" i="60"/>
  <c r="B119" i="60"/>
  <c r="L118" i="60"/>
  <c r="K118" i="60"/>
  <c r="I118" i="60"/>
  <c r="H118" i="60"/>
  <c r="G118" i="60"/>
  <c r="F118" i="60"/>
  <c r="E118" i="60"/>
  <c r="C118" i="60"/>
  <c r="B118" i="60"/>
  <c r="L117" i="60"/>
  <c r="K117" i="60"/>
  <c r="I117" i="60"/>
  <c r="H117" i="60"/>
  <c r="G117" i="60"/>
  <c r="F117" i="60"/>
  <c r="E117" i="60"/>
  <c r="C117" i="60"/>
  <c r="B117" i="60"/>
  <c r="D117" i="60" s="1"/>
  <c r="N117" i="60" s="1"/>
  <c r="L116" i="60"/>
  <c r="K116" i="60"/>
  <c r="I116" i="60"/>
  <c r="H116" i="60"/>
  <c r="G116" i="60"/>
  <c r="F116" i="60"/>
  <c r="E116" i="60"/>
  <c r="C116" i="60"/>
  <c r="B116" i="60"/>
  <c r="D116" i="60" s="1"/>
  <c r="N116" i="60" s="1"/>
  <c r="L115" i="60"/>
  <c r="K115" i="60"/>
  <c r="I115" i="60"/>
  <c r="H115" i="60"/>
  <c r="G115" i="60"/>
  <c r="F115" i="60"/>
  <c r="E115" i="60"/>
  <c r="C115" i="60"/>
  <c r="B115" i="60"/>
  <c r="L114" i="60"/>
  <c r="K114" i="60"/>
  <c r="I114" i="60"/>
  <c r="H114" i="60"/>
  <c r="G114" i="60"/>
  <c r="F114" i="60"/>
  <c r="E114" i="60"/>
  <c r="C114" i="60"/>
  <c r="B114" i="60"/>
  <c r="L113" i="60"/>
  <c r="K113" i="60"/>
  <c r="I113" i="60"/>
  <c r="H113" i="60"/>
  <c r="G113" i="60"/>
  <c r="F113" i="60"/>
  <c r="E113" i="60"/>
  <c r="C113" i="60"/>
  <c r="B113" i="60"/>
  <c r="D113" i="60" s="1"/>
  <c r="N113" i="60" s="1"/>
  <c r="L112" i="60"/>
  <c r="K112" i="60"/>
  <c r="I112" i="60"/>
  <c r="H112" i="60"/>
  <c r="G112" i="60"/>
  <c r="F112" i="60"/>
  <c r="E112" i="60"/>
  <c r="C112" i="60"/>
  <c r="B112" i="60"/>
  <c r="D112" i="60" s="1"/>
  <c r="N112" i="60" s="1"/>
  <c r="L111" i="60"/>
  <c r="K111" i="60"/>
  <c r="K124" i="60" s="1"/>
  <c r="I111" i="60"/>
  <c r="H111" i="60"/>
  <c r="H124" i="60" s="1"/>
  <c r="G111" i="60"/>
  <c r="F111" i="60"/>
  <c r="E111" i="60"/>
  <c r="C111" i="60"/>
  <c r="B111" i="60"/>
  <c r="L100" i="60"/>
  <c r="K100" i="60"/>
  <c r="I100" i="60"/>
  <c r="H100" i="60"/>
  <c r="G100" i="60"/>
  <c r="F100" i="60"/>
  <c r="E100" i="60"/>
  <c r="C100" i="60"/>
  <c r="B100" i="60"/>
  <c r="M100" i="60" s="1"/>
  <c r="N85" i="60"/>
  <c r="L85" i="60"/>
  <c r="K85" i="60"/>
  <c r="M84" i="60"/>
  <c r="M83" i="60"/>
  <c r="M82" i="60"/>
  <c r="M81" i="60"/>
  <c r="M80" i="60"/>
  <c r="M85" i="60" s="1"/>
  <c r="N76" i="60"/>
  <c r="L76" i="60"/>
  <c r="K76" i="60"/>
  <c r="M75" i="60"/>
  <c r="M74" i="60"/>
  <c r="M73" i="60"/>
  <c r="M72" i="60"/>
  <c r="M71" i="60"/>
  <c r="N67" i="60"/>
  <c r="L67" i="60"/>
  <c r="K67" i="60"/>
  <c r="M66" i="60"/>
  <c r="M65" i="60"/>
  <c r="M64" i="60"/>
  <c r="M63" i="60"/>
  <c r="M62" i="60"/>
  <c r="N58" i="60"/>
  <c r="L58" i="60"/>
  <c r="K58" i="60"/>
  <c r="M57" i="60"/>
  <c r="M56" i="60"/>
  <c r="M55" i="60"/>
  <c r="M54" i="60"/>
  <c r="M53" i="60"/>
  <c r="M58" i="60" s="1"/>
  <c r="N49" i="60"/>
  <c r="L49" i="60"/>
  <c r="K49" i="60"/>
  <c r="M48" i="60"/>
  <c r="M47" i="60"/>
  <c r="M46" i="60"/>
  <c r="M45" i="60"/>
  <c r="M44" i="60"/>
  <c r="M49" i="60" s="1"/>
  <c r="N40" i="60"/>
  <c r="L40" i="60"/>
  <c r="K40" i="60"/>
  <c r="M39" i="60"/>
  <c r="M38" i="60"/>
  <c r="M37" i="60"/>
  <c r="M36" i="60"/>
  <c r="M35" i="60"/>
  <c r="N31" i="60"/>
  <c r="L31" i="60"/>
  <c r="K31" i="60"/>
  <c r="M30" i="60"/>
  <c r="M29" i="60"/>
  <c r="M28" i="60"/>
  <c r="M27" i="60"/>
  <c r="M26" i="60"/>
  <c r="N22" i="60"/>
  <c r="L22" i="60"/>
  <c r="K22" i="60"/>
  <c r="M21" i="60"/>
  <c r="M20" i="60"/>
  <c r="M19" i="60"/>
  <c r="M18" i="60"/>
  <c r="M17" i="60"/>
  <c r="M22" i="60" s="1"/>
  <c r="N13" i="60"/>
  <c r="L13" i="60"/>
  <c r="K12" i="60"/>
  <c r="M12" i="60" s="1"/>
  <c r="K11" i="60"/>
  <c r="M11" i="60" s="1"/>
  <c r="M10" i="60"/>
  <c r="K10" i="60"/>
  <c r="K9" i="60"/>
  <c r="M9" i="60" s="1"/>
  <c r="K8" i="60"/>
  <c r="M8" i="60" s="1"/>
  <c r="M13" i="60" s="1"/>
  <c r="L123" i="59"/>
  <c r="K123" i="59"/>
  <c r="I123" i="59"/>
  <c r="H123" i="59"/>
  <c r="G123" i="59"/>
  <c r="F123" i="59"/>
  <c r="E123" i="59"/>
  <c r="C123" i="59"/>
  <c r="B123" i="59"/>
  <c r="L122" i="59"/>
  <c r="K122" i="59"/>
  <c r="I122" i="59"/>
  <c r="H122" i="59"/>
  <c r="G122" i="59"/>
  <c r="F122" i="59"/>
  <c r="E122" i="59"/>
  <c r="C122" i="59"/>
  <c r="B122" i="59"/>
  <c r="L121" i="59"/>
  <c r="K121" i="59"/>
  <c r="I121" i="59"/>
  <c r="H121" i="59"/>
  <c r="G121" i="59"/>
  <c r="F121" i="59"/>
  <c r="E121" i="59"/>
  <c r="C121" i="59"/>
  <c r="B121" i="59"/>
  <c r="L120" i="59"/>
  <c r="K120" i="59"/>
  <c r="I120" i="59"/>
  <c r="H120" i="59"/>
  <c r="G120" i="59"/>
  <c r="F120" i="59"/>
  <c r="E120" i="59"/>
  <c r="C120" i="59"/>
  <c r="B120" i="59"/>
  <c r="D120" i="59" s="1"/>
  <c r="N120" i="59" s="1"/>
  <c r="L119" i="59"/>
  <c r="K119" i="59"/>
  <c r="I119" i="59"/>
  <c r="H119" i="59"/>
  <c r="G119" i="59"/>
  <c r="F119" i="59"/>
  <c r="E119" i="59"/>
  <c r="C119" i="59"/>
  <c r="B119" i="59"/>
  <c r="L118" i="59"/>
  <c r="K118" i="59"/>
  <c r="I118" i="59"/>
  <c r="H118" i="59"/>
  <c r="G118" i="59"/>
  <c r="F118" i="59"/>
  <c r="E118" i="59"/>
  <c r="C118" i="59"/>
  <c r="D118" i="59" s="1"/>
  <c r="N118" i="59" s="1"/>
  <c r="B118" i="59"/>
  <c r="L117" i="59"/>
  <c r="K117" i="59"/>
  <c r="I117" i="59"/>
  <c r="H117" i="59"/>
  <c r="G117" i="59"/>
  <c r="F117" i="59"/>
  <c r="E117" i="59"/>
  <c r="C117" i="59"/>
  <c r="B117" i="59"/>
  <c r="L116" i="59"/>
  <c r="K116" i="59"/>
  <c r="I116" i="59"/>
  <c r="H116" i="59"/>
  <c r="G116" i="59"/>
  <c r="F116" i="59"/>
  <c r="E116" i="59"/>
  <c r="C116" i="59"/>
  <c r="B116" i="59"/>
  <c r="L115" i="59"/>
  <c r="K115" i="59"/>
  <c r="I115" i="59"/>
  <c r="H115" i="59"/>
  <c r="G115" i="59"/>
  <c r="F115" i="59"/>
  <c r="E115" i="59"/>
  <c r="C115" i="59"/>
  <c r="B115" i="59"/>
  <c r="L114" i="59"/>
  <c r="K114" i="59"/>
  <c r="I114" i="59"/>
  <c r="H114" i="59"/>
  <c r="G114" i="59"/>
  <c r="F114" i="59"/>
  <c r="E114" i="59"/>
  <c r="C114" i="59"/>
  <c r="D114" i="59" s="1"/>
  <c r="N114" i="59" s="1"/>
  <c r="B114" i="59"/>
  <c r="L113" i="59"/>
  <c r="K113" i="59"/>
  <c r="I113" i="59"/>
  <c r="H113" i="59"/>
  <c r="G113" i="59"/>
  <c r="F113" i="59"/>
  <c r="E113" i="59"/>
  <c r="C113" i="59"/>
  <c r="B113" i="59"/>
  <c r="L112" i="59"/>
  <c r="K112" i="59"/>
  <c r="I112" i="59"/>
  <c r="H112" i="59"/>
  <c r="G112" i="59"/>
  <c r="F112" i="59"/>
  <c r="E112" i="59"/>
  <c r="C112" i="59"/>
  <c r="B112" i="59"/>
  <c r="L111" i="59"/>
  <c r="L124" i="59" s="1"/>
  <c r="K111" i="59"/>
  <c r="I111" i="59"/>
  <c r="H111" i="59"/>
  <c r="G111" i="59"/>
  <c r="F111" i="59"/>
  <c r="E111" i="59"/>
  <c r="C111" i="59"/>
  <c r="B111" i="59"/>
  <c r="B124" i="59" s="1"/>
  <c r="L100" i="59"/>
  <c r="K100" i="59"/>
  <c r="I100" i="59"/>
  <c r="H100" i="59"/>
  <c r="G100" i="59"/>
  <c r="F100" i="59"/>
  <c r="E100" i="59"/>
  <c r="C100" i="59"/>
  <c r="B100" i="59"/>
  <c r="N85" i="59"/>
  <c r="L85" i="59"/>
  <c r="K85" i="59"/>
  <c r="M84" i="59"/>
  <c r="M83" i="59"/>
  <c r="M82" i="59"/>
  <c r="M81" i="59"/>
  <c r="M80" i="59"/>
  <c r="N76" i="59"/>
  <c r="L76" i="59"/>
  <c r="K76" i="59"/>
  <c r="M75" i="59"/>
  <c r="M74" i="59"/>
  <c r="M73" i="59"/>
  <c r="M72" i="59"/>
  <c r="M71" i="59"/>
  <c r="N67" i="59"/>
  <c r="L67" i="59"/>
  <c r="K67" i="59"/>
  <c r="M66" i="59"/>
  <c r="M65" i="59"/>
  <c r="M64" i="59"/>
  <c r="M63" i="59"/>
  <c r="M62" i="59"/>
  <c r="N58" i="59"/>
  <c r="L58" i="59"/>
  <c r="K58" i="59"/>
  <c r="M57" i="59"/>
  <c r="M56" i="59"/>
  <c r="M55" i="59"/>
  <c r="M54" i="59"/>
  <c r="M53" i="59"/>
  <c r="N49" i="59"/>
  <c r="L49" i="59"/>
  <c r="K49" i="59"/>
  <c r="M48" i="59"/>
  <c r="M47" i="59"/>
  <c r="M46" i="59"/>
  <c r="M45" i="59"/>
  <c r="M44" i="59"/>
  <c r="N40" i="59"/>
  <c r="L40" i="59"/>
  <c r="K40" i="59"/>
  <c r="M39" i="59"/>
  <c r="M38" i="59"/>
  <c r="M37" i="59"/>
  <c r="M36" i="59"/>
  <c r="M35" i="59"/>
  <c r="N31" i="59"/>
  <c r="L31" i="59"/>
  <c r="K31" i="59"/>
  <c r="M30" i="59"/>
  <c r="M29" i="59"/>
  <c r="M28" i="59"/>
  <c r="M27" i="59"/>
  <c r="M26" i="59"/>
  <c r="N22" i="59"/>
  <c r="L22" i="59"/>
  <c r="K22" i="59"/>
  <c r="M21" i="59"/>
  <c r="M20" i="59"/>
  <c r="M19" i="59"/>
  <c r="M18" i="59"/>
  <c r="M17" i="59"/>
  <c r="N13" i="59"/>
  <c r="L13" i="59"/>
  <c r="K12" i="59"/>
  <c r="M12" i="59" s="1"/>
  <c r="K11" i="59"/>
  <c r="M11" i="59" s="1"/>
  <c r="M10" i="59"/>
  <c r="K10" i="59"/>
  <c r="K9" i="59"/>
  <c r="M9" i="59" s="1"/>
  <c r="K8" i="59"/>
  <c r="M8" i="59" s="1"/>
  <c r="M13" i="59" s="1"/>
  <c r="L123" i="58"/>
  <c r="K123" i="58"/>
  <c r="I123" i="58"/>
  <c r="H123" i="58"/>
  <c r="G123" i="58"/>
  <c r="F123" i="58"/>
  <c r="E123" i="58"/>
  <c r="D123" i="58"/>
  <c r="N123" i="58" s="1"/>
  <c r="C123" i="58"/>
  <c r="B123" i="58"/>
  <c r="L122" i="58"/>
  <c r="K122" i="58"/>
  <c r="I122" i="58"/>
  <c r="H122" i="58"/>
  <c r="G122" i="58"/>
  <c r="F122" i="58"/>
  <c r="E122" i="58"/>
  <c r="C122" i="58"/>
  <c r="B122" i="58"/>
  <c r="L121" i="58"/>
  <c r="K121" i="58"/>
  <c r="I121" i="58"/>
  <c r="H121" i="58"/>
  <c r="G121" i="58"/>
  <c r="F121" i="58"/>
  <c r="E121" i="58"/>
  <c r="D121" i="58"/>
  <c r="N121" i="58" s="1"/>
  <c r="C121" i="58"/>
  <c r="B121" i="58"/>
  <c r="L120" i="58"/>
  <c r="K120" i="58"/>
  <c r="I120" i="58"/>
  <c r="H120" i="58"/>
  <c r="G120" i="58"/>
  <c r="F120" i="58"/>
  <c r="E120" i="58"/>
  <c r="C120" i="58"/>
  <c r="B120" i="58"/>
  <c r="L119" i="58"/>
  <c r="K119" i="58"/>
  <c r="I119" i="58"/>
  <c r="H119" i="58"/>
  <c r="G119" i="58"/>
  <c r="F119" i="58"/>
  <c r="E119" i="58"/>
  <c r="C119" i="58"/>
  <c r="B119" i="58"/>
  <c r="D119" i="58" s="1"/>
  <c r="N119" i="58" s="1"/>
  <c r="L118" i="58"/>
  <c r="K118" i="58"/>
  <c r="I118" i="58"/>
  <c r="H118" i="58"/>
  <c r="G118" i="58"/>
  <c r="F118" i="58"/>
  <c r="E118" i="58"/>
  <c r="C118" i="58"/>
  <c r="B118" i="58"/>
  <c r="L117" i="58"/>
  <c r="K117" i="58"/>
  <c r="I117" i="58"/>
  <c r="H117" i="58"/>
  <c r="G117" i="58"/>
  <c r="F117" i="58"/>
  <c r="E117" i="58"/>
  <c r="C117" i="58"/>
  <c r="B117" i="58"/>
  <c r="D117" i="58" s="1"/>
  <c r="N117" i="58" s="1"/>
  <c r="L116" i="58"/>
  <c r="K116" i="58"/>
  <c r="I116" i="58"/>
  <c r="H116" i="58"/>
  <c r="G116" i="58"/>
  <c r="F116" i="58"/>
  <c r="E116" i="58"/>
  <c r="C116" i="58"/>
  <c r="B116" i="58"/>
  <c r="L115" i="58"/>
  <c r="K115" i="58"/>
  <c r="I115" i="58"/>
  <c r="H115" i="58"/>
  <c r="G115" i="58"/>
  <c r="F115" i="58"/>
  <c r="E115" i="58"/>
  <c r="C115" i="58"/>
  <c r="B115" i="58"/>
  <c r="D115" i="58" s="1"/>
  <c r="N115" i="58" s="1"/>
  <c r="L114" i="58"/>
  <c r="K114" i="58"/>
  <c r="I114" i="58"/>
  <c r="H114" i="58"/>
  <c r="G114" i="58"/>
  <c r="F114" i="58"/>
  <c r="E114" i="58"/>
  <c r="C114" i="58"/>
  <c r="B114" i="58"/>
  <c r="L113" i="58"/>
  <c r="K113" i="58"/>
  <c r="I113" i="58"/>
  <c r="H113" i="58"/>
  <c r="G113" i="58"/>
  <c r="F113" i="58"/>
  <c r="E113" i="58"/>
  <c r="C113" i="58"/>
  <c r="B113" i="58"/>
  <c r="D113" i="58" s="1"/>
  <c r="N113" i="58" s="1"/>
  <c r="L112" i="58"/>
  <c r="K112" i="58"/>
  <c r="I112" i="58"/>
  <c r="H112" i="58"/>
  <c r="G112" i="58"/>
  <c r="F112" i="58"/>
  <c r="E112" i="58"/>
  <c r="C112" i="58"/>
  <c r="B112" i="58"/>
  <c r="L111" i="58"/>
  <c r="L124" i="58" s="1"/>
  <c r="K111" i="58"/>
  <c r="K124" i="58" s="1"/>
  <c r="I111" i="58"/>
  <c r="I124" i="58" s="1"/>
  <c r="H111" i="58"/>
  <c r="H124" i="58" s="1"/>
  <c r="G111" i="58"/>
  <c r="F111" i="58"/>
  <c r="E111" i="58"/>
  <c r="E124" i="58" s="1"/>
  <c r="C111" i="58"/>
  <c r="B111" i="58"/>
  <c r="L100" i="58"/>
  <c r="K100" i="58"/>
  <c r="I100" i="58"/>
  <c r="H100" i="58"/>
  <c r="G100" i="58"/>
  <c r="F100" i="58"/>
  <c r="J100" i="58" s="1"/>
  <c r="E100" i="58"/>
  <c r="C100" i="58"/>
  <c r="B100" i="58"/>
  <c r="M100" i="58" s="1"/>
  <c r="N85" i="58"/>
  <c r="L85" i="58"/>
  <c r="K85" i="58"/>
  <c r="M84" i="58"/>
  <c r="M83" i="58"/>
  <c r="M82" i="58"/>
  <c r="M81" i="58"/>
  <c r="M80" i="58"/>
  <c r="M85" i="58" s="1"/>
  <c r="N76" i="58"/>
  <c r="L76" i="58"/>
  <c r="K76" i="58"/>
  <c r="M75" i="58"/>
  <c r="M74" i="58"/>
  <c r="M73" i="58"/>
  <c r="M76" i="58" s="1"/>
  <c r="M72" i="58"/>
  <c r="M71" i="58"/>
  <c r="N67" i="58"/>
  <c r="L67" i="58"/>
  <c r="K67" i="58"/>
  <c r="M66" i="58"/>
  <c r="M65" i="58"/>
  <c r="M67" i="58" s="1"/>
  <c r="M64" i="58"/>
  <c r="M63" i="58"/>
  <c r="M62" i="58"/>
  <c r="N58" i="58"/>
  <c r="L58" i="58"/>
  <c r="K58" i="58"/>
  <c r="M57" i="58"/>
  <c r="M56" i="58"/>
  <c r="M55" i="58"/>
  <c r="M54" i="58"/>
  <c r="M53" i="58"/>
  <c r="M58" i="58" s="1"/>
  <c r="N49" i="58"/>
  <c r="L49" i="58"/>
  <c r="K49" i="58"/>
  <c r="M48" i="58"/>
  <c r="M47" i="58"/>
  <c r="M46" i="58"/>
  <c r="M45" i="58"/>
  <c r="M44" i="58"/>
  <c r="M49" i="58" s="1"/>
  <c r="N40" i="58"/>
  <c r="L40" i="58"/>
  <c r="K40" i="58"/>
  <c r="M39" i="58"/>
  <c r="M38" i="58"/>
  <c r="M37" i="58"/>
  <c r="M40" i="58" s="1"/>
  <c r="M36" i="58"/>
  <c r="M35" i="58"/>
  <c r="N31" i="58"/>
  <c r="M31" i="58"/>
  <c r="L31" i="58"/>
  <c r="K31" i="58"/>
  <c r="M30" i="58"/>
  <c r="M29" i="58"/>
  <c r="M28" i="58"/>
  <c r="M27" i="58"/>
  <c r="M26" i="58"/>
  <c r="N22" i="58"/>
  <c r="L22" i="58"/>
  <c r="K22" i="58"/>
  <c r="M21" i="58"/>
  <c r="M20" i="58"/>
  <c r="M19" i="58"/>
  <c r="M18" i="58"/>
  <c r="M17" i="58"/>
  <c r="M22" i="58" s="1"/>
  <c r="N13" i="58"/>
  <c r="L13" i="58"/>
  <c r="L87" i="58" s="1"/>
  <c r="M12" i="58"/>
  <c r="K12" i="58"/>
  <c r="K11" i="58"/>
  <c r="M11" i="58" s="1"/>
  <c r="M10" i="58"/>
  <c r="K10" i="58"/>
  <c r="K9" i="58"/>
  <c r="M9" i="58" s="1"/>
  <c r="M8" i="58"/>
  <c r="K8" i="58"/>
  <c r="L123" i="57"/>
  <c r="K123" i="57"/>
  <c r="I123" i="57"/>
  <c r="H123" i="57"/>
  <c r="G123" i="57"/>
  <c r="F123" i="57"/>
  <c r="E123" i="57"/>
  <c r="C123" i="57"/>
  <c r="B123" i="57"/>
  <c r="D123" i="57" s="1"/>
  <c r="N123" i="57" s="1"/>
  <c r="L122" i="57"/>
  <c r="K122" i="57"/>
  <c r="I122" i="57"/>
  <c r="H122" i="57"/>
  <c r="G122" i="57"/>
  <c r="F122" i="57"/>
  <c r="E122" i="57"/>
  <c r="C122" i="57"/>
  <c r="B122" i="57"/>
  <c r="L121" i="57"/>
  <c r="K121" i="57"/>
  <c r="I121" i="57"/>
  <c r="H121" i="57"/>
  <c r="G121" i="57"/>
  <c r="F121" i="57"/>
  <c r="E121" i="57"/>
  <c r="C121" i="57"/>
  <c r="B121" i="57"/>
  <c r="L120" i="57"/>
  <c r="K120" i="57"/>
  <c r="I120" i="57"/>
  <c r="H120" i="57"/>
  <c r="G120" i="57"/>
  <c r="F120" i="57"/>
  <c r="E120" i="57"/>
  <c r="C120" i="57"/>
  <c r="B120" i="57"/>
  <c r="L119" i="57"/>
  <c r="K119" i="57"/>
  <c r="I119" i="57"/>
  <c r="H119" i="57"/>
  <c r="G119" i="57"/>
  <c r="F119" i="57"/>
  <c r="E119" i="57"/>
  <c r="C119" i="57"/>
  <c r="B119" i="57"/>
  <c r="D119" i="57" s="1"/>
  <c r="N119" i="57" s="1"/>
  <c r="L118" i="57"/>
  <c r="K118" i="57"/>
  <c r="I118" i="57"/>
  <c r="H118" i="57"/>
  <c r="G118" i="57"/>
  <c r="F118" i="57"/>
  <c r="E118" i="57"/>
  <c r="C118" i="57"/>
  <c r="B118" i="57"/>
  <c r="L117" i="57"/>
  <c r="K117" i="57"/>
  <c r="I117" i="57"/>
  <c r="H117" i="57"/>
  <c r="G117" i="57"/>
  <c r="F117" i="57"/>
  <c r="E117" i="57"/>
  <c r="C117" i="57"/>
  <c r="B117" i="57"/>
  <c r="L116" i="57"/>
  <c r="K116" i="57"/>
  <c r="I116" i="57"/>
  <c r="H116" i="57"/>
  <c r="G116" i="57"/>
  <c r="F116" i="57"/>
  <c r="E116" i="57"/>
  <c r="C116" i="57"/>
  <c r="B116" i="57"/>
  <c r="L115" i="57"/>
  <c r="K115" i="57"/>
  <c r="I115" i="57"/>
  <c r="H115" i="57"/>
  <c r="G115" i="57"/>
  <c r="F115" i="57"/>
  <c r="E115" i="57"/>
  <c r="C115" i="57"/>
  <c r="B115" i="57"/>
  <c r="D115" i="57" s="1"/>
  <c r="N115" i="57" s="1"/>
  <c r="L114" i="57"/>
  <c r="K114" i="57"/>
  <c r="I114" i="57"/>
  <c r="H114" i="57"/>
  <c r="G114" i="57"/>
  <c r="F114" i="57"/>
  <c r="E114" i="57"/>
  <c r="C114" i="57"/>
  <c r="B114" i="57"/>
  <c r="L113" i="57"/>
  <c r="K113" i="57"/>
  <c r="I113" i="57"/>
  <c r="H113" i="57"/>
  <c r="G113" i="57"/>
  <c r="F113" i="57"/>
  <c r="E113" i="57"/>
  <c r="C113" i="57"/>
  <c r="B113" i="57"/>
  <c r="L112" i="57"/>
  <c r="K112" i="57"/>
  <c r="I112" i="57"/>
  <c r="H112" i="57"/>
  <c r="G112" i="57"/>
  <c r="F112" i="57"/>
  <c r="E112" i="57"/>
  <c r="C112" i="57"/>
  <c r="B112" i="57"/>
  <c r="L111" i="57"/>
  <c r="K111" i="57"/>
  <c r="I111" i="57"/>
  <c r="H111" i="57"/>
  <c r="G111" i="57"/>
  <c r="G124" i="57" s="1"/>
  <c r="F111" i="57"/>
  <c r="E111" i="57"/>
  <c r="C111" i="57"/>
  <c r="B111" i="57"/>
  <c r="B124" i="57" s="1"/>
  <c r="L100" i="57"/>
  <c r="K100" i="57"/>
  <c r="I100" i="57"/>
  <c r="H100" i="57"/>
  <c r="G100" i="57"/>
  <c r="F100" i="57"/>
  <c r="E100" i="57"/>
  <c r="C100" i="57"/>
  <c r="B100" i="57"/>
  <c r="N85" i="57"/>
  <c r="L85" i="57"/>
  <c r="K85" i="57"/>
  <c r="M84" i="57"/>
  <c r="M83" i="57"/>
  <c r="M82" i="57"/>
  <c r="M81" i="57"/>
  <c r="M80" i="57"/>
  <c r="N76" i="57"/>
  <c r="L76" i="57"/>
  <c r="K76" i="57"/>
  <c r="M75" i="57"/>
  <c r="M74" i="57"/>
  <c r="M73" i="57"/>
  <c r="M72" i="57"/>
  <c r="M71" i="57"/>
  <c r="N67" i="57"/>
  <c r="L67" i="57"/>
  <c r="K67" i="57"/>
  <c r="M66" i="57"/>
  <c r="M65" i="57"/>
  <c r="M64" i="57"/>
  <c r="M63" i="57"/>
  <c r="M62" i="57"/>
  <c r="N58" i="57"/>
  <c r="L58" i="57"/>
  <c r="K58" i="57"/>
  <c r="M57" i="57"/>
  <c r="M56" i="57"/>
  <c r="M55" i="57"/>
  <c r="M54" i="57"/>
  <c r="M53" i="57"/>
  <c r="N49" i="57"/>
  <c r="L49" i="57"/>
  <c r="K49" i="57"/>
  <c r="M48" i="57"/>
  <c r="M47" i="57"/>
  <c r="M46" i="57"/>
  <c r="M45" i="57"/>
  <c r="M44" i="57"/>
  <c r="N40" i="57"/>
  <c r="L40" i="57"/>
  <c r="K40" i="57"/>
  <c r="M39" i="57"/>
  <c r="M38" i="57"/>
  <c r="M37" i="57"/>
  <c r="M36" i="57"/>
  <c r="M35" i="57"/>
  <c r="N31" i="57"/>
  <c r="L31" i="57"/>
  <c r="K31" i="57"/>
  <c r="M30" i="57"/>
  <c r="M29" i="57"/>
  <c r="M28" i="57"/>
  <c r="M27" i="57"/>
  <c r="M26" i="57"/>
  <c r="N22" i="57"/>
  <c r="L22" i="57"/>
  <c r="K22" i="57"/>
  <c r="M21" i="57"/>
  <c r="M20" i="57"/>
  <c r="M19" i="57"/>
  <c r="M18" i="57"/>
  <c r="M17" i="57"/>
  <c r="N13" i="57"/>
  <c r="L13" i="57"/>
  <c r="K12" i="57"/>
  <c r="M12" i="57" s="1"/>
  <c r="K11" i="57"/>
  <c r="M11" i="57" s="1"/>
  <c r="M10" i="57"/>
  <c r="K10" i="57"/>
  <c r="K9" i="57"/>
  <c r="M9" i="57" s="1"/>
  <c r="K8" i="57"/>
  <c r="M8" i="57" s="1"/>
  <c r="M13" i="57" s="1"/>
  <c r="L123" i="56"/>
  <c r="K123" i="56"/>
  <c r="I123" i="56"/>
  <c r="H123" i="56"/>
  <c r="G123" i="56"/>
  <c r="F123" i="56"/>
  <c r="E123" i="56"/>
  <c r="C123" i="56"/>
  <c r="D123" i="56" s="1"/>
  <c r="N123" i="56" s="1"/>
  <c r="B123" i="56"/>
  <c r="L122" i="56"/>
  <c r="K122" i="56"/>
  <c r="I122" i="56"/>
  <c r="H122" i="56"/>
  <c r="G122" i="56"/>
  <c r="F122" i="56"/>
  <c r="E122" i="56"/>
  <c r="C122" i="56"/>
  <c r="B122" i="56"/>
  <c r="L121" i="56"/>
  <c r="K121" i="56"/>
  <c r="I121" i="56"/>
  <c r="H121" i="56"/>
  <c r="G121" i="56"/>
  <c r="F121" i="56"/>
  <c r="E121" i="56"/>
  <c r="J121" i="56" s="1"/>
  <c r="C121" i="56"/>
  <c r="B121" i="56"/>
  <c r="L120" i="56"/>
  <c r="K120" i="56"/>
  <c r="I120" i="56"/>
  <c r="H120" i="56"/>
  <c r="G120" i="56"/>
  <c r="F120" i="56"/>
  <c r="E120" i="56"/>
  <c r="C120" i="56"/>
  <c r="D120" i="56" s="1"/>
  <c r="N120" i="56" s="1"/>
  <c r="B120" i="56"/>
  <c r="L119" i="56"/>
  <c r="K119" i="56"/>
  <c r="I119" i="56"/>
  <c r="H119" i="56"/>
  <c r="G119" i="56"/>
  <c r="F119" i="56"/>
  <c r="E119" i="56"/>
  <c r="J119" i="56" s="1"/>
  <c r="C119" i="56"/>
  <c r="D119" i="56" s="1"/>
  <c r="N119" i="56" s="1"/>
  <c r="B119" i="56"/>
  <c r="L118" i="56"/>
  <c r="K118" i="56"/>
  <c r="I118" i="56"/>
  <c r="H118" i="56"/>
  <c r="G118" i="56"/>
  <c r="F118" i="56"/>
  <c r="E118" i="56"/>
  <c r="C118" i="56"/>
  <c r="B118" i="56"/>
  <c r="L117" i="56"/>
  <c r="K117" i="56"/>
  <c r="I117" i="56"/>
  <c r="H117" i="56"/>
  <c r="G117" i="56"/>
  <c r="F117" i="56"/>
  <c r="E117" i="56"/>
  <c r="C117" i="56"/>
  <c r="B117" i="56"/>
  <c r="L116" i="56"/>
  <c r="K116" i="56"/>
  <c r="I116" i="56"/>
  <c r="H116" i="56"/>
  <c r="G116" i="56"/>
  <c r="F116" i="56"/>
  <c r="E116" i="56"/>
  <c r="C116" i="56"/>
  <c r="D116" i="56" s="1"/>
  <c r="N116" i="56" s="1"/>
  <c r="B116" i="56"/>
  <c r="L115" i="56"/>
  <c r="K115" i="56"/>
  <c r="I115" i="56"/>
  <c r="H115" i="56"/>
  <c r="G115" i="56"/>
  <c r="F115" i="56"/>
  <c r="E115" i="56"/>
  <c r="C115" i="56"/>
  <c r="D115" i="56" s="1"/>
  <c r="N115" i="56" s="1"/>
  <c r="B115" i="56"/>
  <c r="L114" i="56"/>
  <c r="K114" i="56"/>
  <c r="I114" i="56"/>
  <c r="H114" i="56"/>
  <c r="G114" i="56"/>
  <c r="F114" i="56"/>
  <c r="E114" i="56"/>
  <c r="C114" i="56"/>
  <c r="B114" i="56"/>
  <c r="L113" i="56"/>
  <c r="K113" i="56"/>
  <c r="I113" i="56"/>
  <c r="H113" i="56"/>
  <c r="G113" i="56"/>
  <c r="F113" i="56"/>
  <c r="E113" i="56"/>
  <c r="C113" i="56"/>
  <c r="B113" i="56"/>
  <c r="L112" i="56"/>
  <c r="K112" i="56"/>
  <c r="I112" i="56"/>
  <c r="H112" i="56"/>
  <c r="G112" i="56"/>
  <c r="F112" i="56"/>
  <c r="E112" i="56"/>
  <c r="C112" i="56"/>
  <c r="D112" i="56" s="1"/>
  <c r="N112" i="56" s="1"/>
  <c r="B112" i="56"/>
  <c r="L111" i="56"/>
  <c r="L124" i="56" s="1"/>
  <c r="K111" i="56"/>
  <c r="K124" i="56" s="1"/>
  <c r="I111" i="56"/>
  <c r="I124" i="56" s="1"/>
  <c r="H111" i="56"/>
  <c r="G111" i="56"/>
  <c r="F111" i="56"/>
  <c r="F124" i="56" s="1"/>
  <c r="E111" i="56"/>
  <c r="C111" i="56"/>
  <c r="B111" i="56"/>
  <c r="L100" i="56"/>
  <c r="K100" i="56"/>
  <c r="I100" i="56"/>
  <c r="H100" i="56"/>
  <c r="G100" i="56"/>
  <c r="F100" i="56"/>
  <c r="J100" i="56" s="1"/>
  <c r="E100" i="56"/>
  <c r="C100" i="56"/>
  <c r="B100" i="56"/>
  <c r="M100" i="56" s="1"/>
  <c r="N85" i="56"/>
  <c r="L85" i="56"/>
  <c r="K85" i="56"/>
  <c r="M84" i="56"/>
  <c r="M83" i="56"/>
  <c r="M82" i="56"/>
  <c r="M81" i="56"/>
  <c r="M80" i="56"/>
  <c r="M85" i="56" s="1"/>
  <c r="N76" i="56"/>
  <c r="L76" i="56"/>
  <c r="K76" i="56"/>
  <c r="M75" i="56"/>
  <c r="M74" i="56"/>
  <c r="M73" i="56"/>
  <c r="M76" i="56" s="1"/>
  <c r="M72" i="56"/>
  <c r="M71" i="56"/>
  <c r="N67" i="56"/>
  <c r="L67" i="56"/>
  <c r="K67" i="56"/>
  <c r="M66" i="56"/>
  <c r="M65" i="56"/>
  <c r="M67" i="56" s="1"/>
  <c r="M64" i="56"/>
  <c r="M63" i="56"/>
  <c r="M62" i="56"/>
  <c r="N58" i="56"/>
  <c r="L58" i="56"/>
  <c r="K58" i="56"/>
  <c r="M57" i="56"/>
  <c r="M56" i="56"/>
  <c r="M55" i="56"/>
  <c r="M54" i="56"/>
  <c r="M53" i="56"/>
  <c r="M58" i="56" s="1"/>
  <c r="N49" i="56"/>
  <c r="L49" i="56"/>
  <c r="K49" i="56"/>
  <c r="M48" i="56"/>
  <c r="M47" i="56"/>
  <c r="M46" i="56"/>
  <c r="M45" i="56"/>
  <c r="M44" i="56"/>
  <c r="M49" i="56" s="1"/>
  <c r="N40" i="56"/>
  <c r="L40" i="56"/>
  <c r="K40" i="56"/>
  <c r="M39" i="56"/>
  <c r="M38" i="56"/>
  <c r="M37" i="56"/>
  <c r="M40" i="56" s="1"/>
  <c r="M36" i="56"/>
  <c r="M35" i="56"/>
  <c r="N31" i="56"/>
  <c r="M31" i="56"/>
  <c r="L31" i="56"/>
  <c r="K31" i="56"/>
  <c r="M30" i="56"/>
  <c r="M29" i="56"/>
  <c r="M28" i="56"/>
  <c r="M27" i="56"/>
  <c r="M26" i="56"/>
  <c r="N22" i="56"/>
  <c r="L22" i="56"/>
  <c r="K22" i="56"/>
  <c r="M21" i="56"/>
  <c r="M20" i="56"/>
  <c r="M19" i="56"/>
  <c r="M18" i="56"/>
  <c r="M17" i="56"/>
  <c r="M22" i="56" s="1"/>
  <c r="N13" i="56"/>
  <c r="L13" i="56"/>
  <c r="M12" i="56"/>
  <c r="K12" i="56"/>
  <c r="K11" i="56"/>
  <c r="M11" i="56" s="1"/>
  <c r="M10" i="56"/>
  <c r="K10" i="56"/>
  <c r="K9" i="56"/>
  <c r="M9" i="56" s="1"/>
  <c r="M8" i="56"/>
  <c r="K8" i="56"/>
  <c r="L123" i="55"/>
  <c r="K123" i="55"/>
  <c r="I123" i="55"/>
  <c r="H123" i="55"/>
  <c r="G123" i="55"/>
  <c r="F123" i="55"/>
  <c r="E123" i="55"/>
  <c r="C123" i="55"/>
  <c r="B123" i="55"/>
  <c r="L122" i="55"/>
  <c r="K122" i="55"/>
  <c r="I122" i="55"/>
  <c r="H122" i="55"/>
  <c r="G122" i="55"/>
  <c r="F122" i="55"/>
  <c r="E122" i="55"/>
  <c r="C122" i="55"/>
  <c r="B122" i="55"/>
  <c r="L121" i="55"/>
  <c r="K121" i="55"/>
  <c r="I121" i="55"/>
  <c r="H121" i="55"/>
  <c r="G121" i="55"/>
  <c r="F121" i="55"/>
  <c r="E121" i="55"/>
  <c r="C121" i="55"/>
  <c r="B121" i="55"/>
  <c r="D121" i="55" s="1"/>
  <c r="N121" i="55" s="1"/>
  <c r="L120" i="55"/>
  <c r="K120" i="55"/>
  <c r="I120" i="55"/>
  <c r="H120" i="55"/>
  <c r="G120" i="55"/>
  <c r="F120" i="55"/>
  <c r="E120" i="55"/>
  <c r="C120" i="55"/>
  <c r="D120" i="55" s="1"/>
  <c r="N120" i="55" s="1"/>
  <c r="B120" i="55"/>
  <c r="L119" i="55"/>
  <c r="K119" i="55"/>
  <c r="I119" i="55"/>
  <c r="H119" i="55"/>
  <c r="G119" i="55"/>
  <c r="F119" i="55"/>
  <c r="E119" i="55"/>
  <c r="C119" i="55"/>
  <c r="B119" i="55"/>
  <c r="L118" i="55"/>
  <c r="K118" i="55"/>
  <c r="I118" i="55"/>
  <c r="H118" i="55"/>
  <c r="G118" i="55"/>
  <c r="F118" i="55"/>
  <c r="E118" i="55"/>
  <c r="C118" i="55"/>
  <c r="B118" i="55"/>
  <c r="L117" i="55"/>
  <c r="K117" i="55"/>
  <c r="I117" i="55"/>
  <c r="H117" i="55"/>
  <c r="G117" i="55"/>
  <c r="F117" i="55"/>
  <c r="E117" i="55"/>
  <c r="C117" i="55"/>
  <c r="B117" i="55"/>
  <c r="D117" i="55" s="1"/>
  <c r="N117" i="55" s="1"/>
  <c r="L116" i="55"/>
  <c r="K116" i="55"/>
  <c r="I116" i="55"/>
  <c r="H116" i="55"/>
  <c r="G116" i="55"/>
  <c r="F116" i="55"/>
  <c r="E116" i="55"/>
  <c r="C116" i="55"/>
  <c r="D116" i="55" s="1"/>
  <c r="N116" i="55" s="1"/>
  <c r="B116" i="55"/>
  <c r="L115" i="55"/>
  <c r="K115" i="55"/>
  <c r="I115" i="55"/>
  <c r="H115" i="55"/>
  <c r="G115" i="55"/>
  <c r="F115" i="55"/>
  <c r="E115" i="55"/>
  <c r="C115" i="55"/>
  <c r="B115" i="55"/>
  <c r="L114" i="55"/>
  <c r="K114" i="55"/>
  <c r="I114" i="55"/>
  <c r="H114" i="55"/>
  <c r="G114" i="55"/>
  <c r="F114" i="55"/>
  <c r="E114" i="55"/>
  <c r="J114" i="55" s="1"/>
  <c r="C114" i="55"/>
  <c r="B114" i="55"/>
  <c r="L113" i="55"/>
  <c r="K113" i="55"/>
  <c r="I113" i="55"/>
  <c r="H113" i="55"/>
  <c r="G113" i="55"/>
  <c r="F113" i="55"/>
  <c r="E113" i="55"/>
  <c r="C113" i="55"/>
  <c r="B113" i="55"/>
  <c r="D113" i="55" s="1"/>
  <c r="N113" i="55" s="1"/>
  <c r="L112" i="55"/>
  <c r="K112" i="55"/>
  <c r="I112" i="55"/>
  <c r="H112" i="55"/>
  <c r="G112" i="55"/>
  <c r="F112" i="55"/>
  <c r="E112" i="55"/>
  <c r="C112" i="55"/>
  <c r="D112" i="55" s="1"/>
  <c r="N112" i="55" s="1"/>
  <c r="B112" i="55"/>
  <c r="L111" i="55"/>
  <c r="K111" i="55"/>
  <c r="I111" i="55"/>
  <c r="H111" i="55"/>
  <c r="H124" i="55" s="1"/>
  <c r="G111" i="55"/>
  <c r="F111" i="55"/>
  <c r="E111" i="55"/>
  <c r="C111" i="55"/>
  <c r="C124" i="55" s="1"/>
  <c r="B111" i="55"/>
  <c r="L100" i="55"/>
  <c r="K100" i="55"/>
  <c r="I100" i="55"/>
  <c r="H100" i="55"/>
  <c r="G100" i="55"/>
  <c r="F100" i="55"/>
  <c r="E100" i="55"/>
  <c r="C100" i="55"/>
  <c r="B100" i="55"/>
  <c r="N85" i="55"/>
  <c r="L85" i="55"/>
  <c r="K85" i="55"/>
  <c r="M84" i="55"/>
  <c r="M83" i="55"/>
  <c r="M82" i="55"/>
  <c r="M81" i="55"/>
  <c r="M80" i="55"/>
  <c r="N76" i="55"/>
  <c r="L76" i="55"/>
  <c r="K76" i="55"/>
  <c r="M75" i="55"/>
  <c r="M74" i="55"/>
  <c r="M73" i="55"/>
  <c r="M72" i="55"/>
  <c r="M71" i="55"/>
  <c r="N67" i="55"/>
  <c r="L67" i="55"/>
  <c r="K67" i="55"/>
  <c r="M66" i="55"/>
  <c r="M65" i="55"/>
  <c r="M64" i="55"/>
  <c r="M63" i="55"/>
  <c r="M62" i="55"/>
  <c r="N58" i="55"/>
  <c r="L58" i="55"/>
  <c r="K58" i="55"/>
  <c r="M57" i="55"/>
  <c r="M56" i="55"/>
  <c r="M55" i="55"/>
  <c r="M54" i="55"/>
  <c r="M53" i="55"/>
  <c r="N49" i="55"/>
  <c r="L49" i="55"/>
  <c r="K49" i="55"/>
  <c r="M48" i="55"/>
  <c r="M47" i="55"/>
  <c r="M46" i="55"/>
  <c r="M45" i="55"/>
  <c r="M44" i="55"/>
  <c r="N40" i="55"/>
  <c r="L40" i="55"/>
  <c r="K40" i="55"/>
  <c r="M39" i="55"/>
  <c r="M38" i="55"/>
  <c r="M37" i="55"/>
  <c r="M36" i="55"/>
  <c r="M35" i="55"/>
  <c r="N31" i="55"/>
  <c r="L31" i="55"/>
  <c r="K31" i="55"/>
  <c r="M30" i="55"/>
  <c r="M29" i="55"/>
  <c r="M28" i="55"/>
  <c r="M27" i="55"/>
  <c r="M26" i="55"/>
  <c r="N22" i="55"/>
  <c r="L22" i="55"/>
  <c r="K22" i="55"/>
  <c r="M21" i="55"/>
  <c r="M20" i="55"/>
  <c r="M19" i="55"/>
  <c r="M18" i="55"/>
  <c r="M17" i="55"/>
  <c r="N13" i="55"/>
  <c r="L13" i="55"/>
  <c r="K12" i="55"/>
  <c r="M12" i="55" s="1"/>
  <c r="K11" i="55"/>
  <c r="M11" i="55" s="1"/>
  <c r="M10" i="55"/>
  <c r="K10" i="55"/>
  <c r="K9" i="55"/>
  <c r="M9" i="55" s="1"/>
  <c r="K8" i="55"/>
  <c r="M8" i="55" s="1"/>
  <c r="M13" i="55" s="1"/>
  <c r="L123" i="54"/>
  <c r="K123" i="54"/>
  <c r="I123" i="54"/>
  <c r="H123" i="54"/>
  <c r="G123" i="54"/>
  <c r="F123" i="54"/>
  <c r="E123" i="54"/>
  <c r="C123" i="54"/>
  <c r="B123" i="54"/>
  <c r="L122" i="54"/>
  <c r="K122" i="54"/>
  <c r="I122" i="54"/>
  <c r="H122" i="54"/>
  <c r="G122" i="54"/>
  <c r="F122" i="54"/>
  <c r="E122" i="54"/>
  <c r="C122" i="54"/>
  <c r="B122" i="54"/>
  <c r="L121" i="54"/>
  <c r="K121" i="54"/>
  <c r="I121" i="54"/>
  <c r="H121" i="54"/>
  <c r="G121" i="54"/>
  <c r="F121" i="54"/>
  <c r="E121" i="54"/>
  <c r="C121" i="54"/>
  <c r="B121" i="54"/>
  <c r="L120" i="54"/>
  <c r="K120" i="54"/>
  <c r="I120" i="54"/>
  <c r="H120" i="54"/>
  <c r="G120" i="54"/>
  <c r="F120" i="54"/>
  <c r="E120" i="54"/>
  <c r="C120" i="54"/>
  <c r="B120" i="54"/>
  <c r="D120" i="54" s="1"/>
  <c r="N120" i="54" s="1"/>
  <c r="L119" i="54"/>
  <c r="K119" i="54"/>
  <c r="I119" i="54"/>
  <c r="H119" i="54"/>
  <c r="G119" i="54"/>
  <c r="F119" i="54"/>
  <c r="E119" i="54"/>
  <c r="C119" i="54"/>
  <c r="B119" i="54"/>
  <c r="L118" i="54"/>
  <c r="K118" i="54"/>
  <c r="I118" i="54"/>
  <c r="H118" i="54"/>
  <c r="G118" i="54"/>
  <c r="F118" i="54"/>
  <c r="E118" i="54"/>
  <c r="C118" i="54"/>
  <c r="B118" i="54"/>
  <c r="L117" i="54"/>
  <c r="K117" i="54"/>
  <c r="I117" i="54"/>
  <c r="H117" i="54"/>
  <c r="G117" i="54"/>
  <c r="F117" i="54"/>
  <c r="E117" i="54"/>
  <c r="C117" i="54"/>
  <c r="B117" i="54"/>
  <c r="L116" i="54"/>
  <c r="K116" i="54"/>
  <c r="I116" i="54"/>
  <c r="H116" i="54"/>
  <c r="G116" i="54"/>
  <c r="F116" i="54"/>
  <c r="E116" i="54"/>
  <c r="C116" i="54"/>
  <c r="B116" i="54"/>
  <c r="D116" i="54" s="1"/>
  <c r="N116" i="54" s="1"/>
  <c r="L115" i="54"/>
  <c r="K115" i="54"/>
  <c r="I115" i="54"/>
  <c r="H115" i="54"/>
  <c r="G115" i="54"/>
  <c r="F115" i="54"/>
  <c r="E115" i="54"/>
  <c r="C115" i="54"/>
  <c r="B115" i="54"/>
  <c r="L114" i="54"/>
  <c r="K114" i="54"/>
  <c r="I114" i="54"/>
  <c r="H114" i="54"/>
  <c r="G114" i="54"/>
  <c r="F114" i="54"/>
  <c r="E114" i="54"/>
  <c r="C114" i="54"/>
  <c r="B114" i="54"/>
  <c r="L113" i="54"/>
  <c r="K113" i="54"/>
  <c r="I113" i="54"/>
  <c r="H113" i="54"/>
  <c r="G113" i="54"/>
  <c r="F113" i="54"/>
  <c r="E113" i="54"/>
  <c r="C113" i="54"/>
  <c r="B113" i="54"/>
  <c r="L112" i="54"/>
  <c r="K112" i="54"/>
  <c r="I112" i="54"/>
  <c r="H112" i="54"/>
  <c r="G112" i="54"/>
  <c r="F112" i="54"/>
  <c r="E112" i="54"/>
  <c r="C112" i="54"/>
  <c r="B112" i="54"/>
  <c r="D112" i="54" s="1"/>
  <c r="N112" i="54" s="1"/>
  <c r="L111" i="54"/>
  <c r="L124" i="54" s="1"/>
  <c r="K111" i="54"/>
  <c r="I111" i="54"/>
  <c r="H111" i="54"/>
  <c r="G111" i="54"/>
  <c r="G124" i="54" s="1"/>
  <c r="F111" i="54"/>
  <c r="E111" i="54"/>
  <c r="C111" i="54"/>
  <c r="B111" i="54"/>
  <c r="B124" i="54" s="1"/>
  <c r="L100" i="54"/>
  <c r="K100" i="54"/>
  <c r="I100" i="54"/>
  <c r="H100" i="54"/>
  <c r="G100" i="54"/>
  <c r="F100" i="54"/>
  <c r="E100" i="54"/>
  <c r="C100" i="54"/>
  <c r="B100" i="54"/>
  <c r="M100" i="54" s="1"/>
  <c r="N85" i="54"/>
  <c r="L85" i="54"/>
  <c r="K85" i="54"/>
  <c r="M84" i="54"/>
  <c r="M83" i="54"/>
  <c r="M82" i="54"/>
  <c r="M81" i="54"/>
  <c r="M80" i="54"/>
  <c r="M85" i="54" s="1"/>
  <c r="N76" i="54"/>
  <c r="L76" i="54"/>
  <c r="K76" i="54"/>
  <c r="M75" i="54"/>
  <c r="M74" i="54"/>
  <c r="M73" i="54"/>
  <c r="M72" i="54"/>
  <c r="M71" i="54"/>
  <c r="M76" i="54" s="1"/>
  <c r="N67" i="54"/>
  <c r="L67" i="54"/>
  <c r="K67" i="54"/>
  <c r="M66" i="54"/>
  <c r="M65" i="54"/>
  <c r="M64" i="54"/>
  <c r="M63" i="54"/>
  <c r="M67" i="54" s="1"/>
  <c r="M62" i="54"/>
  <c r="N58" i="54"/>
  <c r="L58" i="54"/>
  <c r="K58" i="54"/>
  <c r="M57" i="54"/>
  <c r="M56" i="54"/>
  <c r="M55" i="54"/>
  <c r="M54" i="54"/>
  <c r="M53" i="54"/>
  <c r="N49" i="54"/>
  <c r="L49" i="54"/>
  <c r="K49" i="54"/>
  <c r="M48" i="54"/>
  <c r="M47" i="54"/>
  <c r="M46" i="54"/>
  <c r="M45" i="54"/>
  <c r="M44" i="54"/>
  <c r="N40" i="54"/>
  <c r="L40" i="54"/>
  <c r="K40" i="54"/>
  <c r="M39" i="54"/>
  <c r="M38" i="54"/>
  <c r="M37" i="54"/>
  <c r="M36" i="54"/>
  <c r="M35" i="54"/>
  <c r="N31" i="54"/>
  <c r="L31" i="54"/>
  <c r="K31" i="54"/>
  <c r="M30" i="54"/>
  <c r="M29" i="54"/>
  <c r="M28" i="54"/>
  <c r="M27" i="54"/>
  <c r="M26" i="54"/>
  <c r="N22" i="54"/>
  <c r="L22" i="54"/>
  <c r="K22" i="54"/>
  <c r="M21" i="54"/>
  <c r="M20" i="54"/>
  <c r="M19" i="54"/>
  <c r="M18" i="54"/>
  <c r="M17" i="54"/>
  <c r="N13" i="54"/>
  <c r="L13" i="54"/>
  <c r="K12" i="54"/>
  <c r="M12" i="54" s="1"/>
  <c r="K11" i="54"/>
  <c r="M11" i="54" s="1"/>
  <c r="K10" i="54"/>
  <c r="M10" i="54" s="1"/>
  <c r="K9" i="54"/>
  <c r="M9" i="54" s="1"/>
  <c r="M8" i="54"/>
  <c r="K8" i="54"/>
  <c r="L123" i="53"/>
  <c r="K123" i="53"/>
  <c r="I123" i="53"/>
  <c r="H123" i="53"/>
  <c r="G123" i="53"/>
  <c r="F123" i="53"/>
  <c r="E123" i="53"/>
  <c r="C123" i="53"/>
  <c r="B123" i="53"/>
  <c r="L122" i="53"/>
  <c r="K122" i="53"/>
  <c r="I122" i="53"/>
  <c r="H122" i="53"/>
  <c r="G122" i="53"/>
  <c r="F122" i="53"/>
  <c r="E122" i="53"/>
  <c r="C122" i="53"/>
  <c r="D122" i="53" s="1"/>
  <c r="N122" i="53" s="1"/>
  <c r="B122" i="53"/>
  <c r="L121" i="53"/>
  <c r="K121" i="53"/>
  <c r="I121" i="53"/>
  <c r="H121" i="53"/>
  <c r="G121" i="53"/>
  <c r="F121" i="53"/>
  <c r="E121" i="53"/>
  <c r="C121" i="53"/>
  <c r="B121" i="53"/>
  <c r="D121" i="53" s="1"/>
  <c r="N121" i="53" s="1"/>
  <c r="L120" i="53"/>
  <c r="K120" i="53"/>
  <c r="I120" i="53"/>
  <c r="H120" i="53"/>
  <c r="G120" i="53"/>
  <c r="F120" i="53"/>
  <c r="E120" i="53"/>
  <c r="C120" i="53"/>
  <c r="D120" i="53" s="1"/>
  <c r="N120" i="53" s="1"/>
  <c r="B120" i="53"/>
  <c r="L119" i="53"/>
  <c r="K119" i="53"/>
  <c r="I119" i="53"/>
  <c r="H119" i="53"/>
  <c r="G119" i="53"/>
  <c r="F119" i="53"/>
  <c r="E119" i="53"/>
  <c r="J119" i="53" s="1"/>
  <c r="C119" i="53"/>
  <c r="B119" i="53"/>
  <c r="L118" i="53"/>
  <c r="K118" i="53"/>
  <c r="I118" i="53"/>
  <c r="H118" i="53"/>
  <c r="G118" i="53"/>
  <c r="F118" i="53"/>
  <c r="E118" i="53"/>
  <c r="C118" i="53"/>
  <c r="D118" i="53" s="1"/>
  <c r="N118" i="53" s="1"/>
  <c r="B118" i="53"/>
  <c r="L117" i="53"/>
  <c r="K117" i="53"/>
  <c r="I117" i="53"/>
  <c r="H117" i="53"/>
  <c r="G117" i="53"/>
  <c r="F117" i="53"/>
  <c r="E117" i="53"/>
  <c r="C117" i="53"/>
  <c r="B117" i="53"/>
  <c r="D117" i="53" s="1"/>
  <c r="N117" i="53" s="1"/>
  <c r="L116" i="53"/>
  <c r="K116" i="53"/>
  <c r="I116" i="53"/>
  <c r="H116" i="53"/>
  <c r="G116" i="53"/>
  <c r="F116" i="53"/>
  <c r="E116" i="53"/>
  <c r="C116" i="53"/>
  <c r="D116" i="53" s="1"/>
  <c r="N116" i="53" s="1"/>
  <c r="B116" i="53"/>
  <c r="L115" i="53"/>
  <c r="K115" i="53"/>
  <c r="I115" i="53"/>
  <c r="H115" i="53"/>
  <c r="G115" i="53"/>
  <c r="F115" i="53"/>
  <c r="E115" i="53"/>
  <c r="C115" i="53"/>
  <c r="B115" i="53"/>
  <c r="L114" i="53"/>
  <c r="K114" i="53"/>
  <c r="I114" i="53"/>
  <c r="H114" i="53"/>
  <c r="G114" i="53"/>
  <c r="F114" i="53"/>
  <c r="E114" i="53"/>
  <c r="C114" i="53"/>
  <c r="D114" i="53" s="1"/>
  <c r="N114" i="53" s="1"/>
  <c r="B114" i="53"/>
  <c r="L113" i="53"/>
  <c r="K113" i="53"/>
  <c r="I113" i="53"/>
  <c r="H113" i="53"/>
  <c r="G113" i="53"/>
  <c r="F113" i="53"/>
  <c r="E113" i="53"/>
  <c r="C113" i="53"/>
  <c r="B113" i="53"/>
  <c r="D113" i="53" s="1"/>
  <c r="N113" i="53" s="1"/>
  <c r="L112" i="53"/>
  <c r="K112" i="53"/>
  <c r="I112" i="53"/>
  <c r="H112" i="53"/>
  <c r="G112" i="53"/>
  <c r="F112" i="53"/>
  <c r="E112" i="53"/>
  <c r="C112" i="53"/>
  <c r="D112" i="53" s="1"/>
  <c r="N112" i="53" s="1"/>
  <c r="B112" i="53"/>
  <c r="L111" i="53"/>
  <c r="K111" i="53"/>
  <c r="I111" i="53"/>
  <c r="I124" i="53" s="1"/>
  <c r="H111" i="53"/>
  <c r="G111" i="53"/>
  <c r="F111" i="53"/>
  <c r="E111" i="53"/>
  <c r="C111" i="53"/>
  <c r="B111" i="53"/>
  <c r="B124" i="53" s="1"/>
  <c r="L100" i="53"/>
  <c r="K100" i="53"/>
  <c r="I100" i="53"/>
  <c r="H100" i="53"/>
  <c r="G100" i="53"/>
  <c r="F100" i="53"/>
  <c r="E100" i="53"/>
  <c r="C100" i="53"/>
  <c r="B100" i="53"/>
  <c r="M100" i="53" s="1"/>
  <c r="N85" i="53"/>
  <c r="L85" i="53"/>
  <c r="K85" i="53"/>
  <c r="M84" i="53"/>
  <c r="M83" i="53"/>
  <c r="M82" i="53"/>
  <c r="M81" i="53"/>
  <c r="M80" i="53"/>
  <c r="N76" i="53"/>
  <c r="L76" i="53"/>
  <c r="K76" i="53"/>
  <c r="M75" i="53"/>
  <c r="M74" i="53"/>
  <c r="M73" i="53"/>
  <c r="M72" i="53"/>
  <c r="M71" i="53"/>
  <c r="N67" i="53"/>
  <c r="L67" i="53"/>
  <c r="K67" i="53"/>
  <c r="M66" i="53"/>
  <c r="M65" i="53"/>
  <c r="M64" i="53"/>
  <c r="M63" i="53"/>
  <c r="M67" i="53" s="1"/>
  <c r="M62" i="53"/>
  <c r="N58" i="53"/>
  <c r="L58" i="53"/>
  <c r="K58" i="53"/>
  <c r="M57" i="53"/>
  <c r="M56" i="53"/>
  <c r="M55" i="53"/>
  <c r="M54" i="53"/>
  <c r="M53" i="53"/>
  <c r="N49" i="53"/>
  <c r="L49" i="53"/>
  <c r="K49" i="53"/>
  <c r="M48" i="53"/>
  <c r="M47" i="53"/>
  <c r="M46" i="53"/>
  <c r="M45" i="53"/>
  <c r="M49" i="53" s="1"/>
  <c r="M44" i="53"/>
  <c r="N40" i="53"/>
  <c r="L40" i="53"/>
  <c r="K40" i="53"/>
  <c r="M39" i="53"/>
  <c r="M38" i="53"/>
  <c r="M37" i="53"/>
  <c r="M36" i="53"/>
  <c r="M35" i="53"/>
  <c r="N31" i="53"/>
  <c r="L31" i="53"/>
  <c r="K31" i="53"/>
  <c r="M30" i="53"/>
  <c r="M29" i="53"/>
  <c r="M28" i="53"/>
  <c r="M27" i="53"/>
  <c r="M26" i="53"/>
  <c r="N22" i="53"/>
  <c r="L22" i="53"/>
  <c r="K22" i="53"/>
  <c r="M21" i="53"/>
  <c r="M20" i="53"/>
  <c r="M19" i="53"/>
  <c r="M18" i="53"/>
  <c r="M17" i="53"/>
  <c r="N13" i="53"/>
  <c r="L13" i="53"/>
  <c r="K12" i="53"/>
  <c r="M12" i="53" s="1"/>
  <c r="K11" i="53"/>
  <c r="M11" i="53" s="1"/>
  <c r="K10" i="53"/>
  <c r="M10" i="53" s="1"/>
  <c r="K9" i="53"/>
  <c r="M9" i="53" s="1"/>
  <c r="K8" i="53"/>
  <c r="M8" i="53" s="1"/>
  <c r="L100" i="21"/>
  <c r="K100" i="21"/>
  <c r="I100" i="21"/>
  <c r="H100" i="21"/>
  <c r="G100" i="21"/>
  <c r="F100" i="21"/>
  <c r="E100" i="21"/>
  <c r="C100" i="21"/>
  <c r="B100" i="21"/>
  <c r="D116" i="71" l="1"/>
  <c r="N116" i="71" s="1"/>
  <c r="D120" i="71"/>
  <c r="N120" i="71" s="1"/>
  <c r="B124" i="71"/>
  <c r="D118" i="71"/>
  <c r="N118" i="71" s="1"/>
  <c r="D122" i="71"/>
  <c r="N122" i="71" s="1"/>
  <c r="F124" i="71"/>
  <c r="M121" i="71"/>
  <c r="O121" i="71" s="1"/>
  <c r="G124" i="71"/>
  <c r="J111" i="71"/>
  <c r="J115" i="71"/>
  <c r="J112" i="71"/>
  <c r="J116" i="71"/>
  <c r="J123" i="71"/>
  <c r="J113" i="71"/>
  <c r="I124" i="71"/>
  <c r="M123" i="71"/>
  <c r="L124" i="71"/>
  <c r="B124" i="70"/>
  <c r="D114" i="70"/>
  <c r="N114" i="70" s="1"/>
  <c r="D118" i="70"/>
  <c r="N118" i="70" s="1"/>
  <c r="D122" i="70"/>
  <c r="N122" i="70" s="1"/>
  <c r="D112" i="70"/>
  <c r="N112" i="70" s="1"/>
  <c r="D116" i="70"/>
  <c r="N116" i="70" s="1"/>
  <c r="D120" i="70"/>
  <c r="N120" i="70" s="1"/>
  <c r="D113" i="70"/>
  <c r="N113" i="70" s="1"/>
  <c r="D117" i="70"/>
  <c r="N117" i="70" s="1"/>
  <c r="D121" i="70"/>
  <c r="N121" i="70" s="1"/>
  <c r="E124" i="70"/>
  <c r="H124" i="70"/>
  <c r="I124" i="70"/>
  <c r="M115" i="70"/>
  <c r="O115" i="70" s="1"/>
  <c r="M123" i="70"/>
  <c r="O123" i="70" s="1"/>
  <c r="M113" i="70"/>
  <c r="O113" i="70" s="1"/>
  <c r="M117" i="70"/>
  <c r="O117" i="70" s="1"/>
  <c r="M121" i="70"/>
  <c r="O121" i="70" s="1"/>
  <c r="D112" i="69"/>
  <c r="N112" i="69" s="1"/>
  <c r="D116" i="69"/>
  <c r="N116" i="69" s="1"/>
  <c r="D120" i="69"/>
  <c r="N120" i="69" s="1"/>
  <c r="B124" i="69"/>
  <c r="F124" i="69"/>
  <c r="J121" i="69"/>
  <c r="J119" i="69"/>
  <c r="J113" i="69"/>
  <c r="J117" i="69"/>
  <c r="J111" i="69"/>
  <c r="J123" i="69"/>
  <c r="I124" i="69"/>
  <c r="J115" i="69"/>
  <c r="K124" i="69"/>
  <c r="D115" i="68"/>
  <c r="N115" i="68" s="1"/>
  <c r="D119" i="68"/>
  <c r="N119" i="68" s="1"/>
  <c r="D123" i="68"/>
  <c r="N123" i="68" s="1"/>
  <c r="F124" i="68"/>
  <c r="J112" i="68"/>
  <c r="J116" i="68"/>
  <c r="H124" i="68"/>
  <c r="J118" i="68"/>
  <c r="J111" i="68"/>
  <c r="J115" i="68"/>
  <c r="J123" i="68"/>
  <c r="I124" i="68"/>
  <c r="J114" i="68"/>
  <c r="K124" i="68"/>
  <c r="L124" i="68"/>
  <c r="B124" i="67"/>
  <c r="D122" i="67"/>
  <c r="N122" i="67" s="1"/>
  <c r="C124" i="67"/>
  <c r="F124" i="67"/>
  <c r="G124" i="67"/>
  <c r="J114" i="67"/>
  <c r="J116" i="67"/>
  <c r="J117" i="67"/>
  <c r="H124" i="67"/>
  <c r="J112" i="67"/>
  <c r="K124" i="67"/>
  <c r="M123" i="67"/>
  <c r="D112" i="66"/>
  <c r="N112" i="66" s="1"/>
  <c r="D120" i="66"/>
  <c r="N120" i="66" s="1"/>
  <c r="D116" i="66"/>
  <c r="N116" i="66" s="1"/>
  <c r="B124" i="66"/>
  <c r="F124" i="66"/>
  <c r="J113" i="66"/>
  <c r="J117" i="66"/>
  <c r="J121" i="66"/>
  <c r="J119" i="66"/>
  <c r="J123" i="66"/>
  <c r="I124" i="66"/>
  <c r="J115" i="66"/>
  <c r="K124" i="66"/>
  <c r="D112" i="65"/>
  <c r="N112" i="65" s="1"/>
  <c r="D116" i="65"/>
  <c r="N116" i="65" s="1"/>
  <c r="D120" i="65"/>
  <c r="N120" i="65" s="1"/>
  <c r="B124" i="65"/>
  <c r="F124" i="65"/>
  <c r="J113" i="65"/>
  <c r="J117" i="65"/>
  <c r="J121" i="65"/>
  <c r="J119" i="65"/>
  <c r="J111" i="65"/>
  <c r="J115" i="65"/>
  <c r="I124" i="65"/>
  <c r="J123" i="65"/>
  <c r="K124" i="65"/>
  <c r="D112" i="64"/>
  <c r="N112" i="64" s="1"/>
  <c r="D116" i="64"/>
  <c r="N116" i="64" s="1"/>
  <c r="D120" i="64"/>
  <c r="N120" i="64" s="1"/>
  <c r="D115" i="64"/>
  <c r="N115" i="64" s="1"/>
  <c r="D119" i="64"/>
  <c r="N119" i="64" s="1"/>
  <c r="F124" i="64"/>
  <c r="M123" i="64"/>
  <c r="O123" i="64" s="1"/>
  <c r="J112" i="64"/>
  <c r="J116" i="64"/>
  <c r="J120" i="64"/>
  <c r="H124" i="64"/>
  <c r="J111" i="64"/>
  <c r="J115" i="64"/>
  <c r="J123" i="64"/>
  <c r="J122" i="64"/>
  <c r="J114" i="64"/>
  <c r="J118" i="64"/>
  <c r="I124" i="64"/>
  <c r="K124" i="64"/>
  <c r="L124" i="64"/>
  <c r="B124" i="63"/>
  <c r="D115" i="63"/>
  <c r="N115" i="63" s="1"/>
  <c r="D119" i="63"/>
  <c r="N119" i="63" s="1"/>
  <c r="D123" i="63"/>
  <c r="N123" i="63" s="1"/>
  <c r="C124" i="63"/>
  <c r="D112" i="63"/>
  <c r="N112" i="63" s="1"/>
  <c r="D116" i="63"/>
  <c r="N116" i="63" s="1"/>
  <c r="D120" i="63"/>
  <c r="N120" i="63" s="1"/>
  <c r="F124" i="63"/>
  <c r="G124" i="63"/>
  <c r="J114" i="63"/>
  <c r="J118" i="63"/>
  <c r="J116" i="63"/>
  <c r="H124" i="63"/>
  <c r="K124" i="63"/>
  <c r="M112" i="63"/>
  <c r="M120" i="63"/>
  <c r="L124" i="63"/>
  <c r="M122" i="63"/>
  <c r="O122" i="63" s="1"/>
  <c r="B124" i="62"/>
  <c r="C124" i="62"/>
  <c r="D112" i="62"/>
  <c r="N112" i="62" s="1"/>
  <c r="D116" i="62"/>
  <c r="N116" i="62" s="1"/>
  <c r="D120" i="62"/>
  <c r="N120" i="62" s="1"/>
  <c r="D123" i="62"/>
  <c r="N123" i="62" s="1"/>
  <c r="F124" i="62"/>
  <c r="G124" i="62"/>
  <c r="J113" i="62"/>
  <c r="J117" i="62"/>
  <c r="J121" i="62"/>
  <c r="J111" i="62"/>
  <c r="J115" i="62"/>
  <c r="J119" i="62"/>
  <c r="J112" i="62"/>
  <c r="J116" i="62"/>
  <c r="J120" i="62"/>
  <c r="I124" i="62"/>
  <c r="J123" i="62"/>
  <c r="J114" i="62"/>
  <c r="K124" i="62"/>
  <c r="L124" i="62"/>
  <c r="D120" i="61"/>
  <c r="N120" i="61" s="1"/>
  <c r="D116" i="61"/>
  <c r="N116" i="61" s="1"/>
  <c r="B124" i="61"/>
  <c r="D118" i="61"/>
  <c r="N118" i="61" s="1"/>
  <c r="C124" i="61"/>
  <c r="F124" i="61"/>
  <c r="G124" i="61"/>
  <c r="M119" i="61"/>
  <c r="M117" i="61"/>
  <c r="M115" i="61"/>
  <c r="M123" i="61"/>
  <c r="K124" i="61"/>
  <c r="M113" i="61"/>
  <c r="M121" i="61"/>
  <c r="B124" i="60"/>
  <c r="D114" i="60"/>
  <c r="N114" i="60" s="1"/>
  <c r="D118" i="60"/>
  <c r="N118" i="60" s="1"/>
  <c r="D122" i="60"/>
  <c r="N122" i="60" s="1"/>
  <c r="D115" i="60"/>
  <c r="N115" i="60" s="1"/>
  <c r="D119" i="60"/>
  <c r="N119" i="60" s="1"/>
  <c r="D123" i="60"/>
  <c r="N123" i="60" s="1"/>
  <c r="F124" i="60"/>
  <c r="J121" i="60"/>
  <c r="I124" i="60"/>
  <c r="M111" i="60"/>
  <c r="M115" i="60"/>
  <c r="O115" i="60" s="1"/>
  <c r="M119" i="60"/>
  <c r="M123" i="60"/>
  <c r="M113" i="60"/>
  <c r="O113" i="60" s="1"/>
  <c r="M117" i="60"/>
  <c r="O117" i="60" s="1"/>
  <c r="D122" i="59"/>
  <c r="N122" i="59" s="1"/>
  <c r="D112" i="59"/>
  <c r="N112" i="59" s="1"/>
  <c r="D116" i="59"/>
  <c r="N116" i="59" s="1"/>
  <c r="C124" i="59"/>
  <c r="F124" i="59"/>
  <c r="G124" i="59"/>
  <c r="K124" i="59"/>
  <c r="D118" i="58"/>
  <c r="N118" i="58" s="1"/>
  <c r="B124" i="58"/>
  <c r="D116" i="58"/>
  <c r="N116" i="58" s="1"/>
  <c r="D111" i="58"/>
  <c r="N111" i="58" s="1"/>
  <c r="D114" i="58"/>
  <c r="N114" i="58" s="1"/>
  <c r="D122" i="58"/>
  <c r="N122" i="58" s="1"/>
  <c r="D112" i="58"/>
  <c r="N112" i="58" s="1"/>
  <c r="D120" i="58"/>
  <c r="N120" i="58" s="1"/>
  <c r="C124" i="58"/>
  <c r="M124" i="58" s="1"/>
  <c r="F124" i="58"/>
  <c r="G124" i="58"/>
  <c r="J121" i="58"/>
  <c r="M112" i="58"/>
  <c r="O112" i="58" s="1"/>
  <c r="M114" i="58"/>
  <c r="M116" i="58"/>
  <c r="O116" i="58" s="1"/>
  <c r="M118" i="58"/>
  <c r="O118" i="58" s="1"/>
  <c r="M120" i="58"/>
  <c r="M122" i="58"/>
  <c r="M113" i="58"/>
  <c r="O113" i="58" s="1"/>
  <c r="M115" i="58"/>
  <c r="O115" i="58" s="1"/>
  <c r="M117" i="58"/>
  <c r="O117" i="58" s="1"/>
  <c r="M119" i="58"/>
  <c r="O119" i="58" s="1"/>
  <c r="M123" i="58"/>
  <c r="O123" i="58" s="1"/>
  <c r="D113" i="57"/>
  <c r="N113" i="57" s="1"/>
  <c r="D117" i="57"/>
  <c r="N117" i="57" s="1"/>
  <c r="D121" i="57"/>
  <c r="N121" i="57" s="1"/>
  <c r="C124" i="57"/>
  <c r="F124" i="57"/>
  <c r="H124" i="57"/>
  <c r="K124" i="57"/>
  <c r="L124" i="57"/>
  <c r="D113" i="56"/>
  <c r="N113" i="56" s="1"/>
  <c r="D117" i="56"/>
  <c r="N117" i="56" s="1"/>
  <c r="D121" i="56"/>
  <c r="N121" i="56" s="1"/>
  <c r="B124" i="56"/>
  <c r="D114" i="56"/>
  <c r="N114" i="56" s="1"/>
  <c r="D118" i="56"/>
  <c r="N118" i="56" s="1"/>
  <c r="D122" i="56"/>
  <c r="N122" i="56" s="1"/>
  <c r="C124" i="56"/>
  <c r="D111" i="56"/>
  <c r="M118" i="56"/>
  <c r="O118" i="56" s="1"/>
  <c r="G124" i="56"/>
  <c r="J116" i="56"/>
  <c r="J122" i="56"/>
  <c r="H124" i="56"/>
  <c r="J113" i="56"/>
  <c r="J117" i="56"/>
  <c r="J118" i="56"/>
  <c r="J123" i="56"/>
  <c r="J114" i="56"/>
  <c r="J120" i="56"/>
  <c r="M112" i="56"/>
  <c r="O112" i="56" s="1"/>
  <c r="M111" i="56"/>
  <c r="M115" i="56"/>
  <c r="O115" i="56" s="1"/>
  <c r="L124" i="55"/>
  <c r="K124" i="55"/>
  <c r="J122" i="55"/>
  <c r="I124" i="55"/>
  <c r="J118" i="55"/>
  <c r="J123" i="55"/>
  <c r="J112" i="55"/>
  <c r="J116" i="55"/>
  <c r="J120" i="55"/>
  <c r="G124" i="55"/>
  <c r="F124" i="55"/>
  <c r="D115" i="55"/>
  <c r="N115" i="55" s="1"/>
  <c r="D119" i="55"/>
  <c r="N119" i="55" s="1"/>
  <c r="M123" i="55"/>
  <c r="B124" i="55"/>
  <c r="D114" i="55"/>
  <c r="N114" i="55" s="1"/>
  <c r="D118" i="55"/>
  <c r="N118" i="55" s="1"/>
  <c r="D122" i="55"/>
  <c r="N122" i="55" s="1"/>
  <c r="K124" i="54"/>
  <c r="I124" i="54"/>
  <c r="J113" i="54"/>
  <c r="J117" i="54"/>
  <c r="J121" i="54"/>
  <c r="H124" i="54"/>
  <c r="J114" i="54"/>
  <c r="J118" i="54"/>
  <c r="J122" i="54"/>
  <c r="J111" i="54"/>
  <c r="J115" i="54"/>
  <c r="J119" i="54"/>
  <c r="J123" i="54"/>
  <c r="F124" i="54"/>
  <c r="J116" i="54"/>
  <c r="J120" i="54"/>
  <c r="C124" i="54"/>
  <c r="D114" i="54"/>
  <c r="N114" i="54" s="1"/>
  <c r="D118" i="54"/>
  <c r="N118" i="54" s="1"/>
  <c r="D122" i="54"/>
  <c r="N122" i="54" s="1"/>
  <c r="K124" i="53"/>
  <c r="J111" i="53"/>
  <c r="F124" i="53"/>
  <c r="J113" i="53"/>
  <c r="J117" i="53"/>
  <c r="D115" i="53"/>
  <c r="N115" i="53" s="1"/>
  <c r="D119" i="53"/>
  <c r="N119" i="53" s="1"/>
  <c r="D123" i="53"/>
  <c r="N123" i="53" s="1"/>
  <c r="M115" i="53"/>
  <c r="O115" i="53" s="1"/>
  <c r="M123" i="53"/>
  <c r="O119" i="72"/>
  <c r="O117" i="72"/>
  <c r="O121" i="72"/>
  <c r="O123" i="72"/>
  <c r="J124" i="72"/>
  <c r="O113" i="72"/>
  <c r="O122" i="72"/>
  <c r="M124" i="72"/>
  <c r="D124" i="72"/>
  <c r="N124" i="72" s="1"/>
  <c r="N111" i="72"/>
  <c r="O111" i="72" s="1"/>
  <c r="C106" i="72"/>
  <c r="C35" i="35"/>
  <c r="K89" i="72"/>
  <c r="B106" i="72" s="1"/>
  <c r="B35" i="35"/>
  <c r="M76" i="71"/>
  <c r="M113" i="71"/>
  <c r="M115" i="71"/>
  <c r="M117" i="71"/>
  <c r="J117" i="71"/>
  <c r="M119" i="71"/>
  <c r="J119" i="71"/>
  <c r="J121" i="71"/>
  <c r="M31" i="71"/>
  <c r="M22" i="71"/>
  <c r="M40" i="71"/>
  <c r="M49" i="71"/>
  <c r="M58" i="71"/>
  <c r="J100" i="71"/>
  <c r="D111" i="71"/>
  <c r="N111" i="71" s="1"/>
  <c r="M112" i="71"/>
  <c r="O112" i="71" s="1"/>
  <c r="D113" i="71"/>
  <c r="N113" i="71" s="1"/>
  <c r="M114" i="71"/>
  <c r="O114" i="71" s="1"/>
  <c r="D115" i="71"/>
  <c r="N115" i="71" s="1"/>
  <c r="M116" i="71"/>
  <c r="O116" i="71" s="1"/>
  <c r="D117" i="71"/>
  <c r="N117" i="71" s="1"/>
  <c r="M118" i="71"/>
  <c r="J118" i="71"/>
  <c r="D119" i="71"/>
  <c r="N119" i="71" s="1"/>
  <c r="M120" i="71"/>
  <c r="O120" i="71" s="1"/>
  <c r="J120" i="71"/>
  <c r="D121" i="71"/>
  <c r="N121" i="71" s="1"/>
  <c r="M122" i="71"/>
  <c r="O122" i="71" s="1"/>
  <c r="J122" i="71"/>
  <c r="D123" i="71"/>
  <c r="N123" i="71" s="1"/>
  <c r="M40" i="70"/>
  <c r="M76" i="70"/>
  <c r="C124" i="70"/>
  <c r="M124" i="70" s="1"/>
  <c r="G124" i="70"/>
  <c r="L124" i="70"/>
  <c r="M112" i="70"/>
  <c r="M114" i="70"/>
  <c r="M116" i="70"/>
  <c r="O116" i="70" s="1"/>
  <c r="M118" i="70"/>
  <c r="O118" i="70" s="1"/>
  <c r="M120" i="70"/>
  <c r="M122" i="70"/>
  <c r="O122" i="70" s="1"/>
  <c r="M119" i="70"/>
  <c r="O119" i="70" s="1"/>
  <c r="K124" i="70"/>
  <c r="M31" i="70"/>
  <c r="M67" i="70"/>
  <c r="J100" i="70"/>
  <c r="D111" i="70"/>
  <c r="M113" i="69"/>
  <c r="O113" i="69" s="1"/>
  <c r="M115" i="69"/>
  <c r="M117" i="69"/>
  <c r="M119" i="69"/>
  <c r="M121" i="69"/>
  <c r="O121" i="69" s="1"/>
  <c r="M123" i="69"/>
  <c r="C124" i="69"/>
  <c r="G124" i="69"/>
  <c r="L124" i="69"/>
  <c r="J112" i="69"/>
  <c r="J114" i="69"/>
  <c r="J116" i="69"/>
  <c r="J118" i="69"/>
  <c r="J120" i="69"/>
  <c r="J122" i="69"/>
  <c r="M31" i="69"/>
  <c r="M67" i="69"/>
  <c r="J100" i="69"/>
  <c r="D111" i="69"/>
  <c r="N111" i="69" s="1"/>
  <c r="M112" i="69"/>
  <c r="O112" i="69" s="1"/>
  <c r="D113" i="69"/>
  <c r="N113" i="69" s="1"/>
  <c r="M114" i="69"/>
  <c r="O114" i="69" s="1"/>
  <c r="D115" i="69"/>
  <c r="N115" i="69" s="1"/>
  <c r="M116" i="69"/>
  <c r="O116" i="69" s="1"/>
  <c r="D117" i="69"/>
  <c r="N117" i="69" s="1"/>
  <c r="M118" i="69"/>
  <c r="O118" i="69" s="1"/>
  <c r="D119" i="69"/>
  <c r="N119" i="69" s="1"/>
  <c r="M120" i="69"/>
  <c r="O120" i="69" s="1"/>
  <c r="D121" i="69"/>
  <c r="N121" i="69" s="1"/>
  <c r="M122" i="69"/>
  <c r="O122" i="69" s="1"/>
  <c r="D123" i="69"/>
  <c r="N123" i="69" s="1"/>
  <c r="M31" i="68"/>
  <c r="M67" i="68"/>
  <c r="J100" i="68"/>
  <c r="D111" i="68"/>
  <c r="M22" i="68"/>
  <c r="M58" i="68"/>
  <c r="M100" i="68"/>
  <c r="M119" i="68"/>
  <c r="M121" i="68"/>
  <c r="O121" i="68" s="1"/>
  <c r="M49" i="68"/>
  <c r="M85" i="68"/>
  <c r="M120" i="68"/>
  <c r="O120" i="68" s="1"/>
  <c r="M122" i="68"/>
  <c r="O122" i="68" s="1"/>
  <c r="M31" i="67"/>
  <c r="M67" i="67"/>
  <c r="J100" i="67"/>
  <c r="D111" i="67"/>
  <c r="N111" i="67" s="1"/>
  <c r="M112" i="67"/>
  <c r="M114" i="67"/>
  <c r="M116" i="67"/>
  <c r="O116" i="67" s="1"/>
  <c r="M118" i="67"/>
  <c r="J118" i="67"/>
  <c r="M120" i="67"/>
  <c r="O120" i="67" s="1"/>
  <c r="J120" i="67"/>
  <c r="M122" i="67"/>
  <c r="O122" i="67" s="1"/>
  <c r="J122" i="67"/>
  <c r="D123" i="67"/>
  <c r="N123" i="67" s="1"/>
  <c r="M85" i="67"/>
  <c r="M100" i="67"/>
  <c r="J113" i="67"/>
  <c r="J124" i="67" s="1"/>
  <c r="J115" i="67"/>
  <c r="D112" i="67"/>
  <c r="N112" i="67" s="1"/>
  <c r="M113" i="67"/>
  <c r="O113" i="67" s="1"/>
  <c r="D114" i="67"/>
  <c r="N114" i="67" s="1"/>
  <c r="M115" i="67"/>
  <c r="O115" i="67" s="1"/>
  <c r="M117" i="67"/>
  <c r="O117" i="67" s="1"/>
  <c r="D118" i="67"/>
  <c r="N118" i="67" s="1"/>
  <c r="M119" i="67"/>
  <c r="O119" i="67" s="1"/>
  <c r="J119" i="67"/>
  <c r="M121" i="67"/>
  <c r="O121" i="67" s="1"/>
  <c r="J121" i="67"/>
  <c r="J111" i="66"/>
  <c r="M113" i="66"/>
  <c r="M115" i="66"/>
  <c r="O115" i="66" s="1"/>
  <c r="M117" i="66"/>
  <c r="O117" i="66" s="1"/>
  <c r="M119" i="66"/>
  <c r="M121" i="66"/>
  <c r="M123" i="66"/>
  <c r="O123" i="66" s="1"/>
  <c r="C124" i="66"/>
  <c r="G124" i="66"/>
  <c r="L124" i="66"/>
  <c r="J112" i="66"/>
  <c r="J114" i="66"/>
  <c r="J116" i="66"/>
  <c r="J118" i="66"/>
  <c r="J120" i="66"/>
  <c r="J122" i="66"/>
  <c r="K13" i="66"/>
  <c r="M22" i="66"/>
  <c r="M67" i="66"/>
  <c r="J100" i="66"/>
  <c r="D111" i="66"/>
  <c r="N111" i="66" s="1"/>
  <c r="M112" i="66"/>
  <c r="O112" i="66" s="1"/>
  <c r="D113" i="66"/>
  <c r="N113" i="66" s="1"/>
  <c r="M114" i="66"/>
  <c r="O114" i="66" s="1"/>
  <c r="D115" i="66"/>
  <c r="N115" i="66" s="1"/>
  <c r="M116" i="66"/>
  <c r="D117" i="66"/>
  <c r="N117" i="66" s="1"/>
  <c r="M118" i="66"/>
  <c r="O118" i="66" s="1"/>
  <c r="D119" i="66"/>
  <c r="N119" i="66" s="1"/>
  <c r="M120" i="66"/>
  <c r="O120" i="66" s="1"/>
  <c r="D121" i="66"/>
  <c r="N121" i="66" s="1"/>
  <c r="M122" i="66"/>
  <c r="O122" i="66" s="1"/>
  <c r="D123" i="66"/>
  <c r="N123" i="66" s="1"/>
  <c r="M113" i="65"/>
  <c r="M119" i="65"/>
  <c r="M123" i="65"/>
  <c r="M40" i="65"/>
  <c r="M76" i="65"/>
  <c r="M115" i="65"/>
  <c r="C124" i="65"/>
  <c r="G124" i="65"/>
  <c r="L124" i="65"/>
  <c r="J112" i="65"/>
  <c r="J114" i="65"/>
  <c r="J116" i="65"/>
  <c r="J118" i="65"/>
  <c r="J120" i="65"/>
  <c r="J122" i="65"/>
  <c r="M117" i="65"/>
  <c r="M121" i="65"/>
  <c r="O121" i="65" s="1"/>
  <c r="M31" i="65"/>
  <c r="M67" i="65"/>
  <c r="J100" i="65"/>
  <c r="D111" i="65"/>
  <c r="N111" i="65" s="1"/>
  <c r="H124" i="65"/>
  <c r="M112" i="65"/>
  <c r="O112" i="65" s="1"/>
  <c r="D113" i="65"/>
  <c r="N113" i="65" s="1"/>
  <c r="M114" i="65"/>
  <c r="O114" i="65" s="1"/>
  <c r="D115" i="65"/>
  <c r="N115" i="65" s="1"/>
  <c r="M116" i="65"/>
  <c r="O116" i="65" s="1"/>
  <c r="D117" i="65"/>
  <c r="N117" i="65" s="1"/>
  <c r="M118" i="65"/>
  <c r="O118" i="65" s="1"/>
  <c r="D119" i="65"/>
  <c r="N119" i="65" s="1"/>
  <c r="M120" i="65"/>
  <c r="D121" i="65"/>
  <c r="N121" i="65" s="1"/>
  <c r="M122" i="65"/>
  <c r="O122" i="65" s="1"/>
  <c r="D123" i="65"/>
  <c r="N123" i="65" s="1"/>
  <c r="M31" i="64"/>
  <c r="M67" i="64"/>
  <c r="J100" i="64"/>
  <c r="D111" i="64"/>
  <c r="N111" i="64" s="1"/>
  <c r="M112" i="64"/>
  <c r="O112" i="64" s="1"/>
  <c r="M114" i="64"/>
  <c r="O114" i="64" s="1"/>
  <c r="M116" i="64"/>
  <c r="O116" i="64" s="1"/>
  <c r="M118" i="64"/>
  <c r="O118" i="64" s="1"/>
  <c r="M120" i="64"/>
  <c r="O120" i="64" s="1"/>
  <c r="M122" i="64"/>
  <c r="O122" i="64" s="1"/>
  <c r="D123" i="64"/>
  <c r="N123" i="64" s="1"/>
  <c r="M76" i="64"/>
  <c r="M85" i="64"/>
  <c r="M100" i="64"/>
  <c r="J119" i="64"/>
  <c r="M113" i="64"/>
  <c r="O113" i="64" s="1"/>
  <c r="M115" i="64"/>
  <c r="M117" i="64"/>
  <c r="O117" i="64" s="1"/>
  <c r="M119" i="64"/>
  <c r="O119" i="64" s="1"/>
  <c r="M121" i="64"/>
  <c r="O121" i="64" s="1"/>
  <c r="M31" i="63"/>
  <c r="M67" i="63"/>
  <c r="J100" i="63"/>
  <c r="D111" i="63"/>
  <c r="K13" i="63"/>
  <c r="M22" i="63"/>
  <c r="M49" i="63"/>
  <c r="M58" i="63"/>
  <c r="M85" i="63"/>
  <c r="M100" i="63"/>
  <c r="J113" i="63"/>
  <c r="J115" i="63"/>
  <c r="J117" i="63"/>
  <c r="M119" i="63"/>
  <c r="J121" i="63"/>
  <c r="M100" i="62"/>
  <c r="M40" i="62"/>
  <c r="M76" i="62"/>
  <c r="M31" i="62"/>
  <c r="M67" i="62"/>
  <c r="J100" i="62"/>
  <c r="D111" i="62"/>
  <c r="M31" i="61"/>
  <c r="J112" i="61"/>
  <c r="J114" i="61"/>
  <c r="J116" i="61"/>
  <c r="J118" i="61"/>
  <c r="J120" i="61"/>
  <c r="J122" i="61"/>
  <c r="K13" i="61"/>
  <c r="M22" i="61"/>
  <c r="M40" i="61"/>
  <c r="M49" i="61"/>
  <c r="M58" i="61"/>
  <c r="J100" i="61"/>
  <c r="D111" i="61"/>
  <c r="N111" i="61" s="1"/>
  <c r="H124" i="61"/>
  <c r="M112" i="61"/>
  <c r="O112" i="61" s="1"/>
  <c r="D113" i="61"/>
  <c r="N113" i="61" s="1"/>
  <c r="M114" i="61"/>
  <c r="O114" i="61" s="1"/>
  <c r="D115" i="61"/>
  <c r="N115" i="61" s="1"/>
  <c r="M116" i="61"/>
  <c r="O116" i="61" s="1"/>
  <c r="D117" i="61"/>
  <c r="N117" i="61" s="1"/>
  <c r="M118" i="61"/>
  <c r="D119" i="61"/>
  <c r="N119" i="61" s="1"/>
  <c r="M120" i="61"/>
  <c r="O120" i="61" s="1"/>
  <c r="D121" i="61"/>
  <c r="N121" i="61" s="1"/>
  <c r="M122" i="61"/>
  <c r="O122" i="61" s="1"/>
  <c r="D123" i="61"/>
  <c r="N123" i="61" s="1"/>
  <c r="M76" i="61"/>
  <c r="M85" i="61"/>
  <c r="M100" i="61"/>
  <c r="J111" i="61"/>
  <c r="J113" i="61"/>
  <c r="J115" i="61"/>
  <c r="J117" i="61"/>
  <c r="J119" i="61"/>
  <c r="J121" i="61"/>
  <c r="J123" i="61"/>
  <c r="M40" i="60"/>
  <c r="M76" i="60"/>
  <c r="C124" i="60"/>
  <c r="G124" i="60"/>
  <c r="L124" i="60"/>
  <c r="J112" i="60"/>
  <c r="J114" i="60"/>
  <c r="J116" i="60"/>
  <c r="J118" i="60"/>
  <c r="M120" i="60"/>
  <c r="O120" i="60" s="1"/>
  <c r="M122" i="60"/>
  <c r="M31" i="60"/>
  <c r="M67" i="60"/>
  <c r="J100" i="60"/>
  <c r="D111" i="60"/>
  <c r="M22" i="59"/>
  <c r="M113" i="59"/>
  <c r="O113" i="59" s="1"/>
  <c r="J113" i="59"/>
  <c r="M115" i="59"/>
  <c r="J115" i="59"/>
  <c r="M117" i="59"/>
  <c r="J117" i="59"/>
  <c r="M119" i="59"/>
  <c r="J119" i="59"/>
  <c r="M121" i="59"/>
  <c r="O121" i="59" s="1"/>
  <c r="J121" i="59"/>
  <c r="M123" i="59"/>
  <c r="J123" i="59"/>
  <c r="M31" i="59"/>
  <c r="M67" i="59"/>
  <c r="J100" i="59"/>
  <c r="D111" i="59"/>
  <c r="N111" i="59" s="1"/>
  <c r="H124" i="59"/>
  <c r="M112" i="59"/>
  <c r="O112" i="59" s="1"/>
  <c r="J112" i="59"/>
  <c r="D113" i="59"/>
  <c r="N113" i="59" s="1"/>
  <c r="M114" i="59"/>
  <c r="O114" i="59" s="1"/>
  <c r="J114" i="59"/>
  <c r="D115" i="59"/>
  <c r="N115" i="59" s="1"/>
  <c r="M116" i="59"/>
  <c r="J116" i="59"/>
  <c r="D117" i="59"/>
  <c r="N117" i="59" s="1"/>
  <c r="M118" i="59"/>
  <c r="O118" i="59" s="1"/>
  <c r="J118" i="59"/>
  <c r="D119" i="59"/>
  <c r="N119" i="59" s="1"/>
  <c r="M120" i="59"/>
  <c r="O120" i="59" s="1"/>
  <c r="J120" i="59"/>
  <c r="D121" i="59"/>
  <c r="N121" i="59" s="1"/>
  <c r="M122" i="59"/>
  <c r="O122" i="59" s="1"/>
  <c r="J122" i="59"/>
  <c r="D123" i="59"/>
  <c r="N123" i="59" s="1"/>
  <c r="M40" i="59"/>
  <c r="M49" i="59"/>
  <c r="M58" i="59"/>
  <c r="M76" i="59"/>
  <c r="M85" i="59"/>
  <c r="M100" i="59"/>
  <c r="E124" i="59"/>
  <c r="M124" i="59" s="1"/>
  <c r="I124" i="59"/>
  <c r="M31" i="57"/>
  <c r="M67" i="57"/>
  <c r="J100" i="57"/>
  <c r="D111" i="57"/>
  <c r="N111" i="57" s="1"/>
  <c r="M112" i="57"/>
  <c r="J112" i="57"/>
  <c r="M114" i="57"/>
  <c r="J114" i="57"/>
  <c r="M116" i="57"/>
  <c r="J116" i="57"/>
  <c r="M118" i="57"/>
  <c r="J118" i="57"/>
  <c r="M120" i="57"/>
  <c r="J120" i="57"/>
  <c r="M122" i="57"/>
  <c r="J122" i="57"/>
  <c r="M22" i="57"/>
  <c r="M40" i="57"/>
  <c r="M49" i="57"/>
  <c r="M58" i="57"/>
  <c r="M76" i="57"/>
  <c r="M85" i="57"/>
  <c r="M100" i="57"/>
  <c r="E124" i="57"/>
  <c r="I124" i="57"/>
  <c r="J123" i="57"/>
  <c r="D112" i="57"/>
  <c r="N112" i="57" s="1"/>
  <c r="M113" i="57"/>
  <c r="O113" i="57" s="1"/>
  <c r="J113" i="57"/>
  <c r="D114" i="57"/>
  <c r="N114" i="57" s="1"/>
  <c r="M115" i="57"/>
  <c r="O115" i="57" s="1"/>
  <c r="J115" i="57"/>
  <c r="D116" i="57"/>
  <c r="N116" i="57" s="1"/>
  <c r="M117" i="57"/>
  <c r="J117" i="57"/>
  <c r="D118" i="57"/>
  <c r="N118" i="57" s="1"/>
  <c r="M119" i="57"/>
  <c r="O119" i="57" s="1"/>
  <c r="J119" i="57"/>
  <c r="D120" i="57"/>
  <c r="N120" i="57" s="1"/>
  <c r="M121" i="57"/>
  <c r="O121" i="57" s="1"/>
  <c r="J121" i="57"/>
  <c r="D122" i="57"/>
  <c r="N122" i="57" s="1"/>
  <c r="M123" i="57"/>
  <c r="O123" i="57" s="1"/>
  <c r="M31" i="55"/>
  <c r="M67" i="55"/>
  <c r="J100" i="55"/>
  <c r="D111" i="55"/>
  <c r="N111" i="55" s="1"/>
  <c r="M112" i="55"/>
  <c r="O112" i="55" s="1"/>
  <c r="M114" i="55"/>
  <c r="M116" i="55"/>
  <c r="O116" i="55" s="1"/>
  <c r="M118" i="55"/>
  <c r="M120" i="55"/>
  <c r="O120" i="55" s="1"/>
  <c r="M122" i="55"/>
  <c r="D123" i="55"/>
  <c r="N123" i="55" s="1"/>
  <c r="M22" i="55"/>
  <c r="M49" i="55"/>
  <c r="M58" i="55"/>
  <c r="M85" i="55"/>
  <c r="M100" i="55"/>
  <c r="J111" i="55"/>
  <c r="J113" i="55"/>
  <c r="J115" i="55"/>
  <c r="J117" i="55"/>
  <c r="J119" i="55"/>
  <c r="J121" i="55"/>
  <c r="M40" i="55"/>
  <c r="M76" i="55"/>
  <c r="M113" i="55"/>
  <c r="O113" i="55" s="1"/>
  <c r="M115" i="55"/>
  <c r="O115" i="55" s="1"/>
  <c r="M117" i="55"/>
  <c r="O117" i="55" s="1"/>
  <c r="M119" i="55"/>
  <c r="O119" i="55" s="1"/>
  <c r="M121" i="55"/>
  <c r="O121" i="55" s="1"/>
  <c r="M113" i="54"/>
  <c r="M115" i="54"/>
  <c r="M117" i="54"/>
  <c r="M119" i="54"/>
  <c r="M121" i="54"/>
  <c r="M123" i="54"/>
  <c r="J112" i="54"/>
  <c r="J124" i="54" s="1"/>
  <c r="M31" i="54"/>
  <c r="M22" i="54"/>
  <c r="M40" i="54"/>
  <c r="M49" i="54"/>
  <c r="M58" i="54"/>
  <c r="J100" i="54"/>
  <c r="D111" i="54"/>
  <c r="N111" i="54" s="1"/>
  <c r="M112" i="54"/>
  <c r="O112" i="54" s="1"/>
  <c r="D113" i="54"/>
  <c r="N113" i="54" s="1"/>
  <c r="M114" i="54"/>
  <c r="O114" i="54" s="1"/>
  <c r="D115" i="54"/>
  <c r="N115" i="54" s="1"/>
  <c r="O115" i="54" s="1"/>
  <c r="M116" i="54"/>
  <c r="O116" i="54" s="1"/>
  <c r="D117" i="54"/>
  <c r="N117" i="54" s="1"/>
  <c r="M118" i="54"/>
  <c r="O118" i="54" s="1"/>
  <c r="D119" i="54"/>
  <c r="N119" i="54" s="1"/>
  <c r="M120" i="54"/>
  <c r="O120" i="54" s="1"/>
  <c r="D121" i="54"/>
  <c r="N121" i="54" s="1"/>
  <c r="M122" i="54"/>
  <c r="D123" i="54"/>
  <c r="N123" i="54" s="1"/>
  <c r="O123" i="54" s="1"/>
  <c r="M87" i="72"/>
  <c r="M89" i="72" s="1"/>
  <c r="M121" i="53"/>
  <c r="O121" i="53" s="1"/>
  <c r="M85" i="53"/>
  <c r="M31" i="53"/>
  <c r="M76" i="53"/>
  <c r="C124" i="53"/>
  <c r="G124" i="53"/>
  <c r="L124" i="53"/>
  <c r="J112" i="53"/>
  <c r="J114" i="53"/>
  <c r="J116" i="53"/>
  <c r="J118" i="53"/>
  <c r="M120" i="53"/>
  <c r="O120" i="53" s="1"/>
  <c r="M122" i="53"/>
  <c r="O122" i="53" s="1"/>
  <c r="M40" i="53"/>
  <c r="M22" i="53"/>
  <c r="M58" i="53"/>
  <c r="J100" i="53"/>
  <c r="D111" i="53"/>
  <c r="H124" i="53"/>
  <c r="K87" i="71"/>
  <c r="K89" i="71"/>
  <c r="M9" i="71"/>
  <c r="M13" i="71" s="1"/>
  <c r="L87" i="71"/>
  <c r="L89" i="71" s="1"/>
  <c r="M111" i="71"/>
  <c r="O111" i="71" s="1"/>
  <c r="E124" i="71"/>
  <c r="M124" i="71" s="1"/>
  <c r="D100" i="71"/>
  <c r="N100" i="71"/>
  <c r="O100" i="71" s="1"/>
  <c r="N87" i="71"/>
  <c r="N89" i="71" s="1"/>
  <c r="M13" i="70"/>
  <c r="D100" i="70"/>
  <c r="J111" i="70"/>
  <c r="J112" i="70"/>
  <c r="J113" i="70"/>
  <c r="J114" i="70"/>
  <c r="J115" i="70"/>
  <c r="J116" i="70"/>
  <c r="J117" i="70"/>
  <c r="J118" i="70"/>
  <c r="J119" i="70"/>
  <c r="J120" i="70"/>
  <c r="J121" i="70"/>
  <c r="J122" i="70"/>
  <c r="J123" i="70"/>
  <c r="K13" i="70"/>
  <c r="N100" i="70"/>
  <c r="O100" i="70" s="1"/>
  <c r="L87" i="70"/>
  <c r="L89" i="70" s="1"/>
  <c r="M111" i="70"/>
  <c r="N87" i="70"/>
  <c r="N89" i="70" s="1"/>
  <c r="K89" i="69"/>
  <c r="K87" i="69"/>
  <c r="M13" i="69"/>
  <c r="L89" i="69"/>
  <c r="M9" i="69"/>
  <c r="L87" i="69"/>
  <c r="M111" i="69"/>
  <c r="O111" i="69" s="1"/>
  <c r="E124" i="69"/>
  <c r="N100" i="69"/>
  <c r="O100" i="69" s="1"/>
  <c r="D100" i="69"/>
  <c r="N87" i="69"/>
  <c r="N89" i="69" s="1"/>
  <c r="M13" i="68"/>
  <c r="D100" i="68"/>
  <c r="J119" i="68"/>
  <c r="J120" i="68"/>
  <c r="J121" i="68"/>
  <c r="J122" i="68"/>
  <c r="K13" i="68"/>
  <c r="N100" i="68"/>
  <c r="O100" i="68" s="1"/>
  <c r="L87" i="68"/>
  <c r="L89" i="68" s="1"/>
  <c r="M111" i="68"/>
  <c r="M112" i="68"/>
  <c r="O112" i="68" s="1"/>
  <c r="M113" i="68"/>
  <c r="O113" i="68" s="1"/>
  <c r="M114" i="68"/>
  <c r="O114" i="68" s="1"/>
  <c r="M115" i="68"/>
  <c r="M116" i="68"/>
  <c r="O116" i="68" s="1"/>
  <c r="M117" i="68"/>
  <c r="O117" i="68" s="1"/>
  <c r="M118" i="68"/>
  <c r="O118" i="68" s="1"/>
  <c r="M123" i="68"/>
  <c r="O123" i="68" s="1"/>
  <c r="E124" i="68"/>
  <c r="M124" i="68" s="1"/>
  <c r="N87" i="68"/>
  <c r="N89" i="68" s="1"/>
  <c r="K89" i="67"/>
  <c r="K87" i="67"/>
  <c r="L89" i="67"/>
  <c r="M9" i="67"/>
  <c r="M13" i="67" s="1"/>
  <c r="L87" i="67"/>
  <c r="M111" i="67"/>
  <c r="E124" i="67"/>
  <c r="D100" i="67"/>
  <c r="N100" i="67"/>
  <c r="O100" i="67" s="1"/>
  <c r="N87" i="67"/>
  <c r="N89" i="67" s="1"/>
  <c r="K87" i="66"/>
  <c r="K89" i="66" s="1"/>
  <c r="N89" i="66"/>
  <c r="N100" i="66"/>
  <c r="O100" i="66" s="1"/>
  <c r="M9" i="66"/>
  <c r="M13" i="66" s="1"/>
  <c r="L87" i="66"/>
  <c r="L89" i="66" s="1"/>
  <c r="M111" i="66"/>
  <c r="O111" i="66" s="1"/>
  <c r="E124" i="66"/>
  <c r="D100" i="66"/>
  <c r="N87" i="66"/>
  <c r="K87" i="65"/>
  <c r="K89" i="65" s="1"/>
  <c r="N100" i="65"/>
  <c r="O100" i="65" s="1"/>
  <c r="M9" i="65"/>
  <c r="M13" i="65" s="1"/>
  <c r="L87" i="65"/>
  <c r="L89" i="65" s="1"/>
  <c r="M111" i="65"/>
  <c r="O111" i="65" s="1"/>
  <c r="E124" i="65"/>
  <c r="D100" i="65"/>
  <c r="N87" i="65"/>
  <c r="N89" i="65" s="1"/>
  <c r="K87" i="64"/>
  <c r="K89" i="64" s="1"/>
  <c r="O100" i="64"/>
  <c r="L89" i="64"/>
  <c r="N100" i="64"/>
  <c r="M9" i="64"/>
  <c r="M13" i="64" s="1"/>
  <c r="L87" i="64"/>
  <c r="M111" i="64"/>
  <c r="O111" i="64" s="1"/>
  <c r="E124" i="64"/>
  <c r="D100" i="64"/>
  <c r="N87" i="64"/>
  <c r="N89" i="64" s="1"/>
  <c r="K87" i="63"/>
  <c r="K89" i="63" s="1"/>
  <c r="M13" i="63"/>
  <c r="M9" i="63"/>
  <c r="L87" i="63"/>
  <c r="L89" i="63" s="1"/>
  <c r="M111" i="63"/>
  <c r="M113" i="63"/>
  <c r="O113" i="63" s="1"/>
  <c r="M114" i="63"/>
  <c r="O114" i="63" s="1"/>
  <c r="M115" i="63"/>
  <c r="O115" i="63" s="1"/>
  <c r="M116" i="63"/>
  <c r="M117" i="63"/>
  <c r="O117" i="63" s="1"/>
  <c r="M118" i="63"/>
  <c r="O118" i="63" s="1"/>
  <c r="M121" i="63"/>
  <c r="O121" i="63" s="1"/>
  <c r="M123" i="63"/>
  <c r="O123" i="63" s="1"/>
  <c r="D100" i="63"/>
  <c r="J111" i="63"/>
  <c r="J112" i="63"/>
  <c r="J119" i="63"/>
  <c r="J120" i="63"/>
  <c r="J122" i="63"/>
  <c r="N100" i="63"/>
  <c r="O100" i="63" s="1"/>
  <c r="N87" i="63"/>
  <c r="N89" i="63" s="1"/>
  <c r="K87" i="62"/>
  <c r="K89" i="62" s="1"/>
  <c r="N100" i="62"/>
  <c r="O100" i="62" s="1"/>
  <c r="M9" i="62"/>
  <c r="M13" i="62" s="1"/>
  <c r="L87" i="62"/>
  <c r="L89" i="62" s="1"/>
  <c r="M111" i="62"/>
  <c r="M112" i="62"/>
  <c r="O112" i="62" s="1"/>
  <c r="M113" i="62"/>
  <c r="O113" i="62" s="1"/>
  <c r="M114" i="62"/>
  <c r="O114" i="62" s="1"/>
  <c r="M115" i="62"/>
  <c r="O115" i="62" s="1"/>
  <c r="M116" i="62"/>
  <c r="O116" i="62" s="1"/>
  <c r="M117" i="62"/>
  <c r="O117" i="62" s="1"/>
  <c r="M118" i="62"/>
  <c r="O118" i="62" s="1"/>
  <c r="M119" i="62"/>
  <c r="O119" i="62" s="1"/>
  <c r="M120" i="62"/>
  <c r="M121" i="62"/>
  <c r="O121" i="62" s="1"/>
  <c r="M122" i="62"/>
  <c r="O122" i="62" s="1"/>
  <c r="M123" i="62"/>
  <c r="O123" i="62" s="1"/>
  <c r="E124" i="62"/>
  <c r="M124" i="62" s="1"/>
  <c r="D100" i="62"/>
  <c r="N87" i="62"/>
  <c r="N89" i="62" s="1"/>
  <c r="K87" i="61"/>
  <c r="K89" i="61" s="1"/>
  <c r="N89" i="61"/>
  <c r="M9" i="61"/>
  <c r="M13" i="61" s="1"/>
  <c r="L87" i="61"/>
  <c r="L89" i="61" s="1"/>
  <c r="M111" i="61"/>
  <c r="E124" i="61"/>
  <c r="D100" i="61"/>
  <c r="N100" i="61"/>
  <c r="O100" i="61" s="1"/>
  <c r="N87" i="61"/>
  <c r="M87" i="60"/>
  <c r="M89" i="60" s="1"/>
  <c r="K13" i="60"/>
  <c r="L87" i="60"/>
  <c r="L89" i="60" s="1"/>
  <c r="M112" i="60"/>
  <c r="O112" i="60" s="1"/>
  <c r="M114" i="60"/>
  <c r="O114" i="60" s="1"/>
  <c r="M116" i="60"/>
  <c r="O116" i="60" s="1"/>
  <c r="M118" i="60"/>
  <c r="M121" i="60"/>
  <c r="O121" i="60" s="1"/>
  <c r="E124" i="60"/>
  <c r="M124" i="60" s="1"/>
  <c r="D100" i="60"/>
  <c r="J111" i="60"/>
  <c r="J113" i="60"/>
  <c r="J115" i="60"/>
  <c r="J117" i="60"/>
  <c r="J119" i="60"/>
  <c r="J120" i="60"/>
  <c r="J122" i="60"/>
  <c r="J123" i="60"/>
  <c r="N100" i="60"/>
  <c r="O100" i="60" s="1"/>
  <c r="N87" i="60"/>
  <c r="N89" i="60" s="1"/>
  <c r="M89" i="59"/>
  <c r="M87" i="59"/>
  <c r="K13" i="59"/>
  <c r="N100" i="59"/>
  <c r="O100" i="59" s="1"/>
  <c r="L87" i="59"/>
  <c r="L89" i="59" s="1"/>
  <c r="M111" i="59"/>
  <c r="D100" i="59"/>
  <c r="J111" i="59"/>
  <c r="N87" i="59"/>
  <c r="N89" i="59" s="1"/>
  <c r="M13" i="58"/>
  <c r="N89" i="58"/>
  <c r="E106" i="58" s="1"/>
  <c r="K13" i="58"/>
  <c r="L89" i="58"/>
  <c r="C106" i="58" s="1"/>
  <c r="M111" i="58"/>
  <c r="M121" i="58"/>
  <c r="O121" i="58" s="1"/>
  <c r="D100" i="58"/>
  <c r="J111" i="58"/>
  <c r="J112" i="58"/>
  <c r="J113" i="58"/>
  <c r="J114" i="58"/>
  <c r="J115" i="58"/>
  <c r="J116" i="58"/>
  <c r="J117" i="58"/>
  <c r="J118" i="58"/>
  <c r="J119" i="58"/>
  <c r="J120" i="58"/>
  <c r="J122" i="58"/>
  <c r="J123" i="58"/>
  <c r="N100" i="58"/>
  <c r="O100" i="58" s="1"/>
  <c r="N87" i="58"/>
  <c r="M87" i="57"/>
  <c r="K13" i="57"/>
  <c r="L87" i="57"/>
  <c r="L89" i="57" s="1"/>
  <c r="M111" i="57"/>
  <c r="O111" i="57" s="1"/>
  <c r="D100" i="57"/>
  <c r="J111" i="57"/>
  <c r="N100" i="57"/>
  <c r="O100" i="57" s="1"/>
  <c r="N87" i="57"/>
  <c r="N89" i="57" s="1"/>
  <c r="M13" i="56"/>
  <c r="N100" i="56"/>
  <c r="O100" i="56" s="1"/>
  <c r="L87" i="56"/>
  <c r="L89" i="56" s="1"/>
  <c r="C106" i="56" s="1"/>
  <c r="M114" i="56"/>
  <c r="O114" i="56" s="1"/>
  <c r="M121" i="56"/>
  <c r="O121" i="56" s="1"/>
  <c r="M122" i="56"/>
  <c r="O122" i="56" s="1"/>
  <c r="M123" i="56"/>
  <c r="O123" i="56" s="1"/>
  <c r="E124" i="56"/>
  <c r="K13" i="56"/>
  <c r="M113" i="56"/>
  <c r="M116" i="56"/>
  <c r="O116" i="56" s="1"/>
  <c r="M117" i="56"/>
  <c r="O117" i="56" s="1"/>
  <c r="M119" i="56"/>
  <c r="O119" i="56" s="1"/>
  <c r="M120" i="56"/>
  <c r="O120" i="56" s="1"/>
  <c r="D100" i="56"/>
  <c r="J111" i="56"/>
  <c r="J112" i="56"/>
  <c r="J115" i="56"/>
  <c r="N87" i="56"/>
  <c r="N89" i="56" s="1"/>
  <c r="E106" i="56" s="1"/>
  <c r="M87" i="55"/>
  <c r="M89" i="55" s="1"/>
  <c r="K13" i="55"/>
  <c r="N100" i="55"/>
  <c r="O100" i="55" s="1"/>
  <c r="L87" i="55"/>
  <c r="L89" i="55" s="1"/>
  <c r="M111" i="55"/>
  <c r="E124" i="55"/>
  <c r="D100" i="55"/>
  <c r="N87" i="55"/>
  <c r="N89" i="55" s="1"/>
  <c r="M13" i="54"/>
  <c r="K13" i="54"/>
  <c r="L87" i="54"/>
  <c r="L89" i="54" s="1"/>
  <c r="M111" i="54"/>
  <c r="E124" i="54"/>
  <c r="M124" i="54" s="1"/>
  <c r="D100" i="54"/>
  <c r="N100" i="54"/>
  <c r="O100" i="54" s="1"/>
  <c r="N87" i="54"/>
  <c r="N89" i="54" s="1"/>
  <c r="M13" i="53"/>
  <c r="K13" i="53"/>
  <c r="N100" i="53"/>
  <c r="O100" i="53" s="1"/>
  <c r="M116" i="53"/>
  <c r="O116" i="53" s="1"/>
  <c r="M117" i="53"/>
  <c r="O117" i="53" s="1"/>
  <c r="M118" i="53"/>
  <c r="O118" i="53" s="1"/>
  <c r="M119" i="53"/>
  <c r="O119" i="53" s="1"/>
  <c r="J115" i="53"/>
  <c r="J120" i="53"/>
  <c r="J121" i="53"/>
  <c r="J122" i="53"/>
  <c r="J123" i="53"/>
  <c r="L87" i="53"/>
  <c r="L89" i="53" s="1"/>
  <c r="M111" i="53"/>
  <c r="M112" i="53"/>
  <c r="O112" i="53" s="1"/>
  <c r="M113" i="53"/>
  <c r="O113" i="53" s="1"/>
  <c r="M114" i="53"/>
  <c r="O114" i="53" s="1"/>
  <c r="E124" i="53"/>
  <c r="D100" i="53"/>
  <c r="N87" i="53"/>
  <c r="N89" i="53" s="1"/>
  <c r="C111" i="21"/>
  <c r="B111" i="21"/>
  <c r="O117" i="71" l="1"/>
  <c r="O118" i="71"/>
  <c r="O115" i="71"/>
  <c r="O119" i="71"/>
  <c r="O113" i="71"/>
  <c r="O123" i="71"/>
  <c r="J124" i="71"/>
  <c r="O114" i="70"/>
  <c r="O120" i="70"/>
  <c r="O112" i="70"/>
  <c r="D124" i="70"/>
  <c r="N124" i="70" s="1"/>
  <c r="N111" i="70"/>
  <c r="O111" i="70" s="1"/>
  <c r="O119" i="69"/>
  <c r="O117" i="69"/>
  <c r="O123" i="69"/>
  <c r="O115" i="69"/>
  <c r="O124" i="69" s="1"/>
  <c r="J124" i="69"/>
  <c r="O115" i="68"/>
  <c r="O119" i="68"/>
  <c r="D124" i="68"/>
  <c r="N124" i="68" s="1"/>
  <c r="N111" i="68"/>
  <c r="O111" i="68" s="1"/>
  <c r="O111" i="67"/>
  <c r="O114" i="67"/>
  <c r="O123" i="67"/>
  <c r="O118" i="67"/>
  <c r="O124" i="67" s="1"/>
  <c r="O112" i="67"/>
  <c r="M124" i="67"/>
  <c r="O116" i="66"/>
  <c r="O121" i="66"/>
  <c r="O113" i="66"/>
  <c r="M124" i="66"/>
  <c r="O119" i="66"/>
  <c r="O120" i="65"/>
  <c r="O119" i="65"/>
  <c r="O117" i="65"/>
  <c r="O113" i="65"/>
  <c r="O124" i="65" s="1"/>
  <c r="O123" i="65"/>
  <c r="O115" i="65"/>
  <c r="J124" i="65"/>
  <c r="M124" i="65"/>
  <c r="O115" i="64"/>
  <c r="O124" i="64" s="1"/>
  <c r="J124" i="64"/>
  <c r="M124" i="64"/>
  <c r="O116" i="63"/>
  <c r="O112" i="63"/>
  <c r="O119" i="63"/>
  <c r="O120" i="63"/>
  <c r="D124" i="63"/>
  <c r="N124" i="63" s="1"/>
  <c r="N111" i="63"/>
  <c r="O111" i="63" s="1"/>
  <c r="M124" i="63"/>
  <c r="D124" i="62"/>
  <c r="N124" i="62" s="1"/>
  <c r="N111" i="62"/>
  <c r="O111" i="62"/>
  <c r="O120" i="62"/>
  <c r="J124" i="62"/>
  <c r="O118" i="61"/>
  <c r="O119" i="61"/>
  <c r="O121" i="61"/>
  <c r="O115" i="61"/>
  <c r="O123" i="61"/>
  <c r="O111" i="61"/>
  <c r="O113" i="61"/>
  <c r="O124" i="61" s="1"/>
  <c r="O117" i="61"/>
  <c r="J124" i="61"/>
  <c r="M124" i="61"/>
  <c r="O118" i="60"/>
  <c r="O123" i="60"/>
  <c r="D124" i="60"/>
  <c r="N124" i="60" s="1"/>
  <c r="N111" i="60"/>
  <c r="O111" i="60" s="1"/>
  <c r="O124" i="60" s="1"/>
  <c r="O122" i="60"/>
  <c r="O119" i="60"/>
  <c r="O117" i="59"/>
  <c r="O116" i="59"/>
  <c r="O111" i="59"/>
  <c r="O123" i="59"/>
  <c r="O119" i="59"/>
  <c r="O115" i="59"/>
  <c r="D124" i="58"/>
  <c r="N124" i="58" s="1"/>
  <c r="O122" i="58"/>
  <c r="O114" i="58"/>
  <c r="O111" i="58"/>
  <c r="O124" i="58" s="1"/>
  <c r="O120" i="58"/>
  <c r="O122" i="57"/>
  <c r="O118" i="57"/>
  <c r="O114" i="57"/>
  <c r="O116" i="57"/>
  <c r="O120" i="57"/>
  <c r="O112" i="57"/>
  <c r="O124" i="57" s="1"/>
  <c r="O117" i="57"/>
  <c r="M124" i="57"/>
  <c r="O113" i="56"/>
  <c r="D124" i="56"/>
  <c r="N124" i="56" s="1"/>
  <c r="N111" i="56"/>
  <c r="O111" i="56" s="1"/>
  <c r="O124" i="56" s="1"/>
  <c r="M124" i="56"/>
  <c r="O123" i="55"/>
  <c r="O111" i="55"/>
  <c r="O114" i="55"/>
  <c r="O122" i="55"/>
  <c r="O118" i="55"/>
  <c r="M124" i="55"/>
  <c r="O117" i="54"/>
  <c r="O119" i="54"/>
  <c r="O111" i="54"/>
  <c r="O122" i="54"/>
  <c r="O121" i="54"/>
  <c r="O113" i="54"/>
  <c r="M124" i="53"/>
  <c r="O123" i="53"/>
  <c r="D124" i="53"/>
  <c r="N124" i="53" s="1"/>
  <c r="N111" i="53"/>
  <c r="O111" i="53" s="1"/>
  <c r="O124" i="72"/>
  <c r="D106" i="72"/>
  <c r="D35" i="35"/>
  <c r="E106" i="71"/>
  <c r="E54" i="35"/>
  <c r="D124" i="71"/>
  <c r="N124" i="71" s="1"/>
  <c r="C106" i="71"/>
  <c r="C54" i="35"/>
  <c r="B106" i="71"/>
  <c r="B54" i="35"/>
  <c r="C106" i="70"/>
  <c r="C53" i="35"/>
  <c r="E106" i="70"/>
  <c r="E53" i="35"/>
  <c r="E106" i="69"/>
  <c r="E52" i="35"/>
  <c r="D124" i="69"/>
  <c r="N124" i="69" s="1"/>
  <c r="M124" i="69"/>
  <c r="C106" i="69"/>
  <c r="C52" i="35"/>
  <c r="B106" i="69"/>
  <c r="B52" i="35"/>
  <c r="E106" i="68"/>
  <c r="E51" i="35"/>
  <c r="J124" i="68"/>
  <c r="C106" i="68"/>
  <c r="C51" i="35"/>
  <c r="E106" i="67"/>
  <c r="E50" i="35"/>
  <c r="D124" i="67"/>
  <c r="N124" i="67" s="1"/>
  <c r="C106" i="67"/>
  <c r="C50" i="35"/>
  <c r="B106" i="67"/>
  <c r="B50" i="35"/>
  <c r="C106" i="66"/>
  <c r="C49" i="35"/>
  <c r="B106" i="66"/>
  <c r="B49" i="35"/>
  <c r="D124" i="66"/>
  <c r="N124" i="66" s="1"/>
  <c r="J124" i="66"/>
  <c r="E106" i="66"/>
  <c r="E49" i="35"/>
  <c r="C106" i="65"/>
  <c r="C48" i="35"/>
  <c r="E106" i="65"/>
  <c r="E48" i="35"/>
  <c r="B106" i="65"/>
  <c r="B48" i="35"/>
  <c r="D124" i="65"/>
  <c r="N124" i="65" s="1"/>
  <c r="B106" i="64"/>
  <c r="B47" i="35"/>
  <c r="D124" i="64"/>
  <c r="N124" i="64" s="1"/>
  <c r="C106" i="64"/>
  <c r="C47" i="35"/>
  <c r="E106" i="64"/>
  <c r="E47" i="35"/>
  <c r="C106" i="63"/>
  <c r="C46" i="35"/>
  <c r="B106" i="63"/>
  <c r="B46" i="35"/>
  <c r="E106" i="63"/>
  <c r="E46" i="35"/>
  <c r="E106" i="62"/>
  <c r="E45" i="35"/>
  <c r="C106" i="62"/>
  <c r="C45" i="35"/>
  <c r="B106" i="62"/>
  <c r="B45" i="35"/>
  <c r="D124" i="61"/>
  <c r="N124" i="61" s="1"/>
  <c r="E106" i="61"/>
  <c r="E44" i="35"/>
  <c r="B106" i="61"/>
  <c r="B44" i="35"/>
  <c r="C106" i="61"/>
  <c r="C44" i="35"/>
  <c r="C106" i="60"/>
  <c r="C43" i="35"/>
  <c r="D106" i="60"/>
  <c r="D43" i="35"/>
  <c r="E106" i="60"/>
  <c r="E43" i="35"/>
  <c r="C106" i="59"/>
  <c r="C42" i="35"/>
  <c r="D106" i="59"/>
  <c r="D42" i="35"/>
  <c r="J124" i="59"/>
  <c r="E106" i="59"/>
  <c r="E42" i="35"/>
  <c r="D124" i="59"/>
  <c r="N124" i="59" s="1"/>
  <c r="C106" i="57"/>
  <c r="C40" i="35"/>
  <c r="J124" i="57"/>
  <c r="M89" i="57"/>
  <c r="E106" i="57"/>
  <c r="E40" i="35"/>
  <c r="D124" i="57"/>
  <c r="N124" i="57" s="1"/>
  <c r="E106" i="55"/>
  <c r="E38" i="35"/>
  <c r="C106" i="55"/>
  <c r="C38" i="35"/>
  <c r="J124" i="55"/>
  <c r="D106" i="55"/>
  <c r="D38" i="35"/>
  <c r="D124" i="55"/>
  <c r="N124" i="55" s="1"/>
  <c r="E106" i="54"/>
  <c r="E37" i="35"/>
  <c r="C106" i="54"/>
  <c r="C37" i="35"/>
  <c r="D124" i="54"/>
  <c r="N124" i="54" s="1"/>
  <c r="C106" i="53"/>
  <c r="C36" i="35"/>
  <c r="E106" i="53"/>
  <c r="E36" i="35"/>
  <c r="J124" i="53"/>
  <c r="M89" i="71"/>
  <c r="M87" i="71"/>
  <c r="K87" i="70"/>
  <c r="K89" i="70" s="1"/>
  <c r="J124" i="70"/>
  <c r="M87" i="70"/>
  <c r="M89" i="70" s="1"/>
  <c r="M87" i="69"/>
  <c r="M89" i="69" s="1"/>
  <c r="K89" i="68"/>
  <c r="K87" i="68"/>
  <c r="M87" i="68"/>
  <c r="M89" i="68" s="1"/>
  <c r="M87" i="67"/>
  <c r="M89" i="67" s="1"/>
  <c r="M89" i="66"/>
  <c r="M87" i="66"/>
  <c r="M87" i="65"/>
  <c r="M89" i="65" s="1"/>
  <c r="M87" i="64"/>
  <c r="M89" i="64" s="1"/>
  <c r="M87" i="63"/>
  <c r="M89" i="63" s="1"/>
  <c r="J124" i="63"/>
  <c r="M87" i="62"/>
  <c r="M89" i="62" s="1"/>
  <c r="M87" i="61"/>
  <c r="M89" i="61" s="1"/>
  <c r="K89" i="60"/>
  <c r="K87" i="60"/>
  <c r="J124" i="60"/>
  <c r="K87" i="59"/>
  <c r="K89" i="59" s="1"/>
  <c r="J124" i="58"/>
  <c r="K87" i="58"/>
  <c r="K89" i="58" s="1"/>
  <c r="B106" i="58" s="1"/>
  <c r="M87" i="58"/>
  <c r="M89" i="58" s="1"/>
  <c r="D106" i="58" s="1"/>
  <c r="K87" i="57"/>
  <c r="K89" i="57"/>
  <c r="K87" i="56"/>
  <c r="K89" i="56" s="1"/>
  <c r="B106" i="56" s="1"/>
  <c r="J124" i="56"/>
  <c r="M89" i="56"/>
  <c r="D106" i="56" s="1"/>
  <c r="M87" i="56"/>
  <c r="K87" i="55"/>
  <c r="K89" i="55" s="1"/>
  <c r="K87" i="54"/>
  <c r="K89" i="54" s="1"/>
  <c r="M87" i="54"/>
  <c r="M89" i="54" s="1"/>
  <c r="K87" i="53"/>
  <c r="K89" i="53" s="1"/>
  <c r="M87" i="53"/>
  <c r="M89" i="53" s="1"/>
  <c r="O124" i="71" l="1"/>
  <c r="O124" i="70"/>
  <c r="O124" i="68"/>
  <c r="O124" i="66"/>
  <c r="O124" i="63"/>
  <c r="O124" i="62"/>
  <c r="O124" i="59"/>
  <c r="O124" i="55"/>
  <c r="O124" i="54"/>
  <c r="O124" i="53"/>
  <c r="D106" i="71"/>
  <c r="D54" i="35"/>
  <c r="D106" i="70"/>
  <c r="D53" i="35"/>
  <c r="B106" i="70"/>
  <c r="B53" i="35"/>
  <c r="D106" i="69"/>
  <c r="D52" i="35"/>
  <c r="B106" i="68"/>
  <c r="B51" i="35"/>
  <c r="D106" i="68"/>
  <c r="D51" i="35"/>
  <c r="D106" i="67"/>
  <c r="D50" i="35"/>
  <c r="D106" i="66"/>
  <c r="D49" i="35"/>
  <c r="D106" i="65"/>
  <c r="D48" i="35"/>
  <c r="D106" i="64"/>
  <c r="D47" i="35"/>
  <c r="D106" i="63"/>
  <c r="D46" i="35"/>
  <c r="D106" i="62"/>
  <c r="D45" i="35"/>
  <c r="D106" i="61"/>
  <c r="D44" i="35"/>
  <c r="B106" i="60"/>
  <c r="B43" i="35"/>
  <c r="B106" i="59"/>
  <c r="B42" i="35"/>
  <c r="D106" i="57"/>
  <c r="D40" i="35"/>
  <c r="B106" i="57"/>
  <c r="B40" i="35"/>
  <c r="B106" i="55"/>
  <c r="B38" i="35"/>
  <c r="B106" i="54"/>
  <c r="B37" i="35"/>
  <c r="D106" i="54"/>
  <c r="D37" i="35"/>
  <c r="D106" i="53"/>
  <c r="D36" i="35"/>
  <c r="B106" i="53"/>
  <c r="B36" i="35"/>
  <c r="O20" i="35"/>
  <c r="D18" i="37" s="1"/>
  <c r="C28" i="35"/>
  <c r="L28" i="35"/>
  <c r="H28" i="35"/>
  <c r="I28" i="35"/>
  <c r="F28" i="35"/>
  <c r="K28" i="35"/>
  <c r="G28" i="35"/>
  <c r="E28" i="35"/>
  <c r="B28" i="35"/>
  <c r="O27" i="35" l="1"/>
  <c r="D25" i="37" s="1"/>
  <c r="O17" i="35"/>
  <c r="D15" i="37" s="1"/>
  <c r="O7" i="35" l="1"/>
  <c r="D5" i="37" s="1"/>
  <c r="D100" i="21" l="1"/>
  <c r="L123" i="21"/>
  <c r="K123" i="21"/>
  <c r="I123" i="21"/>
  <c r="H123" i="21"/>
  <c r="G123" i="21"/>
  <c r="F123" i="21"/>
  <c r="E123" i="21"/>
  <c r="C123" i="21"/>
  <c r="B123" i="21"/>
  <c r="L122" i="21"/>
  <c r="K122" i="21"/>
  <c r="I122" i="21"/>
  <c r="H122" i="21"/>
  <c r="G122" i="21"/>
  <c r="F122" i="21"/>
  <c r="E122" i="21"/>
  <c r="C122" i="21"/>
  <c r="B122" i="21"/>
  <c r="L121" i="21"/>
  <c r="K121" i="21"/>
  <c r="I121" i="21"/>
  <c r="H121" i="21"/>
  <c r="G121" i="21"/>
  <c r="F121" i="21"/>
  <c r="E121" i="21"/>
  <c r="C121" i="21"/>
  <c r="B121" i="21"/>
  <c r="L120" i="21"/>
  <c r="K120" i="21"/>
  <c r="I120" i="21"/>
  <c r="H120" i="21"/>
  <c r="G120" i="21"/>
  <c r="F120" i="21"/>
  <c r="E120" i="21"/>
  <c r="C120" i="21"/>
  <c r="B120" i="21"/>
  <c r="L119" i="21"/>
  <c r="K119" i="21"/>
  <c r="I119" i="21"/>
  <c r="H119" i="21"/>
  <c r="G119" i="21"/>
  <c r="F119" i="21"/>
  <c r="E119" i="21"/>
  <c r="C119" i="21"/>
  <c r="B119" i="21"/>
  <c r="L118" i="21"/>
  <c r="K118" i="21"/>
  <c r="I118" i="21"/>
  <c r="H118" i="21"/>
  <c r="G118" i="21"/>
  <c r="F118" i="21"/>
  <c r="E118" i="21"/>
  <c r="C118" i="21"/>
  <c r="B118" i="21"/>
  <c r="L117" i="21"/>
  <c r="K117" i="21"/>
  <c r="I117" i="21"/>
  <c r="H117" i="21"/>
  <c r="G117" i="21"/>
  <c r="F117" i="21"/>
  <c r="E117" i="21"/>
  <c r="C117" i="21"/>
  <c r="B117" i="21"/>
  <c r="L116" i="21"/>
  <c r="K116" i="21"/>
  <c r="I116" i="21"/>
  <c r="H116" i="21"/>
  <c r="G116" i="21"/>
  <c r="F116" i="21"/>
  <c r="E116" i="21"/>
  <c r="C116" i="21"/>
  <c r="B116" i="21"/>
  <c r="L115" i="21"/>
  <c r="K115" i="21"/>
  <c r="I115" i="21"/>
  <c r="H115" i="21"/>
  <c r="G115" i="21"/>
  <c r="F115" i="21"/>
  <c r="E115" i="21"/>
  <c r="C115" i="21"/>
  <c r="B115" i="21"/>
  <c r="L114" i="21"/>
  <c r="K114" i="21"/>
  <c r="I114" i="21"/>
  <c r="H114" i="21"/>
  <c r="G114" i="21"/>
  <c r="F114" i="21"/>
  <c r="E114" i="21"/>
  <c r="C114" i="21"/>
  <c r="B114" i="21"/>
  <c r="L113" i="21"/>
  <c r="K113" i="21"/>
  <c r="I113" i="21"/>
  <c r="H113" i="21"/>
  <c r="G113" i="21"/>
  <c r="F113" i="21"/>
  <c r="E113" i="21"/>
  <c r="C113" i="21"/>
  <c r="B113" i="21"/>
  <c r="L112" i="21"/>
  <c r="K112" i="21"/>
  <c r="I112" i="21"/>
  <c r="H112" i="21"/>
  <c r="G112" i="21"/>
  <c r="F112" i="21"/>
  <c r="E112" i="21"/>
  <c r="C112" i="21"/>
  <c r="B112" i="21"/>
  <c r="L111" i="21"/>
  <c r="K111" i="21"/>
  <c r="I111" i="21"/>
  <c r="H111" i="21"/>
  <c r="G111" i="21"/>
  <c r="F111" i="21"/>
  <c r="E111" i="21"/>
  <c r="P5" i="23"/>
  <c r="Q5" i="23"/>
  <c r="A6" i="23"/>
  <c r="A7" i="23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P6" i="23"/>
  <c r="Q6" i="23"/>
  <c r="P7" i="23"/>
  <c r="Q7" i="23"/>
  <c r="P8" i="23"/>
  <c r="Q8" i="23"/>
  <c r="P9" i="23"/>
  <c r="Q9" i="23"/>
  <c r="P10" i="23"/>
  <c r="Q10" i="23"/>
  <c r="P11" i="23"/>
  <c r="Q11" i="23"/>
  <c r="P12" i="23"/>
  <c r="Q12" i="23"/>
  <c r="P13" i="23"/>
  <c r="Q13" i="23"/>
  <c r="P14" i="23"/>
  <c r="Q14" i="23"/>
  <c r="P15" i="23"/>
  <c r="Q15" i="23"/>
  <c r="P16" i="23"/>
  <c r="Q16" i="23"/>
  <c r="P17" i="23"/>
  <c r="Q17" i="23"/>
  <c r="P18" i="23"/>
  <c r="Q18" i="23"/>
  <c r="P19" i="23"/>
  <c r="Q19" i="23"/>
  <c r="P20" i="23"/>
  <c r="Q20" i="23"/>
  <c r="P21" i="23"/>
  <c r="Q21" i="23"/>
  <c r="P22" i="23"/>
  <c r="Q22" i="23"/>
  <c r="P23" i="23"/>
  <c r="Q23" i="23"/>
  <c r="P24" i="23"/>
  <c r="Q24" i="23"/>
  <c r="P25" i="23"/>
  <c r="Q25" i="23"/>
  <c r="P26" i="23"/>
  <c r="Q26" i="23"/>
  <c r="F5" i="37"/>
  <c r="O5" i="37"/>
  <c r="P5" i="37"/>
  <c r="Q5" i="37"/>
  <c r="F6" i="37"/>
  <c r="P6" i="37"/>
  <c r="Q6" i="37"/>
  <c r="F7" i="37"/>
  <c r="P7" i="37"/>
  <c r="Q7" i="37"/>
  <c r="F8" i="37"/>
  <c r="P8" i="37"/>
  <c r="Q8" i="37"/>
  <c r="F9" i="37"/>
  <c r="P9" i="37"/>
  <c r="Q9" i="37"/>
  <c r="F10" i="37"/>
  <c r="P10" i="37"/>
  <c r="Q10" i="37"/>
  <c r="F11" i="37"/>
  <c r="P11" i="37"/>
  <c r="Q11" i="37"/>
  <c r="F12" i="37"/>
  <c r="P12" i="37"/>
  <c r="Q12" i="37"/>
  <c r="F13" i="37"/>
  <c r="P13" i="37"/>
  <c r="Q13" i="37"/>
  <c r="F14" i="37"/>
  <c r="P14" i="37"/>
  <c r="Q14" i="37"/>
  <c r="F15" i="37"/>
  <c r="P15" i="37"/>
  <c r="Q15" i="37"/>
  <c r="F16" i="37"/>
  <c r="P16" i="37"/>
  <c r="Q16" i="37"/>
  <c r="F17" i="37"/>
  <c r="P17" i="37"/>
  <c r="Q17" i="37"/>
  <c r="F18" i="37"/>
  <c r="P18" i="37"/>
  <c r="Q18" i="37"/>
  <c r="F19" i="37"/>
  <c r="P19" i="37"/>
  <c r="Q19" i="37"/>
  <c r="F20" i="37"/>
  <c r="P20" i="37"/>
  <c r="Q20" i="37"/>
  <c r="F21" i="37"/>
  <c r="P21" i="37"/>
  <c r="Q21" i="37"/>
  <c r="F22" i="37"/>
  <c r="P22" i="37"/>
  <c r="Q22" i="37"/>
  <c r="F23" i="37"/>
  <c r="P23" i="37"/>
  <c r="Q23" i="37"/>
  <c r="F24" i="37"/>
  <c r="P24" i="37"/>
  <c r="Q24" i="37"/>
  <c r="F25" i="37"/>
  <c r="P25" i="37"/>
  <c r="Q25" i="37"/>
  <c r="B26" i="37"/>
  <c r="C26" i="37"/>
  <c r="E26" i="37"/>
  <c r="G26" i="37"/>
  <c r="H26" i="37"/>
  <c r="J26" i="37"/>
  <c r="K26" i="37"/>
  <c r="M26" i="37"/>
  <c r="N26" i="37"/>
  <c r="O26" i="37"/>
  <c r="K8" i="21"/>
  <c r="M8" i="21" s="1"/>
  <c r="K9" i="21"/>
  <c r="M9" i="21" s="1"/>
  <c r="K10" i="21"/>
  <c r="M10" i="21" s="1"/>
  <c r="K11" i="21"/>
  <c r="M11" i="21" s="1"/>
  <c r="K12" i="21"/>
  <c r="M12" i="21" s="1"/>
  <c r="L13" i="21"/>
  <c r="N13" i="21"/>
  <c r="M17" i="21"/>
  <c r="M18" i="21"/>
  <c r="M19" i="21"/>
  <c r="M20" i="21"/>
  <c r="M21" i="21"/>
  <c r="K22" i="21"/>
  <c r="L22" i="21"/>
  <c r="N22" i="21"/>
  <c r="M26" i="21"/>
  <c r="M27" i="21"/>
  <c r="M28" i="21"/>
  <c r="M29" i="21"/>
  <c r="M30" i="21"/>
  <c r="K31" i="21"/>
  <c r="L31" i="21"/>
  <c r="N31" i="21"/>
  <c r="M35" i="21"/>
  <c r="M36" i="21"/>
  <c r="M37" i="21"/>
  <c r="M38" i="21"/>
  <c r="M39" i="21"/>
  <c r="K40" i="21"/>
  <c r="L40" i="21"/>
  <c r="N40" i="21"/>
  <c r="M44" i="21"/>
  <c r="M45" i="21"/>
  <c r="M46" i="21"/>
  <c r="M47" i="21"/>
  <c r="M48" i="21"/>
  <c r="K49" i="21"/>
  <c r="L49" i="21"/>
  <c r="N49" i="21"/>
  <c r="M53" i="21"/>
  <c r="M54" i="21"/>
  <c r="M55" i="21"/>
  <c r="M56" i="21"/>
  <c r="M57" i="21"/>
  <c r="K58" i="21"/>
  <c r="L58" i="21"/>
  <c r="N58" i="21"/>
  <c r="M62" i="21"/>
  <c r="M63" i="21"/>
  <c r="M64" i="21"/>
  <c r="M65" i="21"/>
  <c r="M66" i="21"/>
  <c r="K67" i="21"/>
  <c r="L67" i="21"/>
  <c r="N67" i="21"/>
  <c r="M71" i="21"/>
  <c r="M72" i="21"/>
  <c r="M73" i="21"/>
  <c r="M74" i="21"/>
  <c r="M75" i="21"/>
  <c r="K76" i="21"/>
  <c r="L76" i="21"/>
  <c r="N76" i="21"/>
  <c r="M80" i="21"/>
  <c r="M81" i="21"/>
  <c r="M82" i="21"/>
  <c r="M83" i="21"/>
  <c r="M84" i="21"/>
  <c r="K85" i="21"/>
  <c r="L85" i="21"/>
  <c r="N85" i="21"/>
  <c r="P26" i="37"/>
  <c r="F26" i="37"/>
  <c r="I5" i="37"/>
  <c r="I26" i="37"/>
  <c r="L5" i="37"/>
  <c r="L26" i="37"/>
  <c r="D122" i="21" l="1"/>
  <c r="N122" i="21" s="1"/>
  <c r="M58" i="21"/>
  <c r="D115" i="21"/>
  <c r="N115" i="21" s="1"/>
  <c r="D120" i="21"/>
  <c r="N120" i="21" s="1"/>
  <c r="N100" i="21"/>
  <c r="M22" i="21"/>
  <c r="O16" i="35"/>
  <c r="D14" i="37" s="1"/>
  <c r="M49" i="21"/>
  <c r="K124" i="21"/>
  <c r="D112" i="21"/>
  <c r="N112" i="21" s="1"/>
  <c r="D116" i="21"/>
  <c r="N116" i="21" s="1"/>
  <c r="O25" i="35"/>
  <c r="D23" i="37" s="1"/>
  <c r="O24" i="35"/>
  <c r="D22" i="37" s="1"/>
  <c r="O21" i="35"/>
  <c r="D19" i="37" s="1"/>
  <c r="J28" i="35"/>
  <c r="O13" i="35"/>
  <c r="D11" i="37" s="1"/>
  <c r="O12" i="35"/>
  <c r="D10" i="37" s="1"/>
  <c r="O9" i="35"/>
  <c r="D7" i="37" s="1"/>
  <c r="O26" i="35"/>
  <c r="D24" i="37" s="1"/>
  <c r="O23" i="35"/>
  <c r="D21" i="37" s="1"/>
  <c r="O22" i="35"/>
  <c r="D20" i="37" s="1"/>
  <c r="M28" i="35"/>
  <c r="O19" i="35"/>
  <c r="D17" i="37" s="1"/>
  <c r="O18" i="35"/>
  <c r="D16" i="37" s="1"/>
  <c r="O15" i="35"/>
  <c r="D13" i="37" s="1"/>
  <c r="O14" i="35"/>
  <c r="D12" i="37" s="1"/>
  <c r="O11" i="35"/>
  <c r="D9" i="37" s="1"/>
  <c r="O10" i="35"/>
  <c r="D8" i="37" s="1"/>
  <c r="D28" i="35"/>
  <c r="O8" i="35"/>
  <c r="D6" i="37" s="1"/>
  <c r="N28" i="35"/>
  <c r="M100" i="21"/>
  <c r="H124" i="21"/>
  <c r="J100" i="21"/>
  <c r="J122" i="21"/>
  <c r="D111" i="21"/>
  <c r="N111" i="21" s="1"/>
  <c r="D119" i="21"/>
  <c r="N119" i="21" s="1"/>
  <c r="N87" i="21"/>
  <c r="N89" i="21" s="1"/>
  <c r="E34" i="35" s="1"/>
  <c r="B124" i="21"/>
  <c r="M67" i="21"/>
  <c r="K13" i="21"/>
  <c r="K87" i="21" s="1"/>
  <c r="K89" i="21" s="1"/>
  <c r="B34" i="35" s="1"/>
  <c r="I124" i="21"/>
  <c r="E124" i="21"/>
  <c r="L124" i="21"/>
  <c r="M111" i="21"/>
  <c r="J121" i="21"/>
  <c r="G124" i="21"/>
  <c r="J111" i="21"/>
  <c r="J119" i="21"/>
  <c r="M114" i="21"/>
  <c r="M116" i="21"/>
  <c r="M120" i="21"/>
  <c r="J113" i="21"/>
  <c r="J117" i="21"/>
  <c r="M119" i="21"/>
  <c r="J120" i="21"/>
  <c r="M122" i="21"/>
  <c r="M123" i="21"/>
  <c r="M121" i="21"/>
  <c r="F124" i="21"/>
  <c r="J116" i="21"/>
  <c r="J114" i="21"/>
  <c r="J118" i="21"/>
  <c r="J115" i="21"/>
  <c r="M117" i="21"/>
  <c r="J123" i="21"/>
  <c r="M112" i="21"/>
  <c r="M115" i="21"/>
  <c r="J112" i="21"/>
  <c r="M118" i="21"/>
  <c r="C124" i="21"/>
  <c r="D121" i="21"/>
  <c r="N121" i="21" s="1"/>
  <c r="D123" i="21"/>
  <c r="N123" i="21" s="1"/>
  <c r="D117" i="21"/>
  <c r="N117" i="21" s="1"/>
  <c r="D114" i="21"/>
  <c r="N114" i="21" s="1"/>
  <c r="O114" i="21" s="1"/>
  <c r="D118" i="21"/>
  <c r="N118" i="21" s="1"/>
  <c r="O118" i="21" s="1"/>
  <c r="M113" i="21"/>
  <c r="D113" i="21"/>
  <c r="N113" i="21" s="1"/>
  <c r="M85" i="21"/>
  <c r="M76" i="21"/>
  <c r="M40" i="21"/>
  <c r="M31" i="21"/>
  <c r="L87" i="21"/>
  <c r="L89" i="21" s="1"/>
  <c r="C34" i="35" s="1"/>
  <c r="M13" i="21"/>
  <c r="Q26" i="37"/>
  <c r="D26" i="37" l="1"/>
  <c r="O123" i="21"/>
  <c r="O121" i="21"/>
  <c r="O119" i="21"/>
  <c r="O120" i="21"/>
  <c r="O116" i="21"/>
  <c r="O115" i="21"/>
  <c r="O122" i="21"/>
  <c r="O111" i="21"/>
  <c r="O113" i="21"/>
  <c r="O117" i="21"/>
  <c r="O112" i="21"/>
  <c r="O100" i="21"/>
  <c r="C55" i="35"/>
  <c r="C106" i="21"/>
  <c r="B55" i="35"/>
  <c r="B106" i="21"/>
  <c r="E55" i="35"/>
  <c r="E106" i="21"/>
  <c r="M124" i="21"/>
  <c r="J124" i="21"/>
  <c r="D124" i="21"/>
  <c r="N124" i="21" s="1"/>
  <c r="M87" i="21"/>
  <c r="M89" i="21" s="1"/>
  <c r="D34" i="35" s="1"/>
  <c r="O124" i="21" l="1"/>
  <c r="D55" i="35"/>
  <c r="D106" i="21"/>
  <c r="O28" i="35"/>
</calcChain>
</file>

<file path=xl/sharedStrings.xml><?xml version="1.0" encoding="utf-8"?>
<sst xmlns="http://schemas.openxmlformats.org/spreadsheetml/2006/main" count="7471" uniqueCount="565">
  <si>
    <t xml:space="preserve"> n. Ob</t>
  </si>
  <si>
    <t>Obiettivi progettuali</t>
  </si>
  <si>
    <t>PW</t>
  </si>
  <si>
    <t>SELEZIONA</t>
  </si>
  <si>
    <t>Foglio</t>
  </si>
  <si>
    <t>1. favorire processi di riorganizzazione delle diverse forme di filiera (verticale e orizzontale) finalizzate ad un loro dimensionamento efficace attraverso una equilibrata partecipazione delle diverse componenti per gli obiettivi progettuali;;</t>
  </si>
  <si>
    <t xml:space="preserve">1. favorire processi di riorganizzazione delle diverse forme di filiera </t>
  </si>
  <si>
    <t>Az2-PCP</t>
  </si>
  <si>
    <t>Comunicare1</t>
  </si>
  <si>
    <t>2. equilibrare i possibili dislivelli professionali ed imprenditoriali dei componenti della filiera traguardando alla evoluzione di rapporti e sinergie sviluppabili all'interno della filiera stessa, definendo contestualmente i presupposti di ulteriori incrementi e sviluppi della filiera stessa;</t>
  </si>
  <si>
    <t>2. equilibrare i possibili dislivelli professionali ed imprenditoriali dei componenti della filiera</t>
  </si>
  <si>
    <t>3. adottare formule di autogoverno della filiera finalizzate al rispetto delle esigenze comuni, che ne garantiscano i giusti equilibri di rappresentanza interna e favoriscano la coesione e l'immagine esterna.</t>
  </si>
  <si>
    <t xml:space="preserve">3. adottare formule di autogoverno della filiera finalizzate </t>
  </si>
  <si>
    <t>4. raggiungere economie di scala, organizzando servizi e lavori comuni, condividendo impianti e risorse, aggregando e programmando l’offerta;</t>
  </si>
  <si>
    <t>4. raggiungere economie di scala</t>
  </si>
  <si>
    <t>5. accrescere la competitività delle imprese agricole e la remunerazione dei prodotti attraverso la revisione dei processi, il miglioramento degli standard qualitativi, l'introduzione di innovazione e stabilizzando i rapporti all'interno della filiera anche attraverso regole ed accordi comuni;</t>
  </si>
  <si>
    <t xml:space="preserve">5. accrescere la competitività delle imprese agricole e la remunerazione dei prodotti </t>
  </si>
  <si>
    <t>6. creazione di nuove opportunità di mercato attraverso evoluzione dei prodotti esistenti, introduzione di nuovi prodotti, attraverso forme di comunicazione diversificate e modalità di presentazione, del prodotto e della filiera, innovate;</t>
  </si>
  <si>
    <t xml:space="preserve">6. creazione di nuove opportunità di mercato </t>
  </si>
  <si>
    <t>7. migliorare le relazioni commerciali, eliminando o riducendo al minimo il numero di intermediari, rendendo più efficiente la chain attraverso formule di gestione, dei rapporti tra i componenti della filiera e di questa con il mercato, di tipo innovativo,</t>
  </si>
  <si>
    <t>7. migliorare le relazioni commerciali</t>
  </si>
  <si>
    <t>8. sviluppare nuove forme e modalità di vendita per avvicinare i consumatori;</t>
  </si>
  <si>
    <t>9. promuovere la conoscenza, l’acquisto e il consumo nella zona di produzione, anche con lo scopo di ridurre l’impatto ambientale (impronta ecologia, riduzione di trasporti e l'inquinamento);</t>
  </si>
  <si>
    <t>9. promuovere la conoscenza, l’acquisto e il consumo nella zona di produzione</t>
  </si>
  <si>
    <t>10. promuovere e qualificare la ristorazione regionale e i mercati locali, identificandoli con prodotti tipici dell’agricoltura ligure e con il territorio di origine;</t>
  </si>
  <si>
    <t>10. promuovere e qualificare la ristorazione regionale e i mercati locali</t>
  </si>
  <si>
    <t>11. rendere più efficiente il settore della trasformazione e della commercializzazione dei prodotti, promuovendo anche la creazione di strutture per la trasformazione e la commercializzazione su piccola scala nel contesto di filiere corte.</t>
  </si>
  <si>
    <t>11. rendere più efficiente il settore della trasformazione e della commercializzazione dei prodotti</t>
  </si>
  <si>
    <t>12. altre eventuali azioni purché giustificabili nell'abito degli obiettivi e finalità della misura e comunque opportunamente dettagliate e motivate a progetto.</t>
  </si>
  <si>
    <t>12. altre eventuali azioni purché dettagliate e motivate a progetto.</t>
  </si>
  <si>
    <t>Tipologie di Attività Progettuale</t>
  </si>
  <si>
    <t>Tipologie di misure accompagnatorie</t>
  </si>
  <si>
    <t>PARTNER PROGETTUALI</t>
  </si>
  <si>
    <t>Azione di avviamento progettuale</t>
  </si>
  <si>
    <t>Misura 01.01</t>
  </si>
  <si>
    <t>CAPOFILA</t>
  </si>
  <si>
    <t>Azione di gestione progettuale</t>
  </si>
  <si>
    <t>Misura 01.03</t>
  </si>
  <si>
    <t>PARTNER 1</t>
  </si>
  <si>
    <t>Azione di rendicontazione amministrativa-finanziaria</t>
  </si>
  <si>
    <t>Misura 03.02</t>
  </si>
  <si>
    <t>PARTNER 2</t>
  </si>
  <si>
    <t>Azione Accordi Commerciali</t>
  </si>
  <si>
    <t>Misura 04.02</t>
  </si>
  <si>
    <t>PARTNER 3</t>
  </si>
  <si>
    <t>Azione di Accordi di Filiera</t>
  </si>
  <si>
    <t>PARTNER 4</t>
  </si>
  <si>
    <t>Azione di monitoraggio/raccolta dati da progetto</t>
  </si>
  <si>
    <t>PARTNER 5</t>
  </si>
  <si>
    <t>Azionedi  studio/ sondaggio / raccolta dati</t>
  </si>
  <si>
    <t>PARTNER 6</t>
  </si>
  <si>
    <t>Azione di realizzazione Attività dimostrative</t>
  </si>
  <si>
    <t>PARTNER 7</t>
  </si>
  <si>
    <t>Azione di formazione interna al partenariato</t>
  </si>
  <si>
    <t>PARTNER 8</t>
  </si>
  <si>
    <t>Azione Interscambio esperienze - Visite aziendali del partenariato</t>
  </si>
  <si>
    <t>PARTNER 9</t>
  </si>
  <si>
    <t>Azione di test su prodotti/processi innovativi</t>
  </si>
  <si>
    <t>PARTNER 10</t>
  </si>
  <si>
    <t>Azione di animazione e ampliamento filiera</t>
  </si>
  <si>
    <t>PARTNER 11</t>
  </si>
  <si>
    <t>Azione specifica (da nominare)</t>
  </si>
  <si>
    <t>PARTNER 12</t>
  </si>
  <si>
    <t>Azione PCP - Piano di Comunicazione  Progettuale</t>
  </si>
  <si>
    <t>PARTNER 13</t>
  </si>
  <si>
    <t>PARTNER 14</t>
  </si>
  <si>
    <t>n.</t>
  </si>
  <si>
    <t>TIPOLOGIA BENEFICIARIO</t>
  </si>
  <si>
    <t>PARTNER 15</t>
  </si>
  <si>
    <t>PARTNER 16</t>
  </si>
  <si>
    <t>Imprenditore Agricolo</t>
  </si>
  <si>
    <t>PARTNER 17</t>
  </si>
  <si>
    <t>Cooperativa Agricola</t>
  </si>
  <si>
    <t>PARTNER 18</t>
  </si>
  <si>
    <t>Consorzio di Imprenditori Agricoli</t>
  </si>
  <si>
    <t>PARTNER 19</t>
  </si>
  <si>
    <t>ATS o Rete di Imprenditori Agricoli</t>
  </si>
  <si>
    <t>PARTNER 20</t>
  </si>
  <si>
    <t>Società Agricola</t>
  </si>
  <si>
    <t xml:space="preserve">PARTNER </t>
  </si>
  <si>
    <t>Impresa di Trasformazione</t>
  </si>
  <si>
    <t>Impresa di Commercializzazione</t>
  </si>
  <si>
    <t>Broker</t>
  </si>
  <si>
    <t>Consulente</t>
  </si>
  <si>
    <t>Distretto Agricolo</t>
  </si>
  <si>
    <t xml:space="preserve">Altro </t>
  </si>
  <si>
    <t>n</t>
  </si>
  <si>
    <t>Tipologia Social Media</t>
  </si>
  <si>
    <t>Tipologia Prodotti</t>
  </si>
  <si>
    <t>Tipologia Supporti</t>
  </si>
  <si>
    <t xml:space="preserve">Sito WEB del Progetto </t>
  </si>
  <si>
    <t>Comunicati stampa</t>
  </si>
  <si>
    <t>Altro sito WEB</t>
  </si>
  <si>
    <t>News</t>
  </si>
  <si>
    <t xml:space="preserve">Carta </t>
  </si>
  <si>
    <t>Blog di Progetto</t>
  </si>
  <si>
    <t xml:space="preserve">Articoli su Blog </t>
  </si>
  <si>
    <t>Tela - Plastificata</t>
  </si>
  <si>
    <t>Pagina FacebooK di progetto</t>
  </si>
  <si>
    <t>Articoli su stampa locale</t>
  </si>
  <si>
    <t>Materiale rigido</t>
  </si>
  <si>
    <t>Applicazioni di Messaggistica</t>
  </si>
  <si>
    <t>Altri articoli</t>
  </si>
  <si>
    <t>Supporto digitale</t>
  </si>
  <si>
    <t xml:space="preserve">Altri social </t>
  </si>
  <si>
    <t>Rassegna stampa periodica</t>
  </si>
  <si>
    <t>Supporto magnetico</t>
  </si>
  <si>
    <t>Altro</t>
  </si>
  <si>
    <t>Brochure</t>
  </si>
  <si>
    <t>Volantini</t>
  </si>
  <si>
    <t>Eventi Pubblici</t>
  </si>
  <si>
    <t>Targhe</t>
  </si>
  <si>
    <t>Cartelloni</t>
  </si>
  <si>
    <t>Convegno</t>
  </si>
  <si>
    <t>Manifesti</t>
  </si>
  <si>
    <t>Seminario</t>
  </si>
  <si>
    <t>Totem</t>
  </si>
  <si>
    <t>Conferenza Stampa</t>
  </si>
  <si>
    <t>Foto - Slide</t>
  </si>
  <si>
    <t>Intervista</t>
  </si>
  <si>
    <t>Album fotografici</t>
  </si>
  <si>
    <t>Workshop</t>
  </si>
  <si>
    <t>Filmati video</t>
  </si>
  <si>
    <t>Evento dimostrativo</t>
  </si>
  <si>
    <t>Filmati audio - video</t>
  </si>
  <si>
    <t>Evento "cancelli aperti"</t>
  </si>
  <si>
    <t>Reportage - Interviste</t>
  </si>
  <si>
    <t>REPORT FINALE</t>
  </si>
  <si>
    <t>Sigla Prov</t>
  </si>
  <si>
    <t>Codice ISTAT Provincia</t>
  </si>
  <si>
    <t>Comune</t>
  </si>
  <si>
    <t>Codice ISTAT Comune</t>
  </si>
  <si>
    <t>Zona Altimetrica Nome</t>
  </si>
  <si>
    <t>Sup. Kmq.</t>
  </si>
  <si>
    <t>GE</t>
  </si>
  <si>
    <t>010</t>
  </si>
  <si>
    <t>ARENZANO</t>
  </si>
  <si>
    <t>Montagna litoranea</t>
  </si>
  <si>
    <t>010  GE</t>
  </si>
  <si>
    <t>AVEGNO</t>
  </si>
  <si>
    <t>Collina litoranea</t>
  </si>
  <si>
    <t>009  IM</t>
  </si>
  <si>
    <t>BARGAGLI</t>
  </si>
  <si>
    <t>Collina interna</t>
  </si>
  <si>
    <t>011  SP</t>
  </si>
  <si>
    <t>BOGLIASCO</t>
  </si>
  <si>
    <t>008 SV</t>
  </si>
  <si>
    <t>BORZONASCA</t>
  </si>
  <si>
    <t>Montagna interna</t>
  </si>
  <si>
    <t>BUSALLA</t>
  </si>
  <si>
    <t>CAMOGLI</t>
  </si>
  <si>
    <t>CAMPOLIGURE</t>
  </si>
  <si>
    <t>CAMPOMORONE</t>
  </si>
  <si>
    <t>CARASCO</t>
  </si>
  <si>
    <t>CASARZA LIGURE</t>
  </si>
  <si>
    <t>CASELLA</t>
  </si>
  <si>
    <t>CASTIGLIONE CHIAVARESE</t>
  </si>
  <si>
    <t>CERANESI</t>
  </si>
  <si>
    <t>CHIAVARI</t>
  </si>
  <si>
    <t>CICAGNA</t>
  </si>
  <si>
    <t>COGOLETO</t>
  </si>
  <si>
    <t>COGORNO</t>
  </si>
  <si>
    <t>COREGLIA LIGURE</t>
  </si>
  <si>
    <t>CROCEFIESCHI</t>
  </si>
  <si>
    <t>DAVAGNA</t>
  </si>
  <si>
    <t>FASCIA</t>
  </si>
  <si>
    <t>FAVALE DI MALVARO</t>
  </si>
  <si>
    <t>FONTANIGORDA</t>
  </si>
  <si>
    <t>GENOVA</t>
  </si>
  <si>
    <t>GORRETO</t>
  </si>
  <si>
    <t>ISOLA DEL CANTONE</t>
  </si>
  <si>
    <t>LAVAGNA</t>
  </si>
  <si>
    <t>LEIVI</t>
  </si>
  <si>
    <t>LORSICA</t>
  </si>
  <si>
    <t>LUMARZO</t>
  </si>
  <si>
    <t>MASONE</t>
  </si>
  <si>
    <t>MELE</t>
  </si>
  <si>
    <t>MEZZANEGO</t>
  </si>
  <si>
    <t>MIGNANEGO</t>
  </si>
  <si>
    <t>MOCONESI</t>
  </si>
  <si>
    <t>MONEGLIA</t>
  </si>
  <si>
    <t>MONTEBRUNO</t>
  </si>
  <si>
    <t>MONTOGGIO</t>
  </si>
  <si>
    <t>NE</t>
  </si>
  <si>
    <t>NEIRONE</t>
  </si>
  <si>
    <t>ORERO</t>
  </si>
  <si>
    <t>PIEVE LIGURE</t>
  </si>
  <si>
    <t>PORTOFINO</t>
  </si>
  <si>
    <t>PROPATA</t>
  </si>
  <si>
    <t>RAPALLO</t>
  </si>
  <si>
    <t>RECCO</t>
  </si>
  <si>
    <t>REZZOAGLIO</t>
  </si>
  <si>
    <t>RONCO SCRIVIA</t>
  </si>
  <si>
    <t>RONDANINA</t>
  </si>
  <si>
    <t>ROSSIGLIONE</t>
  </si>
  <si>
    <t>ROVEGNO</t>
  </si>
  <si>
    <t>SAN COLOMBANO CERTENOLI</t>
  </si>
  <si>
    <t>SANT OLCESE</t>
  </si>
  <si>
    <t>SANTA MARGHERITA LIGURE</t>
  </si>
  <si>
    <t>SANTO STEFANO D AVETO</t>
  </si>
  <si>
    <t>SAVIGNONE</t>
  </si>
  <si>
    <t>SERRA RICCO</t>
  </si>
  <si>
    <t>SESTRI LEVANTE</t>
  </si>
  <si>
    <t>SORI</t>
  </si>
  <si>
    <t>TIGLIETO</t>
  </si>
  <si>
    <t>TORRIGLIA</t>
  </si>
  <si>
    <t>TRIBOGNA</t>
  </si>
  <si>
    <t>USCIO</t>
  </si>
  <si>
    <t>VALBREVENNA</t>
  </si>
  <si>
    <t>VOBBIA</t>
  </si>
  <si>
    <t>ZOAGLI</t>
  </si>
  <si>
    <t>IM</t>
  </si>
  <si>
    <t>008</t>
  </si>
  <si>
    <t>AIROLE</t>
  </si>
  <si>
    <t>APRICALE</t>
  </si>
  <si>
    <t>AQUILA D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</si>
  <si>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</si>
  <si>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</si>
  <si>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</si>
  <si>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</si>
  <si>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</si>
  <si>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</si>
  <si>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</si>
  <si>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</si>
  <si>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</si>
  <si>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</si>
  <si>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 VITTORIO</t>
  </si>
  <si>
    <t>CASTELLARO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</si>
  <si>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</si>
  <si>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</si>
  <si>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</si>
  <si>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</si>
  <si>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</si>
  <si>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</si>
  <si>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</si>
  <si>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</si>
  <si>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</si>
  <si>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</si>
  <si>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</si>
  <si>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</si>
  <si>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</si>
  <si>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</si>
  <si>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</si>
  <si>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</si>
  <si>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</si>
  <si>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</si>
  <si>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</si>
  <si>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</si>
  <si>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</si>
  <si>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</si>
  <si>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</si>
  <si>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</si>
  <si>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</si>
  <si>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</si>
  <si>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</si>
  <si>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</si>
  <si>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</si>
  <si>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</si>
  <si>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</si>
  <si>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PRELA'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</si>
  <si>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</si>
  <si>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</si>
  <si>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</si>
  <si>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</si>
  <si>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</si>
  <si>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</si>
  <si>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</si>
  <si>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</si>
  <si>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</si>
  <si>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</si>
  <si>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</si>
  <si>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</si>
  <si>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</si>
  <si>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</si>
  <si>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</si>
  <si>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</si>
  <si>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</si>
  <si>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</si>
  <si>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</si>
  <si>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</si>
  <si>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SP</t>
  </si>
  <si>
    <t>011</t>
  </si>
  <si>
    <t>AMEGLIA</t>
  </si>
  <si>
    <t>ARCOLA</t>
  </si>
  <si>
    <t>BEVERINO</t>
  </si>
  <si>
    <t>BOLANO</t>
  </si>
  <si>
    <t>BONASSOLA</t>
  </si>
  <si>
    <t>BORGHETTO DI VARA</t>
  </si>
  <si>
    <t>BRUGNATO</t>
  </si>
  <si>
    <t>CALICE AL CORNOVIGLIO</t>
  </si>
  <si>
    <t>CARRO</t>
  </si>
  <si>
    <t>CARRODANO</t>
  </si>
  <si>
    <t>CASTELNUOVO MAGRA</t>
  </si>
  <si>
    <t>DEIVA MARINA</t>
  </si>
  <si>
    <t>FOLLO</t>
  </si>
  <si>
    <t>FRAMURA</t>
  </si>
  <si>
    <t>LA SPEZIA</t>
  </si>
  <si>
    <t>LERICI</t>
  </si>
  <si>
    <t>LEVANTO</t>
  </si>
  <si>
    <t>MAISSANA</t>
  </si>
  <si>
    <t>MONTEROSSO AL MARE</t>
  </si>
  <si>
    <t>ORTONOVO</t>
  </si>
  <si>
    <t>PIGNONE</t>
  </si>
  <si>
    <t>PORTOVENERE</t>
  </si>
  <si>
    <t>RICCO DEL GOLFO</t>
  </si>
  <si>
    <t>RIOMAGGIORE</t>
  </si>
  <si>
    <t>ROCCHETTA DI VARA</t>
  </si>
  <si>
    <t>SANTO STEFANO DI MAGRA</t>
  </si>
  <si>
    <t>SARZANA</t>
  </si>
  <si>
    <t>SESTA GODANO</t>
  </si>
  <si>
    <t>VARESE LIGURE</t>
  </si>
  <si>
    <t>VERNAZZA</t>
  </si>
  <si>
    <t>VEZZANO LIGURE</t>
  </si>
  <si>
    <t>ZIGNAGO</t>
  </si>
  <si>
    <t>SV</t>
  </si>
  <si>
    <t>009</t>
  </si>
  <si>
    <t>ALASSIO</t>
  </si>
  <si>
    <t>ALBENGA</t>
  </si>
  <si>
    <t>ALBISOLA MARINA</t>
  </si>
  <si>
    <t>ALBISOLA SUPERIORE</t>
  </si>
  <si>
    <t>ALTARE</t>
  </si>
  <si>
    <t>ANDORA</t>
  </si>
  <si>
    <t>ARNASCO</t>
  </si>
  <si>
    <t>BALESTRINO</t>
  </si>
  <si>
    <t>BARDINETO</t>
  </si>
  <si>
    <t>BERGEGGI</t>
  </si>
  <si>
    <t>BOISSANA</t>
  </si>
  <si>
    <t>BORGHETTO SANTO SPIRITO</t>
  </si>
  <si>
    <t>BORGIO VEREZZI</t>
  </si>
  <si>
    <t>BORMIDA</t>
  </si>
  <si>
    <t>CAIRO MONTENOTTE</t>
  </si>
  <si>
    <t>CALICE LIGURE (parte)</t>
  </si>
  <si>
    <t>CALIZZANO</t>
  </si>
  <si>
    <t>CARCARE</t>
  </si>
  <si>
    <t>CASANOVA LERRONE</t>
  </si>
  <si>
    <t>CASTELBIANCO</t>
  </si>
  <si>
    <t>CASTELVECCHIO DI ROCCA BARBENA</t>
  </si>
  <si>
    <t>CELLE LIGURE</t>
  </si>
  <si>
    <t>CENGIO</t>
  </si>
  <si>
    <t>CERIALE</t>
  </si>
  <si>
    <t>CISANO SUL NEVA</t>
  </si>
  <si>
    <t>COSSERIA</t>
  </si>
  <si>
    <t>DEGO</t>
  </si>
  <si>
    <t>ERLI</t>
  </si>
  <si>
    <t>FINALE LIGURE</t>
  </si>
  <si>
    <t>GARLENDA</t>
  </si>
  <si>
    <t>GIUSTENICE</t>
  </si>
  <si>
    <t>GIUSVALLA</t>
  </si>
  <si>
    <t>LAIGUEGLIA</t>
  </si>
  <si>
    <t>LOANO</t>
  </si>
  <si>
    <t>MAGLIOLO</t>
  </si>
  <si>
    <t>MALLARE</t>
  </si>
  <si>
    <t>MASSIMINO</t>
  </si>
  <si>
    <t>MILLESIMO</t>
  </si>
  <si>
    <t>MIOGLIA</t>
  </si>
  <si>
    <t>MURIALDO</t>
  </si>
  <si>
    <t>NASINO</t>
  </si>
  <si>
    <t>NOLI</t>
  </si>
  <si>
    <t>ONZO</t>
  </si>
  <si>
    <t>ORCO FEGLINO</t>
  </si>
  <si>
    <t>ORTOVERO</t>
  </si>
  <si>
    <t>OSIGLIA</t>
  </si>
  <si>
    <t>PALLARE (parte)</t>
  </si>
  <si>
    <t>PIANA CRIXIA</t>
  </si>
  <si>
    <t>PIETRA LIGURE</t>
  </si>
  <si>
    <t>PLODIO</t>
  </si>
  <si>
    <t>PONTINVREA</t>
  </si>
  <si>
    <t>QUILIANO</t>
  </si>
  <si>
    <t>RIALTO</t>
  </si>
  <si>
    <t>ROCCAVIGNALE</t>
  </si>
  <si>
    <t>SASSELLO (parte)</t>
  </si>
  <si>
    <t>SAVONA</t>
  </si>
  <si>
    <t>SPOTORNO</t>
  </si>
  <si>
    <t>STELLA (parte)</t>
  </si>
  <si>
    <t>STELLANELLO</t>
  </si>
  <si>
    <t>TESTICO</t>
  </si>
  <si>
    <t>TOIRANO</t>
  </si>
  <si>
    <t>TOVO SAN GIACOMO</t>
  </si>
  <si>
    <t>URBE (parte)</t>
  </si>
  <si>
    <t>VADO LIGURE</t>
  </si>
  <si>
    <t>VARAZZE (parte)</t>
  </si>
  <si>
    <t>VENDONE</t>
  </si>
  <si>
    <t>VEZZI PORTIO</t>
  </si>
  <si>
    <t>VILLANOVA D ALBENGA</t>
  </si>
  <si>
    <t>ZUCCARELLO</t>
  </si>
  <si>
    <t>Programma di Sviluppo Rurale 2014-2020 della Regione Liguria</t>
  </si>
  <si>
    <t>M16.09</t>
  </si>
  <si>
    <t>"Aiuti per la promozione e lo sviluppo dell'agricoltura sociale"</t>
  </si>
  <si>
    <t>PROGETTO DI COOPERAZIONE</t>
  </si>
  <si>
    <t>SCHEDA FINANZIARIA</t>
  </si>
  <si>
    <t>CONSUNTIVO</t>
  </si>
  <si>
    <t>TITOLO PROGETTO</t>
  </si>
  <si>
    <t>ACRONIMO</t>
  </si>
  <si>
    <t>n. domanda SIAR</t>
  </si>
  <si>
    <t>PARTNER</t>
  </si>
  <si>
    <t>STATO AVANZAMENTO LAVORI</t>
  </si>
  <si>
    <r>
      <t xml:space="preserve">Rendicontazione  </t>
    </r>
    <r>
      <rPr>
        <b/>
        <sz val="12"/>
        <color indexed="8"/>
        <rFont val="Times New Roman"/>
        <family val="1"/>
      </rPr>
      <t xml:space="preserve">dal ______ al _______ </t>
    </r>
  </si>
  <si>
    <t>SALDO FINALE</t>
  </si>
  <si>
    <t>indicare se il partner è soggetto che (contrassegnare con X):</t>
  </si>
  <si>
    <t xml:space="preserve">PUO' RECUPERARE IVA </t>
  </si>
  <si>
    <t>NON PUO' RECUPERARE IVA</t>
  </si>
  <si>
    <r>
      <t>NOTA BENE</t>
    </r>
    <r>
      <rPr>
        <sz val="11"/>
        <color indexed="8"/>
        <rFont val="Times New Roman"/>
        <family val="1"/>
      </rPr>
      <t xml:space="preserve">: </t>
    </r>
  </si>
  <si>
    <t>gli importi indicati nella scheda finanziaria devono essere al netto dell’IVA oppure IVA inclusa in base all’indicazione prescelta (da compilare espressamente la spesa totale richiesta)</t>
  </si>
  <si>
    <t>Nome Progetto</t>
  </si>
  <si>
    <t>1a.Spese Personale Dipendente</t>
  </si>
  <si>
    <t>spesa ammessa</t>
  </si>
  <si>
    <t xml:space="preserve"> giustificativo di spesa</t>
  </si>
  <si>
    <t>estremi di pagamento</t>
  </si>
  <si>
    <t>Tipologia di spesa</t>
  </si>
  <si>
    <t>Ore
uomo</t>
  </si>
  <si>
    <t>Costo  orario</t>
  </si>
  <si>
    <t>AZIONE</t>
  </si>
  <si>
    <t>spesa imponibile</t>
  </si>
  <si>
    <t>spesa IVA</t>
  </si>
  <si>
    <t>spesa totale  (IVA inclusa)</t>
  </si>
  <si>
    <t>spesa totale richiesta</t>
  </si>
  <si>
    <t>intestatario</t>
  </si>
  <si>
    <t>cuaa</t>
  </si>
  <si>
    <t>numero</t>
  </si>
  <si>
    <t>data</t>
  </si>
  <si>
    <t>modalità</t>
  </si>
  <si>
    <t xml:space="preserve">busta paga </t>
  </si>
  <si>
    <t>Azione 1</t>
  </si>
  <si>
    <t xml:space="preserve">CAPOFILA </t>
  </si>
  <si>
    <t>Azione 2</t>
  </si>
  <si>
    <t>Azione 3</t>
  </si>
  <si>
    <t>E</t>
  </si>
  <si>
    <t>Azione 4</t>
  </si>
  <si>
    <t>Azione 5</t>
  </si>
  <si>
    <t>TOTALE</t>
  </si>
  <si>
    <t>1b. Spese Personale  a Contratto</t>
  </si>
  <si>
    <t>Tipologia di contratto</t>
  </si>
  <si>
    <t>2. Spese di Trasferta</t>
  </si>
  <si>
    <t>Descrizione trasferta</t>
  </si>
  <si>
    <t>3. Prestazioni di servizio</t>
  </si>
  <si>
    <t>Tipologia di prestazione</t>
  </si>
  <si>
    <t>4. Materiali di consumo e dotazioni</t>
  </si>
  <si>
    <t>Tipologia di materiali di consumo e dotazioni</t>
  </si>
  <si>
    <t>5a. Informazione e pubblicità - Eventi</t>
  </si>
  <si>
    <t>Descizione degli eventi previsti</t>
  </si>
  <si>
    <t>5b. Informazione e pubblicità - Prodotti</t>
  </si>
  <si>
    <t>Tipologia di materiali pubblicitario ed informativo</t>
  </si>
  <si>
    <t xml:space="preserve">6. Spese Assicurative </t>
  </si>
  <si>
    <t xml:space="preserve">Descrizione </t>
  </si>
  <si>
    <t>7. Altre spese</t>
  </si>
  <si>
    <t>Descrizione altre spese</t>
  </si>
  <si>
    <t>8. costi indiretti</t>
  </si>
  <si>
    <t>Per inserire ulteriori voci di spesa</t>
  </si>
  <si>
    <t>Puntare il mouse sul numero di riga (Colonna numerata a sinistra) &gt; tasto destro - copia &gt; tasto destro - inserisci celle copiate sulla solita riga.  Adeguare la numerazione progressiva del codice di spesa.</t>
  </si>
  <si>
    <t>SPESE PROGETTUALI SUDDIVISE PER PARTNER</t>
  </si>
  <si>
    <t>Partenariato</t>
  </si>
  <si>
    <t xml:space="preserve">Totale Spese Personale </t>
  </si>
  <si>
    <t xml:space="preserve">5a. Informazione e pubblicità - Eventi </t>
  </si>
  <si>
    <t>Totale Inf. e pubblicità</t>
  </si>
  <si>
    <t xml:space="preserve">6. Spese assicurative </t>
  </si>
  <si>
    <t>Totale COSTI DIRETTI (*)</t>
  </si>
  <si>
    <t>Totale COSTI INDIRETTI</t>
  </si>
  <si>
    <t>Totale PARTNER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</si>
  <si>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</si>
  <si>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</si>
  <si>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</si>
  <si>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</si>
  <si>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</si>
  <si>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</si>
  <si>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</si>
  <si>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</si>
  <si>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</si>
  <si>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</si>
  <si>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partner 11</t>
  </si>
  <si>
    <t>partner 12</t>
  </si>
  <si>
    <t>partner 13</t>
  </si>
  <si>
    <t>partner 14</t>
  </si>
  <si>
    <t>partner 15</t>
  </si>
  <si>
    <t>partner 16</t>
  </si>
  <si>
    <t>partner 17</t>
  </si>
  <si>
    <t>partner 18</t>
  </si>
  <si>
    <t>partner 19</t>
  </si>
  <si>
    <t>partner 20</t>
  </si>
  <si>
    <t>TOTALE PROGETTO</t>
  </si>
  <si>
    <t>(*)COSTI INDIRETTI (Spese generali, max 15% Totale spese personale)</t>
  </si>
  <si>
    <t>CATEGORIE DI COSTO</t>
  </si>
  <si>
    <t>Totale COSTI DIRETTI</t>
  </si>
  <si>
    <t>Azione 6</t>
  </si>
  <si>
    <t>Azione 7</t>
  </si>
  <si>
    <t>Azione 8</t>
  </si>
  <si>
    <t>Azione 9</t>
  </si>
  <si>
    <t>Azione 10</t>
  </si>
  <si>
    <t>Azione 11</t>
  </si>
  <si>
    <t>Azione 12</t>
  </si>
  <si>
    <t>Azione PCP</t>
  </si>
  <si>
    <t>spesa autorizzata a preventivo</t>
  </si>
  <si>
    <t>variante autorizzata</t>
  </si>
  <si>
    <t>1^ stato avanzamento lavori</t>
  </si>
  <si>
    <t>2^ stato avanzamento lavori</t>
  </si>
  <si>
    <t>3^ stato avanzamento lavori</t>
  </si>
  <si>
    <t>saldo finale</t>
  </si>
  <si>
    <t>totale progetto</t>
  </si>
  <si>
    <t>1^ SAL richiesto</t>
  </si>
  <si>
    <t>1 ^ SAL ammesso (*)</t>
  </si>
  <si>
    <t>da liquidare</t>
  </si>
  <si>
    <t>2^ SAL richiesto</t>
  </si>
  <si>
    <t>2 ^ SAL ammesso (*)</t>
  </si>
  <si>
    <t>3^ SAL richiesto</t>
  </si>
  <si>
    <t>3 ^ SAL ammesso (*)</t>
  </si>
  <si>
    <t>saldo richiesto</t>
  </si>
  <si>
    <t>saldo ammesso</t>
  </si>
  <si>
    <t>TOTALE progetto richiesto</t>
  </si>
  <si>
    <t>TOTALE progetto ammesso (*)</t>
  </si>
  <si>
    <t>economie</t>
  </si>
  <si>
    <t>(*) a cura della Regione</t>
  </si>
  <si>
    <t>A</t>
  </si>
  <si>
    <t>B</t>
  </si>
  <si>
    <t>C</t>
  </si>
  <si>
    <t>Preventivo prescelto</t>
  </si>
  <si>
    <t>1° Preventivo di confronto</t>
  </si>
  <si>
    <t>2° Preventivo di confronto</t>
  </si>
  <si>
    <t>n. progr.</t>
  </si>
  <si>
    <t>VOCE DI SPESA</t>
  </si>
  <si>
    <t>Ditta</t>
  </si>
  <si>
    <t xml:space="preserve">n. preventivo </t>
  </si>
  <si>
    <t>data preventivo</t>
  </si>
  <si>
    <t>Importo (€)</t>
  </si>
  <si>
    <t>A-B</t>
  </si>
  <si>
    <t>A-C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</si>
  <si>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Fare riferimento ai codici di spesa indicati nel foglio "DETTAGLIO PROGETTO"</t>
    </r>
  </si>
  <si>
    <t>Cod. di SPESA</t>
  </si>
  <si>
    <r>
      <t>Motivazioni di scelta</t>
    </r>
    <r>
      <rPr>
        <b/>
        <vertAlign val="superscript"/>
        <sz val="14"/>
        <color indexed="8"/>
        <rFont val="Calibri"/>
        <family val="2"/>
      </rPr>
      <t>1</t>
    </r>
  </si>
  <si>
    <r>
      <rPr>
        <b/>
        <vertAlign val="superscript"/>
        <sz val="10"/>
        <color indexed="8"/>
        <rFont val="Calibri"/>
        <family val="2"/>
      </rPr>
      <t xml:space="preserve">1 </t>
    </r>
    <r>
      <rPr>
        <b/>
        <sz val="10"/>
        <color indexed="8"/>
        <rFont val="Calibri"/>
        <family val="2"/>
      </rPr>
      <t>Breve spiegazione tecnico economica che giustifichi la scelta del preventivo (solo nei casi diversi da scelta di preventivo a costo inferiore)</t>
    </r>
  </si>
  <si>
    <t xml:space="preserve">Il Tecnico </t>
  </si>
  <si>
    <t>Il Legale Rappresentante</t>
  </si>
  <si>
    <t>tabella n. 2) rendiconto finanziario: spese progettuali suddiviso per partner e categorie di spesa</t>
  </si>
  <si>
    <t>tabella n. 3) rendiconto finanziario: spese progettuali distinte per partner e IVA</t>
  </si>
  <si>
    <t>tabella n. 4) rendiconto finanziario: spese progettuali distinte per azioni e categorie di spesa</t>
  </si>
  <si>
    <t>tabella n. 5 - SPESE PROGETTUALI SUDDIVISE PER PARTNER e TIPOLOGIA DI SPESA</t>
  </si>
  <si>
    <t>tabella n. 6 - SPESE PROGETTUALI SUDDIVISE PER PARTNER e IVA</t>
  </si>
  <si>
    <t>tabella n. 1) rendiconto finanziario per categorie di spesa</t>
  </si>
  <si>
    <t>TOTALE PARTNER</t>
  </si>
  <si>
    <t>TOTALE COSTO CAPOFILA</t>
  </si>
  <si>
    <t>(*) COSTI INDIRETTI (Spese generali, max 15% Totale spese personale)</t>
  </si>
  <si>
    <t>Partner n. 1</t>
  </si>
  <si>
    <t>Partner n. 2</t>
  </si>
  <si>
    <t>Capofila</t>
  </si>
  <si>
    <t>TOTALE COSTO PARTNER</t>
  </si>
  <si>
    <t>partner</t>
  </si>
  <si>
    <t>Partner</t>
  </si>
  <si>
    <t>TOTALE COSTO Partner</t>
  </si>
  <si>
    <t>Partner n. 3</t>
  </si>
  <si>
    <t xml:space="preserve">partner </t>
  </si>
  <si>
    <t>Partner n. 5</t>
  </si>
  <si>
    <t>Partner n. 4</t>
  </si>
  <si>
    <t>Partner n. 6</t>
  </si>
  <si>
    <t>Partner n. 7</t>
  </si>
  <si>
    <t>Partner n. 20</t>
  </si>
  <si>
    <t>Partner n. 19</t>
  </si>
  <si>
    <t>Partner n. 18</t>
  </si>
  <si>
    <t>Partner n. 17</t>
  </si>
  <si>
    <t>Partner n. 16</t>
  </si>
  <si>
    <t>Partner n. 15</t>
  </si>
  <si>
    <t>Partner n. 14</t>
  </si>
  <si>
    <t>Partner n. 13</t>
  </si>
  <si>
    <t>Partner n. 12</t>
  </si>
  <si>
    <t>Partner n. 11</t>
  </si>
  <si>
    <t>Partner n. 10</t>
  </si>
  <si>
    <t>Partner n. 9</t>
  </si>
  <si>
    <t>COSTI INDIRETTI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</si>
</sst>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&quot;€&quot;\ * #,##0.00_-;\-&quot;€&quot;\ * #,##0.00_-;_-&quot;€&quot;\ * &quot;-&quot;??_-;_-@_-"/>
    <numFmt numFmtId="165" formatCode="_-* #,##0.00_-;\-* #,##0.00_-;_-* &quot;-&quot;??_-;_-@_-"/>
    <numFmt numFmtId="166" formatCode="0.0%"/>
    <numFmt numFmtId="167" formatCode="_-&quot;€ &quot;* #,##0.00_-;&quot;-€ &quot;* #,##0.00_-;_-&quot;€ &quot;* \-??_-;_-@_-"/>
    <numFmt numFmtId="168" formatCode="&quot;€&quot;\ #,##0.00"/>
    <numFmt numFmtId="169" formatCode="&quot;€&quot;\ #,##0.00;[Red]&quot;€&quot;\ #,##0.00"/>
  </numFmts>
  <fonts count="70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i/>
      <sz val="10"/>
      <name val="Book Antiqua"/>
      <family val="1"/>
    </font>
    <font>
      <b/>
      <sz val="10"/>
      <name val="Book Antiqua"/>
      <family val="1"/>
    </font>
    <font>
      <vertAlign val="superscript"/>
      <sz val="9"/>
      <color indexed="8"/>
      <name val="Calibri"/>
      <family val="2"/>
    </font>
    <font>
      <b/>
      <vertAlign val="superscript"/>
      <sz val="14"/>
      <color indexed="8"/>
      <name val="Calibri"/>
      <family val="2"/>
    </font>
    <font>
      <b/>
      <sz val="10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Book Antiqua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8"/>
      <color rgb="FFFFFFFF"/>
      <name val="Calibri"/>
      <family val="2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Times New Roman"/>
      <family val="1"/>
    </font>
    <font>
      <b/>
      <sz val="8"/>
      <color theme="0"/>
      <name val="Calibri"/>
      <family val="2"/>
      <scheme val="minor"/>
    </font>
    <font>
      <sz val="11"/>
      <color theme="1"/>
      <name val="Wingdings 2"/>
      <family val="1"/>
      <charset val="2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20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FFFFFF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rgb="FF000000"/>
      <name val="Calibri"/>
      <family val="2"/>
      <scheme val="minor"/>
    </font>
    <font>
      <b/>
      <i/>
      <sz val="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rgb="FFFFFFFF"/>
      <name val="Calibri"/>
      <family val="2"/>
      <scheme val="minor"/>
    </font>
    <font>
      <b/>
      <i/>
      <sz val="9"/>
      <color rgb="FFFF0000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000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26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26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-0.249977111117893"/>
        <bgColor indexed="26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26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FFC000"/>
      </right>
      <top/>
      <bottom/>
      <diagonal/>
    </border>
    <border>
      <left style="medium">
        <color rgb="FFFFC000"/>
      </left>
      <right/>
      <top/>
      <bottom/>
      <diagonal/>
    </border>
    <border>
      <left style="thick">
        <color rgb="FFFFC000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7" fontId="4" fillId="0" borderId="0" applyFill="0" applyBorder="0" applyAlignment="0" applyProtection="0"/>
    <xf numFmtId="165" fontId="18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ill="0" applyBorder="0" applyAlignment="0" applyProtection="0"/>
  </cellStyleXfs>
  <cellXfs count="476">
    <xf numFmtId="0" fontId="0" fillId="0" borderId="0" xfId="0"/>
    <xf numFmtId="0" fontId="22" fillId="0" borderId="1" xfId="0" applyFont="1" applyBorder="1" applyAlignment="1">
      <alignment horizontal="center" vertical="center" wrapText="1"/>
    </xf>
    <xf numFmtId="0" fontId="23" fillId="2" borderId="4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>
      <alignment vertical="center"/>
    </xf>
    <xf numFmtId="0" fontId="25" fillId="0" borderId="0" xfId="3" applyFont="1" applyFill="1" applyBorder="1" applyAlignment="1">
      <alignment horizontal="center" vertical="center" wrapText="1"/>
    </xf>
    <xf numFmtId="0" fontId="5" fillId="0" borderId="0" xfId="3" applyFont="1" applyFill="1" applyBorder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3" applyFont="1" applyFill="1" applyBorder="1" applyAlignment="1">
      <alignment vertical="center" wrapText="1"/>
    </xf>
    <xf numFmtId="0" fontId="30" fillId="0" borderId="0" xfId="3" applyFont="1" applyFill="1" applyBorder="1" applyAlignment="1">
      <alignment horizontal="center" vertical="center" wrapText="1"/>
    </xf>
    <xf numFmtId="0" fontId="6" fillId="0" borderId="0" xfId="4" applyFont="1" applyFill="1" applyBorder="1" applyAlignment="1">
      <alignment horizontal="left" vertical="center" wrapText="1"/>
    </xf>
    <xf numFmtId="167" fontId="31" fillId="0" borderId="0" xfId="1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left" vertical="center" wrapText="1"/>
    </xf>
    <xf numFmtId="0" fontId="32" fillId="0" borderId="0" xfId="3" applyFont="1" applyFill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4" fillId="4" borderId="5" xfId="0" applyFont="1" applyFill="1" applyBorder="1" applyAlignment="1">
      <alignment horizontal="center" vertical="center" wrapText="1"/>
    </xf>
    <xf numFmtId="0" fontId="21" fillId="4" borderId="6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164" fontId="27" fillId="6" borderId="2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justify" vertical="center" wrapText="1"/>
    </xf>
    <xf numFmtId="0" fontId="33" fillId="0" borderId="10" xfId="0" applyFont="1" applyBorder="1" applyAlignment="1">
      <alignment horizontal="justify" vertical="center" wrapText="1"/>
    </xf>
    <xf numFmtId="0" fontId="33" fillId="0" borderId="7" xfId="0" applyFont="1" applyBorder="1" applyAlignment="1">
      <alignment horizontal="justify" vertical="center" wrapText="1"/>
    </xf>
    <xf numFmtId="0" fontId="33" fillId="0" borderId="7" xfId="0" applyFont="1" applyBorder="1" applyAlignment="1">
      <alignment horizontal="justify" vertical="top" wrapText="1"/>
    </xf>
    <xf numFmtId="0" fontId="33" fillId="0" borderId="1" xfId="0" applyFont="1" applyBorder="1" applyAlignment="1">
      <alignment horizontal="justify" vertical="top" wrapText="1"/>
    </xf>
    <xf numFmtId="0" fontId="28" fillId="0" borderId="0" xfId="0" applyFont="1" applyBorder="1" applyAlignment="1">
      <alignment horizontal="justify" wrapText="1"/>
    </xf>
    <xf numFmtId="164" fontId="0" fillId="0" borderId="7" xfId="0" applyNumberFormat="1" applyFont="1" applyBorder="1" applyAlignment="1">
      <alignment wrapText="1"/>
    </xf>
    <xf numFmtId="164" fontId="0" fillId="0" borderId="2" xfId="0" applyNumberFormat="1" applyFont="1" applyBorder="1" applyAlignment="1">
      <alignment wrapText="1"/>
    </xf>
    <xf numFmtId="0" fontId="24" fillId="0" borderId="1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center" wrapText="1"/>
    </xf>
    <xf numFmtId="0" fontId="24" fillId="0" borderId="7" xfId="0" applyFont="1" applyBorder="1" applyAlignment="1">
      <alignment horizontal="justify" vertical="top" wrapText="1"/>
    </xf>
    <xf numFmtId="0" fontId="24" fillId="0" borderId="1" xfId="0" applyFont="1" applyBorder="1" applyAlignment="1">
      <alignment horizontal="justify" vertical="top" wrapText="1"/>
    </xf>
    <xf numFmtId="0" fontId="24" fillId="0" borderId="1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7" xfId="0" applyFont="1" applyBorder="1" applyAlignment="1">
      <alignment vertical="center" wrapText="1"/>
    </xf>
    <xf numFmtId="0" fontId="24" fillId="0" borderId="7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1" xfId="0" applyFont="1" applyBorder="1" applyAlignment="1">
      <alignment vertical="center" wrapText="1"/>
    </xf>
    <xf numFmtId="0" fontId="24" fillId="0" borderId="3" xfId="0" applyFont="1" applyBorder="1" applyAlignment="1">
      <alignment vertical="center" wrapText="1"/>
    </xf>
    <xf numFmtId="0" fontId="24" fillId="0" borderId="11" xfId="0" applyFont="1" applyBorder="1" applyAlignment="1">
      <alignment wrapText="1"/>
    </xf>
    <xf numFmtId="0" fontId="24" fillId="0" borderId="3" xfId="0" applyFont="1" applyBorder="1" applyAlignment="1">
      <alignment wrapText="1"/>
    </xf>
    <xf numFmtId="164" fontId="0" fillId="0" borderId="11" xfId="0" applyNumberFormat="1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0" fontId="24" fillId="4" borderId="8" xfId="0" applyFont="1" applyFill="1" applyBorder="1" applyAlignment="1">
      <alignment horizontal="center" vertical="center" wrapText="1"/>
    </xf>
    <xf numFmtId="0" fontId="21" fillId="5" borderId="12" xfId="0" applyFont="1" applyFill="1" applyBorder="1" applyAlignment="1">
      <alignment horizontal="center" wrapText="1"/>
    </xf>
    <xf numFmtId="0" fontId="21" fillId="4" borderId="9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9" fillId="7" borderId="13" xfId="0" applyFont="1" applyFill="1" applyBorder="1" applyAlignment="1">
      <alignment vertical="center"/>
    </xf>
    <xf numFmtId="0" fontId="28" fillId="7" borderId="13" xfId="0" applyFont="1" applyFill="1" applyBorder="1" applyAlignment="1">
      <alignment vertical="center"/>
    </xf>
    <xf numFmtId="0" fontId="28" fillId="7" borderId="0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/>
    <xf numFmtId="0" fontId="35" fillId="0" borderId="0" xfId="0" applyFont="1"/>
    <xf numFmtId="0" fontId="0" fillId="0" borderId="14" xfId="0" applyBorder="1" applyAlignment="1">
      <alignment horizontal="center"/>
    </xf>
    <xf numFmtId="0" fontId="24" fillId="0" borderId="0" xfId="0" applyFont="1" applyAlignment="1"/>
    <xf numFmtId="0" fontId="0" fillId="0" borderId="14" xfId="0" applyBorder="1"/>
    <xf numFmtId="0" fontId="27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9" fillId="0" borderId="0" xfId="3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41" fillId="0" borderId="0" xfId="0" applyFont="1" applyAlignment="1"/>
    <xf numFmtId="0" fontId="24" fillId="0" borderId="1" xfId="0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11" borderId="1" xfId="0" applyFill="1" applyBorder="1"/>
    <xf numFmtId="0" fontId="0" fillId="0" borderId="1" xfId="0" applyFill="1" applyBorder="1"/>
    <xf numFmtId="0" fontId="29" fillId="0" borderId="0" xfId="3" applyFont="1" applyFill="1" applyBorder="1" applyAlignment="1">
      <alignment horizontal="center" vertical="center" wrapText="1"/>
    </xf>
    <xf numFmtId="0" fontId="42" fillId="14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66" fontId="0" fillId="0" borderId="0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66" fontId="0" fillId="0" borderId="0" xfId="0" applyNumberFormat="1" applyFill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66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43" fillId="10" borderId="0" xfId="0" applyFont="1" applyFill="1" applyBorder="1" applyAlignment="1">
      <alignment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45" fillId="16" borderId="0" xfId="0" applyFont="1" applyFill="1" applyBorder="1" applyAlignment="1">
      <alignment horizontal="center" vertical="center" wrapText="1"/>
    </xf>
    <xf numFmtId="168" fontId="29" fillId="13" borderId="1" xfId="1" applyNumberFormat="1" applyFont="1" applyFill="1" applyBorder="1" applyAlignment="1" applyProtection="1">
      <alignment horizontal="right" vertical="center" wrapText="1"/>
    </xf>
    <xf numFmtId="0" fontId="27" fillId="5" borderId="0" xfId="0" applyFont="1" applyFill="1" applyBorder="1" applyAlignment="1">
      <alignment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46" fillId="0" borderId="0" xfId="0" applyNumberFormat="1" applyFont="1" applyFill="1" applyBorder="1" applyAlignment="1">
      <alignment vertical="center" wrapText="1"/>
    </xf>
    <xf numFmtId="166" fontId="46" fillId="0" borderId="0" xfId="0" applyNumberFormat="1" applyFont="1" applyFill="1" applyAlignment="1">
      <alignment vertical="center" wrapText="1"/>
    </xf>
    <xf numFmtId="0" fontId="46" fillId="0" borderId="0" xfId="0" applyFont="1" applyFill="1" applyAlignment="1">
      <alignment horizontal="left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29" fillId="18" borderId="1" xfId="4" applyFont="1" applyFill="1" applyBorder="1" applyAlignment="1">
      <alignment horizontal="center" vertical="center" wrapText="1"/>
    </xf>
    <xf numFmtId="0" fontId="37" fillId="8" borderId="1" xfId="0" applyFont="1" applyFill="1" applyBorder="1" applyAlignment="1">
      <alignment horizontal="center" vertical="center" wrapText="1"/>
    </xf>
    <xf numFmtId="0" fontId="29" fillId="0" borderId="1" xfId="4" applyFont="1" applyFill="1" applyBorder="1" applyAlignment="1">
      <alignment horizontal="center" vertical="center" wrapText="1"/>
    </xf>
    <xf numFmtId="4" fontId="12" fillId="18" borderId="1" xfId="4" applyNumberFormat="1" applyFont="1" applyFill="1" applyBorder="1" applyAlignment="1">
      <alignment horizontal="center" vertical="center" wrapText="1"/>
    </xf>
    <xf numFmtId="4" fontId="13" fillId="0" borderId="1" xfId="4" applyNumberFormat="1" applyFont="1" applyFill="1" applyBorder="1" applyAlignment="1">
      <alignment horizontal="center" vertical="center" wrapText="1"/>
    </xf>
    <xf numFmtId="15" fontId="11" fillId="0" borderId="1" xfId="3" applyNumberFormat="1" applyFont="1" applyBorder="1" applyAlignment="1">
      <alignment horizontal="center" vertical="center" wrapText="1"/>
    </xf>
    <xf numFmtId="168" fontId="29" fillId="9" borderId="17" xfId="1" applyNumberFormat="1" applyFont="1" applyFill="1" applyBorder="1" applyAlignment="1">
      <alignment vertical="center" wrapText="1"/>
    </xf>
    <xf numFmtId="168" fontId="31" fillId="19" borderId="1" xfId="1" applyNumberFormat="1" applyFont="1" applyFill="1" applyBorder="1" applyAlignment="1" applyProtection="1">
      <alignment horizontal="right" vertical="center" wrapText="1"/>
    </xf>
    <xf numFmtId="169" fontId="31" fillId="19" borderId="1" xfId="1" applyNumberFormat="1" applyFont="1" applyFill="1" applyBorder="1" applyAlignment="1" applyProtection="1">
      <alignment horizontal="right" vertical="center" wrapText="1"/>
    </xf>
    <xf numFmtId="168" fontId="31" fillId="19" borderId="1" xfId="1" applyNumberFormat="1" applyFont="1" applyFill="1" applyBorder="1" applyAlignment="1" applyProtection="1">
      <alignment vertical="center" wrapText="1"/>
    </xf>
    <xf numFmtId="168" fontId="31" fillId="19" borderId="15" xfId="1" applyNumberFormat="1" applyFont="1" applyFill="1" applyBorder="1" applyAlignment="1" applyProtection="1">
      <alignment vertical="center" wrapText="1"/>
    </xf>
    <xf numFmtId="0" fontId="30" fillId="9" borderId="16" xfId="3" applyFont="1" applyFill="1" applyBorder="1" applyAlignment="1">
      <alignment horizontal="center" vertical="center" wrapText="1"/>
    </xf>
    <xf numFmtId="165" fontId="47" fillId="0" borderId="2" xfId="2" applyFont="1" applyBorder="1" applyAlignment="1">
      <alignment horizontal="justify" vertical="top" wrapText="1"/>
    </xf>
    <xf numFmtId="165" fontId="47" fillId="0" borderId="4" xfId="2" applyFont="1" applyBorder="1" applyAlignment="1">
      <alignment horizontal="justify" vertical="top" wrapText="1"/>
    </xf>
    <xf numFmtId="0" fontId="0" fillId="0" borderId="0" xfId="0" applyFill="1" applyBorder="1" applyAlignment="1">
      <alignment horizontal="left" vertical="center" wrapText="1"/>
    </xf>
    <xf numFmtId="165" fontId="31" fillId="0" borderId="1" xfId="2" applyFont="1" applyFill="1" applyBorder="1" applyAlignment="1">
      <alignment horizontal="left" vertical="center" wrapText="1"/>
    </xf>
    <xf numFmtId="165" fontId="27" fillId="15" borderId="1" xfId="2" applyFont="1" applyFill="1" applyBorder="1" applyAlignment="1">
      <alignment horizontal="center" vertical="center" wrapText="1"/>
    </xf>
    <xf numFmtId="165" fontId="27" fillId="0" borderId="1" xfId="2" applyFont="1" applyFill="1" applyBorder="1" applyAlignment="1">
      <alignment horizontal="center" vertical="center" wrapText="1"/>
    </xf>
    <xf numFmtId="165" fontId="27" fillId="0" borderId="1" xfId="2" applyFont="1" applyFill="1" applyBorder="1" applyAlignment="1">
      <alignment vertical="center" wrapText="1"/>
    </xf>
    <xf numFmtId="165" fontId="31" fillId="0" borderId="10" xfId="2" applyFont="1" applyFill="1" applyBorder="1" applyAlignment="1">
      <alignment vertical="center" wrapText="1"/>
    </xf>
    <xf numFmtId="165" fontId="31" fillId="0" borderId="21" xfId="2" applyFont="1" applyFill="1" applyBorder="1" applyAlignment="1">
      <alignment vertical="center" wrapText="1"/>
    </xf>
    <xf numFmtId="165" fontId="31" fillId="3" borderId="1" xfId="2" applyFont="1" applyFill="1" applyBorder="1" applyAlignment="1">
      <alignment vertical="center" wrapText="1"/>
    </xf>
    <xf numFmtId="0" fontId="0" fillId="22" borderId="0" xfId="0" applyFill="1" applyBorder="1" applyAlignment="1">
      <alignment horizontal="left" vertical="center" wrapText="1"/>
    </xf>
    <xf numFmtId="0" fontId="49" fillId="22" borderId="0" xfId="0" applyFont="1" applyFill="1" applyBorder="1" applyAlignment="1">
      <alignment vertical="center" wrapText="1"/>
    </xf>
    <xf numFmtId="0" fontId="29" fillId="9" borderId="16" xfId="3" applyFont="1" applyFill="1" applyBorder="1" applyAlignment="1">
      <alignment horizontal="center" vertical="center" wrapText="1"/>
    </xf>
    <xf numFmtId="165" fontId="40" fillId="13" borderId="1" xfId="2" applyFont="1" applyFill="1" applyBorder="1" applyAlignment="1" applyProtection="1">
      <alignment horizontal="center" vertical="center" wrapText="1"/>
    </xf>
    <xf numFmtId="0" fontId="30" fillId="9" borderId="16" xfId="3" applyFont="1" applyFill="1" applyBorder="1" applyAlignment="1">
      <alignment vertical="center" wrapText="1"/>
    </xf>
    <xf numFmtId="165" fontId="38" fillId="10" borderId="16" xfId="2" applyFont="1" applyFill="1" applyBorder="1" applyAlignment="1">
      <alignment vertical="center" wrapText="1"/>
    </xf>
    <xf numFmtId="165" fontId="38" fillId="10" borderId="17" xfId="2" applyFont="1" applyFill="1" applyBorder="1" applyAlignment="1">
      <alignment vertical="center" wrapText="1"/>
    </xf>
    <xf numFmtId="165" fontId="38" fillId="10" borderId="18" xfId="2" applyFont="1" applyFill="1" applyBorder="1" applyAlignment="1">
      <alignment vertical="center" wrapText="1"/>
    </xf>
    <xf numFmtId="168" fontId="29" fillId="9" borderId="26" xfId="1" applyNumberFormat="1" applyFont="1" applyFill="1" applyBorder="1" applyAlignment="1" applyProtection="1">
      <alignment vertical="center" wrapText="1"/>
    </xf>
    <xf numFmtId="168" fontId="37" fillId="10" borderId="27" xfId="0" applyNumberFormat="1" applyFont="1" applyFill="1" applyBorder="1" applyAlignment="1">
      <alignment vertical="center" wrapText="1"/>
    </xf>
    <xf numFmtId="168" fontId="27" fillId="10" borderId="24" xfId="0" applyNumberFormat="1" applyFont="1" applyFill="1" applyBorder="1" applyAlignment="1">
      <alignment vertical="center" wrapText="1"/>
    </xf>
    <xf numFmtId="168" fontId="27" fillId="10" borderId="28" xfId="0" applyNumberFormat="1" applyFont="1" applyFill="1" applyBorder="1" applyAlignment="1">
      <alignment vertical="center" wrapText="1"/>
    </xf>
    <xf numFmtId="168" fontId="31" fillId="19" borderId="10" xfId="1" applyNumberFormat="1" applyFont="1" applyFill="1" applyBorder="1" applyAlignment="1" applyProtection="1">
      <alignment vertical="center" wrapText="1"/>
    </xf>
    <xf numFmtId="168" fontId="31" fillId="19" borderId="25" xfId="1" applyNumberFormat="1" applyFont="1" applyFill="1" applyBorder="1" applyAlignment="1" applyProtection="1">
      <alignment vertical="center" wrapText="1"/>
    </xf>
    <xf numFmtId="0" fontId="30" fillId="9" borderId="4" xfId="3" applyFont="1" applyFill="1" applyBorder="1" applyAlignment="1">
      <alignment horizontal="center" vertical="center" wrapText="1"/>
    </xf>
    <xf numFmtId="0" fontId="30" fillId="9" borderId="31" xfId="3" applyFont="1" applyFill="1" applyBorder="1" applyAlignment="1">
      <alignment horizontal="center" vertical="center" wrapText="1"/>
    </xf>
    <xf numFmtId="168" fontId="30" fillId="9" borderId="16" xfId="1" applyNumberFormat="1" applyFont="1" applyFill="1" applyBorder="1" applyAlignment="1">
      <alignment horizontal="center" vertical="center" wrapText="1"/>
    </xf>
    <xf numFmtId="168" fontId="30" fillId="9" borderId="18" xfId="1" applyNumberFormat="1" applyFont="1" applyFill="1" applyBorder="1" applyAlignment="1">
      <alignment horizontal="center" vertical="center" wrapText="1"/>
    </xf>
    <xf numFmtId="168" fontId="30" fillId="9" borderId="26" xfId="1" applyNumberFormat="1" applyFont="1" applyFill="1" applyBorder="1" applyAlignment="1">
      <alignment horizontal="center" vertical="center" wrapText="1"/>
    </xf>
    <xf numFmtId="165" fontId="30" fillId="23" borderId="1" xfId="2" applyFont="1" applyFill="1" applyBorder="1" applyAlignment="1" applyProtection="1">
      <alignment horizontal="center" vertical="center" wrapText="1"/>
    </xf>
    <xf numFmtId="165" fontId="28" fillId="17" borderId="1" xfId="2" applyFont="1" applyFill="1" applyBorder="1" applyAlignment="1">
      <alignment horizontal="center" vertical="center" wrapText="1"/>
    </xf>
    <xf numFmtId="165" fontId="28" fillId="0" borderId="1" xfId="2" applyFont="1" applyFill="1" applyBorder="1" applyAlignment="1">
      <alignment horizontal="center" vertical="center" wrapText="1"/>
    </xf>
    <xf numFmtId="165" fontId="40" fillId="23" borderId="1" xfId="2" applyFont="1" applyFill="1" applyBorder="1" applyAlignment="1" applyProtection="1">
      <alignment horizontal="center" vertical="center" wrapText="1"/>
    </xf>
    <xf numFmtId="165" fontId="28" fillId="17" borderId="19" xfId="2" applyFont="1" applyFill="1" applyBorder="1" applyAlignment="1">
      <alignment horizontal="center" vertical="center" wrapText="1"/>
    </xf>
    <xf numFmtId="165" fontId="28" fillId="0" borderId="19" xfId="2" applyFont="1" applyFill="1" applyBorder="1" applyAlignment="1">
      <alignment horizontal="center" vertical="center" wrapText="1"/>
    </xf>
    <xf numFmtId="165" fontId="30" fillId="24" borderId="1" xfId="2" applyFont="1" applyFill="1" applyBorder="1" applyAlignment="1" applyProtection="1">
      <alignment horizontal="center" vertical="center" wrapText="1"/>
    </xf>
    <xf numFmtId="165" fontId="40" fillId="24" borderId="1" xfId="2" applyFont="1" applyFill="1" applyBorder="1" applyAlignment="1" applyProtection="1">
      <alignment horizontal="center" vertical="center" wrapText="1"/>
    </xf>
    <xf numFmtId="165" fontId="28" fillId="12" borderId="1" xfId="2" applyFont="1" applyFill="1" applyBorder="1" applyAlignment="1">
      <alignment horizontal="center" vertical="center" wrapText="1"/>
    </xf>
    <xf numFmtId="165" fontId="30" fillId="19" borderId="1" xfId="2" applyFont="1" applyFill="1" applyBorder="1" applyAlignment="1" applyProtection="1">
      <alignment horizontal="center" vertical="center" wrapText="1"/>
    </xf>
    <xf numFmtId="165" fontId="40" fillId="19" borderId="1" xfId="2" applyFont="1" applyFill="1" applyBorder="1" applyAlignment="1" applyProtection="1">
      <alignment horizontal="center" vertical="center" wrapText="1"/>
    </xf>
    <xf numFmtId="168" fontId="30" fillId="19" borderId="1" xfId="1" applyNumberFormat="1" applyFont="1" applyFill="1" applyBorder="1" applyAlignment="1">
      <alignment horizontal="center" vertical="center" wrapText="1"/>
    </xf>
    <xf numFmtId="165" fontId="28" fillId="0" borderId="10" xfId="2" applyFont="1" applyFill="1" applyBorder="1" applyAlignment="1">
      <alignment horizontal="center" vertical="center" wrapText="1"/>
    </xf>
    <xf numFmtId="168" fontId="30" fillId="19" borderId="7" xfId="1" applyNumberFormat="1" applyFont="1" applyFill="1" applyBorder="1" applyAlignment="1">
      <alignment horizontal="center" vertical="center" wrapText="1"/>
    </xf>
    <xf numFmtId="168" fontId="30" fillId="19" borderId="2" xfId="1" applyNumberFormat="1" applyFont="1" applyFill="1" applyBorder="1" applyAlignment="1">
      <alignment horizontal="center" vertical="center" wrapText="1"/>
    </xf>
    <xf numFmtId="165" fontId="28" fillId="12" borderId="19" xfId="2" applyFont="1" applyFill="1" applyBorder="1" applyAlignment="1">
      <alignment horizontal="center" vertical="center" wrapText="1"/>
    </xf>
    <xf numFmtId="165" fontId="28" fillId="0" borderId="30" xfId="2" applyFont="1" applyFill="1" applyBorder="1" applyAlignment="1">
      <alignment horizontal="center" vertical="center" wrapText="1"/>
    </xf>
    <xf numFmtId="168" fontId="30" fillId="19" borderId="32" xfId="1" applyNumberFormat="1" applyFont="1" applyFill="1" applyBorder="1" applyAlignment="1">
      <alignment horizontal="center" vertical="center" wrapText="1"/>
    </xf>
    <xf numFmtId="168" fontId="30" fillId="19" borderId="19" xfId="1" applyNumberFormat="1" applyFont="1" applyFill="1" applyBorder="1" applyAlignment="1">
      <alignment horizontal="center" vertical="center" wrapText="1"/>
    </xf>
    <xf numFmtId="168" fontId="30" fillId="19" borderId="33" xfId="1" applyNumberFormat="1" applyFont="1" applyFill="1" applyBorder="1" applyAlignment="1">
      <alignment horizontal="center" vertical="center" wrapText="1"/>
    </xf>
    <xf numFmtId="165" fontId="40" fillId="23" borderId="15" xfId="2" applyFont="1" applyFill="1" applyBorder="1" applyAlignment="1" applyProtection="1">
      <alignment horizontal="center" vertical="center" wrapText="1"/>
    </xf>
    <xf numFmtId="165" fontId="40" fillId="24" borderId="15" xfId="2" applyFont="1" applyFill="1" applyBorder="1" applyAlignment="1" applyProtection="1">
      <alignment horizontal="center" vertical="center" wrapText="1"/>
    </xf>
    <xf numFmtId="165" fontId="28" fillId="12" borderId="15" xfId="2" applyFont="1" applyFill="1" applyBorder="1" applyAlignment="1">
      <alignment horizontal="center" vertical="center" wrapText="1"/>
    </xf>
    <xf numFmtId="165" fontId="40" fillId="19" borderId="15" xfId="2" applyFont="1" applyFill="1" applyBorder="1" applyAlignment="1" applyProtection="1">
      <alignment horizontal="center" vertical="center" wrapText="1"/>
    </xf>
    <xf numFmtId="165" fontId="28" fillId="17" borderId="15" xfId="2" applyFont="1" applyFill="1" applyBorder="1" applyAlignment="1">
      <alignment horizontal="center" vertical="center" wrapText="1"/>
    </xf>
    <xf numFmtId="165" fontId="28" fillId="0" borderId="15" xfId="2" applyFont="1" applyFill="1" applyBorder="1" applyAlignment="1">
      <alignment horizontal="center" vertical="center" wrapText="1"/>
    </xf>
    <xf numFmtId="165" fontId="28" fillId="0" borderId="25" xfId="2" applyFont="1" applyFill="1" applyBorder="1" applyAlignment="1">
      <alignment horizontal="center" vertical="center" wrapText="1"/>
    </xf>
    <xf numFmtId="168" fontId="30" fillId="19" borderId="34" xfId="1" applyNumberFormat="1" applyFont="1" applyFill="1" applyBorder="1" applyAlignment="1">
      <alignment horizontal="center" vertical="center" wrapText="1"/>
    </xf>
    <xf numFmtId="168" fontId="30" fillId="19" borderId="15" xfId="1" applyNumberFormat="1" applyFont="1" applyFill="1" applyBorder="1" applyAlignment="1">
      <alignment horizontal="center" vertical="center" wrapText="1"/>
    </xf>
    <xf numFmtId="168" fontId="30" fillId="19" borderId="35" xfId="1" applyNumberFormat="1" applyFont="1" applyFill="1" applyBorder="1" applyAlignment="1">
      <alignment horizontal="center" vertical="center" wrapText="1"/>
    </xf>
    <xf numFmtId="168" fontId="30" fillId="9" borderId="17" xfId="1" applyNumberFormat="1" applyFont="1" applyFill="1" applyBorder="1" applyAlignment="1">
      <alignment horizontal="center" vertical="center" wrapText="1"/>
    </xf>
    <xf numFmtId="165" fontId="40" fillId="23" borderId="19" xfId="2" applyFont="1" applyFill="1" applyBorder="1" applyAlignment="1" applyProtection="1">
      <alignment horizontal="center" vertical="center" wrapText="1"/>
    </xf>
    <xf numFmtId="165" fontId="40" fillId="24" borderId="19" xfId="2" applyFont="1" applyFill="1" applyBorder="1" applyAlignment="1" applyProtection="1">
      <alignment horizontal="center" vertical="center" wrapText="1"/>
    </xf>
    <xf numFmtId="165" fontId="40" fillId="19" borderId="19" xfId="2" applyFont="1" applyFill="1" applyBorder="1" applyAlignment="1" applyProtection="1">
      <alignment horizontal="center" vertical="center" wrapText="1"/>
    </xf>
    <xf numFmtId="0" fontId="32" fillId="10" borderId="27" xfId="3" applyFont="1" applyFill="1" applyBorder="1" applyAlignment="1">
      <alignment vertical="center" wrapText="1"/>
    </xf>
    <xf numFmtId="0" fontId="32" fillId="10" borderId="23" xfId="3" applyFont="1" applyFill="1" applyBorder="1" applyAlignment="1">
      <alignment vertical="center" wrapText="1"/>
    </xf>
    <xf numFmtId="0" fontId="50" fillId="0" borderId="0" xfId="0" applyFont="1" applyProtection="1"/>
    <xf numFmtId="0" fontId="51" fillId="0" borderId="0" xfId="0" applyFont="1" applyAlignment="1" applyProtection="1">
      <alignment horizontal="center" vertical="top" wrapText="1"/>
    </xf>
    <xf numFmtId="0" fontId="50" fillId="0" borderId="0" xfId="0" applyFont="1" applyAlignment="1" applyProtection="1">
      <alignment horizontal="center" vertical="center"/>
    </xf>
    <xf numFmtId="0" fontId="52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horizontal="center" vertical="center"/>
    </xf>
    <xf numFmtId="0" fontId="0" fillId="0" borderId="0" xfId="0" applyProtection="1"/>
    <xf numFmtId="0" fontId="34" fillId="0" borderId="0" xfId="0" applyFont="1" applyProtection="1"/>
    <xf numFmtId="0" fontId="41" fillId="0" borderId="0" xfId="0" applyFont="1" applyBorder="1" applyAlignment="1" applyProtection="1">
      <alignment horizontal="center" vertical="center" wrapText="1"/>
    </xf>
    <xf numFmtId="0" fontId="56" fillId="0" borderId="0" xfId="0" applyFont="1" applyAlignment="1" applyProtection="1"/>
    <xf numFmtId="0" fontId="57" fillId="0" borderId="1" xfId="0" applyFont="1" applyBorder="1" applyAlignment="1">
      <alignment horizontal="center" vertical="center" wrapText="1"/>
    </xf>
    <xf numFmtId="0" fontId="41" fillId="0" borderId="1" xfId="0" applyFont="1" applyBorder="1" applyAlignment="1" applyProtection="1">
      <alignment vertical="center" wrapText="1"/>
      <protection locked="0"/>
    </xf>
    <xf numFmtId="0" fontId="41" fillId="0" borderId="0" xfId="0" applyFont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66" fontId="17" fillId="0" borderId="0" xfId="3" applyNumberFormat="1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 wrapText="1"/>
    </xf>
    <xf numFmtId="166" fontId="58" fillId="0" borderId="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0" fillId="11" borderId="1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9" fillId="11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0" fillId="11" borderId="1" xfId="0" applyFont="1" applyFill="1" applyBorder="1" applyAlignment="1">
      <alignment horizontal="center"/>
    </xf>
    <xf numFmtId="0" fontId="55" fillId="0" borderId="0" xfId="0" applyFont="1" applyAlignment="1" applyProtection="1">
      <alignment horizontal="center"/>
    </xf>
    <xf numFmtId="0" fontId="52" fillId="0" borderId="0" xfId="0" applyFont="1" applyAlignment="1" applyProtection="1">
      <alignment horizontal="center" vertical="center" wrapText="1"/>
    </xf>
    <xf numFmtId="0" fontId="54" fillId="0" borderId="0" xfId="0" applyFont="1" applyAlignment="1" applyProtection="1">
      <alignment horizontal="center"/>
    </xf>
    <xf numFmtId="0" fontId="0" fillId="0" borderId="0" xfId="0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30" fillId="3" borderId="1" xfId="3" applyFont="1" applyFill="1" applyBorder="1" applyAlignment="1">
      <alignment horizontal="center" vertical="center" wrapText="1"/>
    </xf>
    <xf numFmtId="0" fontId="30" fillId="3" borderId="19" xfId="3" applyFont="1" applyFill="1" applyBorder="1" applyAlignment="1">
      <alignment horizontal="center" vertical="center" wrapText="1"/>
    </xf>
    <xf numFmtId="0" fontId="29" fillId="3" borderId="1" xfId="3" applyFont="1" applyFill="1" applyBorder="1" applyAlignment="1">
      <alignment horizontal="center" vertical="center" wrapText="1"/>
    </xf>
    <xf numFmtId="0" fontId="30" fillId="9" borderId="11" xfId="3" applyFont="1" applyFill="1" applyBorder="1" applyAlignment="1">
      <alignment horizontal="center" vertical="center" wrapText="1"/>
    </xf>
    <xf numFmtId="0" fontId="30" fillId="9" borderId="3" xfId="3" applyFont="1" applyFill="1" applyBorder="1" applyAlignment="1">
      <alignment horizontal="center" vertical="center" wrapText="1"/>
    </xf>
    <xf numFmtId="165" fontId="31" fillId="13" borderId="1" xfId="2" applyFont="1" applyFill="1" applyBorder="1" applyAlignment="1" applyProtection="1">
      <alignment horizontal="center" vertical="center" wrapText="1"/>
    </xf>
    <xf numFmtId="165" fontId="31" fillId="19" borderId="1" xfId="2" applyFont="1" applyFill="1" applyBorder="1" applyAlignment="1" applyProtection="1">
      <alignment horizontal="center" vertical="center" wrapText="1"/>
    </xf>
    <xf numFmtId="165" fontId="0" fillId="10" borderId="1" xfId="2" applyFont="1" applyFill="1" applyBorder="1" applyAlignment="1">
      <alignment horizontal="center" vertical="center" wrapText="1"/>
    </xf>
    <xf numFmtId="165" fontId="14" fillId="18" borderId="1" xfId="2" applyFont="1" applyFill="1" applyBorder="1" applyAlignment="1" applyProtection="1">
      <alignment horizontal="center" vertical="center" wrapText="1"/>
      <protection locked="0"/>
    </xf>
    <xf numFmtId="165" fontId="48" fillId="21" borderId="15" xfId="2" applyFont="1" applyFill="1" applyBorder="1" applyAlignment="1" applyProtection="1">
      <alignment horizontal="center" vertical="center" wrapText="1"/>
      <protection locked="0"/>
    </xf>
    <xf numFmtId="165" fontId="14" fillId="18" borderId="15" xfId="2" applyFont="1" applyFill="1" applyBorder="1" applyAlignment="1" applyProtection="1">
      <alignment horizontal="center" vertical="center" wrapText="1"/>
      <protection locked="0"/>
    </xf>
    <xf numFmtId="165" fontId="48" fillId="18" borderId="1" xfId="2" applyFont="1" applyFill="1" applyBorder="1" applyAlignment="1" applyProtection="1">
      <alignment horizontal="center" vertical="center" wrapText="1"/>
      <protection locked="0"/>
    </xf>
    <xf numFmtId="165" fontId="27" fillId="21" borderId="25" xfId="2" applyFont="1" applyFill="1" applyBorder="1" applyAlignment="1">
      <alignment vertical="center" wrapText="1"/>
    </xf>
    <xf numFmtId="165" fontId="27" fillId="21" borderId="1" xfId="2" applyFont="1" applyFill="1" applyBorder="1" applyAlignment="1">
      <alignment vertical="center" wrapText="1"/>
    </xf>
    <xf numFmtId="165" fontId="27" fillId="21" borderId="29" xfId="2" applyFont="1" applyFill="1" applyBorder="1" applyAlignment="1">
      <alignment vertical="center" wrapText="1"/>
    </xf>
    <xf numFmtId="165" fontId="27" fillId="21" borderId="30" xfId="2" applyFont="1" applyFill="1" applyBorder="1" applyAlignment="1">
      <alignment vertical="center" wrapText="1"/>
    </xf>
    <xf numFmtId="165" fontId="31" fillId="3" borderId="19" xfId="2" applyFont="1" applyFill="1" applyBorder="1" applyAlignment="1">
      <alignment vertical="center" wrapText="1"/>
    </xf>
    <xf numFmtId="165" fontId="44" fillId="0" borderId="0" xfId="2" applyFont="1" applyFill="1" applyBorder="1" applyAlignment="1">
      <alignment horizontal="left" vertical="center" wrapText="1"/>
    </xf>
    <xf numFmtId="165" fontId="28" fillId="0" borderId="0" xfId="2" applyFont="1" applyFill="1" applyBorder="1" applyAlignment="1">
      <alignment horizontal="left" vertical="center" wrapText="1"/>
    </xf>
    <xf numFmtId="165" fontId="0" fillId="0" borderId="0" xfId="2" applyFont="1" applyFill="1" applyAlignment="1">
      <alignment vertical="center" wrapText="1"/>
    </xf>
    <xf numFmtId="165" fontId="20" fillId="20" borderId="20" xfId="2" applyFont="1" applyFill="1" applyBorder="1" applyAlignment="1">
      <alignment vertical="center" wrapText="1"/>
    </xf>
    <xf numFmtId="165" fontId="31" fillId="0" borderId="0" xfId="2" applyFont="1" applyFill="1" applyBorder="1" applyAlignment="1">
      <alignment horizontal="left" vertical="center" wrapText="1"/>
    </xf>
    <xf numFmtId="165" fontId="0" fillId="0" borderId="0" xfId="2" applyFont="1" applyFill="1" applyBorder="1" applyAlignment="1">
      <alignment horizontal="left" vertical="center" wrapText="1"/>
    </xf>
    <xf numFmtId="165" fontId="27" fillId="0" borderId="0" xfId="2" applyFont="1" applyFill="1" applyAlignment="1">
      <alignment vertical="center" wrapText="1"/>
    </xf>
    <xf numFmtId="165" fontId="31" fillId="3" borderId="1" xfId="2" applyFont="1" applyFill="1" applyBorder="1" applyAlignment="1">
      <alignment horizontal="left" vertical="center" wrapText="1"/>
    </xf>
    <xf numFmtId="165" fontId="0" fillId="0" borderId="0" xfId="2" applyFont="1" applyFill="1" applyBorder="1" applyAlignment="1">
      <alignment horizontal="center" vertical="center" wrapText="1"/>
    </xf>
    <xf numFmtId="165" fontId="0" fillId="0" borderId="0" xfId="2" applyFont="1" applyBorder="1" applyAlignment="1">
      <alignment horizontal="left" vertical="center" wrapText="1"/>
    </xf>
    <xf numFmtId="165" fontId="0" fillId="0" borderId="0" xfId="2" applyFont="1" applyBorder="1" applyAlignment="1">
      <alignment horizontal="center" vertical="center" wrapText="1"/>
    </xf>
    <xf numFmtId="165" fontId="0" fillId="0" borderId="0" xfId="2" applyFont="1" applyFill="1" applyAlignment="1">
      <alignment horizontal="left" vertical="center" wrapText="1"/>
    </xf>
    <xf numFmtId="165" fontId="0" fillId="0" borderId="0" xfId="2" applyFont="1" applyFill="1" applyAlignment="1">
      <alignment horizontal="center" vertical="center" wrapText="1"/>
    </xf>
    <xf numFmtId="165" fontId="20" fillId="20" borderId="14" xfId="2" applyFont="1" applyFill="1" applyBorder="1" applyAlignment="1">
      <alignment vertical="center" wrapText="1"/>
    </xf>
    <xf numFmtId="165" fontId="20" fillId="20" borderId="14" xfId="2" applyFont="1" applyFill="1" applyBorder="1" applyAlignment="1">
      <alignment horizontal="center" vertical="center" wrapText="1"/>
    </xf>
    <xf numFmtId="165" fontId="30" fillId="0" borderId="0" xfId="2" applyFont="1" applyFill="1" applyBorder="1" applyAlignment="1">
      <alignment horizontal="left" vertical="center" wrapText="1"/>
    </xf>
    <xf numFmtId="165" fontId="28" fillId="0" borderId="0" xfId="2" applyFont="1" applyFill="1" applyAlignment="1">
      <alignment horizontal="center" vertical="center" wrapText="1"/>
    </xf>
    <xf numFmtId="165" fontId="30" fillId="9" borderId="1" xfId="2" applyFont="1" applyFill="1" applyBorder="1" applyAlignment="1">
      <alignment vertical="center" wrapText="1"/>
    </xf>
    <xf numFmtId="0" fontId="30" fillId="3" borderId="1" xfId="3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30" fillId="30" borderId="15" xfId="3" applyFont="1" applyFill="1" applyBorder="1" applyAlignment="1">
      <alignment horizontal="center" vertical="center" wrapText="1"/>
    </xf>
    <xf numFmtId="4" fontId="14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48" fillId="18" borderId="1" xfId="0" applyNumberFormat="1" applyFont="1" applyFill="1" applyBorder="1" applyAlignment="1" applyProtection="1">
      <alignment horizontal="center" vertical="center" wrapText="1"/>
      <protection locked="0"/>
    </xf>
    <xf numFmtId="4" fontId="14" fillId="18" borderId="1" xfId="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165" fontId="30" fillId="9" borderId="1" xfId="2" applyFont="1" applyFill="1" applyBorder="1" applyAlignment="1" applyProtection="1">
      <alignment horizontal="center" vertical="center" wrapText="1"/>
    </xf>
    <xf numFmtId="165" fontId="40" fillId="9" borderId="1" xfId="2" applyFont="1" applyFill="1" applyBorder="1" applyAlignment="1" applyProtection="1">
      <alignment horizontal="center" vertical="center" wrapText="1"/>
    </xf>
    <xf numFmtId="165" fontId="30" fillId="18" borderId="1" xfId="2" applyFont="1" applyFill="1" applyBorder="1" applyAlignment="1">
      <alignment horizontal="center" vertical="center" wrapText="1"/>
    </xf>
    <xf numFmtId="165" fontId="30" fillId="13" borderId="1" xfId="2" applyFont="1" applyFill="1" applyBorder="1" applyAlignment="1">
      <alignment horizontal="center" vertical="center" wrapText="1"/>
    </xf>
    <xf numFmtId="165" fontId="30" fillId="9" borderId="1" xfId="2" applyFont="1" applyFill="1" applyBorder="1" applyAlignment="1">
      <alignment horizontal="center" vertical="center" wrapText="1"/>
    </xf>
    <xf numFmtId="165" fontId="44" fillId="18" borderId="1" xfId="2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 wrapText="1"/>
    </xf>
    <xf numFmtId="165" fontId="20" fillId="28" borderId="1" xfId="2" applyFont="1" applyFill="1" applyBorder="1" applyAlignment="1">
      <alignment horizontal="center" vertical="center" wrapText="1"/>
    </xf>
    <xf numFmtId="0" fontId="30" fillId="30" borderId="15" xfId="3" applyFont="1" applyFill="1" applyBorder="1" applyAlignment="1">
      <alignment vertical="center" wrapText="1"/>
    </xf>
    <xf numFmtId="0" fontId="20" fillId="20" borderId="50" xfId="3" applyFont="1" applyFill="1" applyBorder="1" applyAlignment="1">
      <alignment vertical="center" wrapText="1"/>
    </xf>
    <xf numFmtId="0" fontId="20" fillId="20" borderId="14" xfId="3" applyFont="1" applyFill="1" applyBorder="1" applyAlignment="1">
      <alignment vertical="center" wrapText="1"/>
    </xf>
    <xf numFmtId="0" fontId="29" fillId="3" borderId="25" xfId="3" applyFont="1" applyFill="1" applyBorder="1" applyAlignment="1">
      <alignment vertical="center" wrapText="1"/>
    </xf>
    <xf numFmtId="165" fontId="29" fillId="13" borderId="1" xfId="2" applyFont="1" applyFill="1" applyBorder="1" applyAlignment="1">
      <alignment vertical="center" wrapText="1"/>
    </xf>
    <xf numFmtId="165" fontId="66" fillId="9" borderId="1" xfId="2" applyFont="1" applyFill="1" applyBorder="1" applyAlignment="1">
      <alignment vertical="center" wrapText="1"/>
    </xf>
    <xf numFmtId="165" fontId="29" fillId="18" borderId="1" xfId="2" applyFont="1" applyFill="1" applyBorder="1" applyAlignment="1">
      <alignment vertical="center" wrapText="1"/>
    </xf>
    <xf numFmtId="0" fontId="26" fillId="3" borderId="10" xfId="3" applyFont="1" applyFill="1" applyBorder="1" applyAlignment="1">
      <alignment vertical="center" wrapText="1"/>
    </xf>
    <xf numFmtId="0" fontId="30" fillId="3" borderId="15" xfId="3" applyFont="1" applyFill="1" applyBorder="1" applyAlignment="1">
      <alignment vertical="center" wrapText="1"/>
    </xf>
    <xf numFmtId="165" fontId="20" fillId="28" borderId="1" xfId="2" applyFont="1" applyFill="1" applyBorder="1" applyAlignment="1">
      <alignment vertical="center" wrapText="1"/>
    </xf>
    <xf numFmtId="165" fontId="25" fillId="10" borderId="1" xfId="2" applyFont="1" applyFill="1" applyBorder="1" applyAlignment="1">
      <alignment vertical="center" wrapText="1"/>
    </xf>
    <xf numFmtId="0" fontId="3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0" fillId="2" borderId="49" xfId="0" applyFont="1" applyFill="1" applyBorder="1" applyAlignment="1">
      <alignment horizontal="center" vertical="center" wrapText="1"/>
    </xf>
    <xf numFmtId="0" fontId="60" fillId="2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0" fontId="61" fillId="0" borderId="1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1" fillId="0" borderId="20" xfId="0" applyFont="1" applyBorder="1" applyAlignment="1">
      <alignment vertical="center" wrapText="1"/>
    </xf>
    <xf numFmtId="0" fontId="61" fillId="0" borderId="21" xfId="0" applyFont="1" applyBorder="1" applyAlignment="1">
      <alignment vertical="center" wrapText="1"/>
    </xf>
    <xf numFmtId="0" fontId="0" fillId="0" borderId="1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20" fillId="11" borderId="10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21" fillId="2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0" fontId="62" fillId="11" borderId="1" xfId="0" applyFont="1" applyFill="1" applyBorder="1" applyAlignment="1">
      <alignment horizontal="center" wrapText="1"/>
    </xf>
    <xf numFmtId="0" fontId="19" fillId="11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20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 vertical="center"/>
    </xf>
    <xf numFmtId="0" fontId="57" fillId="17" borderId="10" xfId="0" applyFont="1" applyFill="1" applyBorder="1" applyAlignment="1" applyProtection="1">
      <alignment horizontal="center" vertical="center" wrapText="1"/>
    </xf>
    <xf numFmtId="0" fontId="57" fillId="17" borderId="20" xfId="0" applyFont="1" applyFill="1" applyBorder="1" applyAlignment="1" applyProtection="1">
      <alignment horizontal="center" vertical="center" wrapText="1"/>
    </xf>
    <xf numFmtId="0" fontId="57" fillId="17" borderId="21" xfId="0" applyFont="1" applyFill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  <protection locked="0"/>
    </xf>
    <xf numFmtId="0" fontId="41" fillId="0" borderId="20" xfId="0" applyFont="1" applyBorder="1" applyAlignment="1" applyProtection="1">
      <alignment horizontal="center" vertical="center" wrapText="1"/>
      <protection locked="0"/>
    </xf>
    <xf numFmtId="0" fontId="41" fillId="0" borderId="21" xfId="0" applyFont="1" applyBorder="1" applyAlignment="1" applyProtection="1">
      <alignment horizontal="center" vertical="center" wrapText="1"/>
      <protection locked="0"/>
    </xf>
    <xf numFmtId="0" fontId="57" fillId="17" borderId="1" xfId="0" applyFont="1" applyFill="1" applyBorder="1" applyAlignment="1" applyProtection="1">
      <alignment horizontal="center" vertical="center" wrapText="1"/>
    </xf>
    <xf numFmtId="0" fontId="41" fillId="0" borderId="1" xfId="0" applyFont="1" applyBorder="1" applyAlignment="1" applyProtection="1">
      <alignment horizontal="center" vertical="center" wrapText="1"/>
    </xf>
    <xf numFmtId="0" fontId="41" fillId="0" borderId="10" xfId="0" applyFont="1" applyBorder="1" applyAlignment="1" applyProtection="1">
      <alignment horizontal="center" vertical="center" wrapText="1"/>
    </xf>
    <xf numFmtId="0" fontId="63" fillId="0" borderId="0" xfId="0" applyFont="1" applyAlignment="1" applyProtection="1">
      <alignment horizontal="left" vertical="center" wrapText="1"/>
    </xf>
    <xf numFmtId="0" fontId="64" fillId="26" borderId="1" xfId="0" applyFont="1" applyFill="1" applyBorder="1" applyAlignment="1">
      <alignment horizontal="center" vertical="center" wrapText="1"/>
    </xf>
    <xf numFmtId="0" fontId="41" fillId="0" borderId="14" xfId="0" applyFont="1" applyBorder="1" applyAlignment="1" applyProtection="1">
      <alignment horizontal="left" vertical="center" wrapText="1"/>
    </xf>
    <xf numFmtId="0" fontId="41" fillId="0" borderId="0" xfId="0" applyFont="1" applyBorder="1" applyAlignment="1" applyProtection="1">
      <alignment horizontal="left" vertical="center" wrapText="1"/>
    </xf>
    <xf numFmtId="0" fontId="41" fillId="0" borderId="1" xfId="0" applyFont="1" applyBorder="1" applyAlignment="1">
      <alignment horizontal="center" vertical="center"/>
    </xf>
    <xf numFmtId="0" fontId="51" fillId="27" borderId="10" xfId="0" applyFont="1" applyFill="1" applyBorder="1" applyAlignment="1">
      <alignment horizontal="center" vertical="center" wrapText="1"/>
    </xf>
    <xf numFmtId="0" fontId="51" fillId="27" borderId="20" xfId="0" applyFont="1" applyFill="1" applyBorder="1" applyAlignment="1">
      <alignment horizontal="center" vertical="center" wrapText="1"/>
    </xf>
    <xf numFmtId="0" fontId="51" fillId="27" borderId="21" xfId="0" applyFont="1" applyFill="1" applyBorder="1" applyAlignment="1">
      <alignment horizontal="center" vertical="center" wrapText="1"/>
    </xf>
    <xf numFmtId="0" fontId="55" fillId="0" borderId="0" xfId="0" applyFont="1" applyAlignment="1" applyProtection="1">
      <alignment horizontal="center"/>
    </xf>
    <xf numFmtId="0" fontId="56" fillId="0" borderId="0" xfId="0" applyFont="1" applyAlignment="1" applyProtection="1">
      <alignment horizontal="right"/>
      <protection locked="0"/>
    </xf>
    <xf numFmtId="0" fontId="52" fillId="0" borderId="0" xfId="0" applyFont="1" applyAlignment="1" applyProtection="1">
      <alignment horizontal="center" vertical="center" wrapText="1"/>
    </xf>
    <xf numFmtId="0" fontId="57" fillId="0" borderId="0" xfId="0" applyFont="1" applyAlignment="1" applyProtection="1">
      <alignment horizontal="center"/>
    </xf>
    <xf numFmtId="0" fontId="54" fillId="0" borderId="0" xfId="0" applyFont="1" applyAlignment="1" applyProtection="1">
      <alignment horizontal="center"/>
    </xf>
    <xf numFmtId="0" fontId="65" fillId="0" borderId="0" xfId="0" applyFont="1" applyAlignment="1">
      <alignment horizontal="center"/>
    </xf>
    <xf numFmtId="0" fontId="32" fillId="10" borderId="23" xfId="3" applyFont="1" applyFill="1" applyBorder="1" applyAlignment="1">
      <alignment horizontal="center" vertical="center" wrapText="1"/>
    </xf>
    <xf numFmtId="0" fontId="32" fillId="10" borderId="41" xfId="3" applyFont="1" applyFill="1" applyBorder="1" applyAlignment="1">
      <alignment horizontal="center" vertical="center" wrapText="1"/>
    </xf>
    <xf numFmtId="0" fontId="32" fillId="10" borderId="22" xfId="3" applyFont="1" applyFill="1" applyBorder="1" applyAlignment="1">
      <alignment horizontal="center" vertical="center" wrapText="1"/>
    </xf>
    <xf numFmtId="0" fontId="69" fillId="30" borderId="40" xfId="3" applyFont="1" applyFill="1" applyBorder="1" applyAlignment="1">
      <alignment horizontal="center" wrapText="1"/>
    </xf>
    <xf numFmtId="0" fontId="69" fillId="30" borderId="19" xfId="3" applyFont="1" applyFill="1" applyBorder="1" applyAlignment="1">
      <alignment horizontal="center" wrapText="1"/>
    </xf>
    <xf numFmtId="0" fontId="29" fillId="13" borderId="40" xfId="3" applyFont="1" applyFill="1" applyBorder="1" applyAlignment="1">
      <alignment horizontal="center" vertical="center" wrapText="1"/>
    </xf>
    <xf numFmtId="0" fontId="29" fillId="13" borderId="19" xfId="3" applyFont="1" applyFill="1" applyBorder="1" applyAlignment="1">
      <alignment horizontal="center" vertical="center" wrapText="1"/>
    </xf>
    <xf numFmtId="0" fontId="49" fillId="10" borderId="0" xfId="0" applyFont="1" applyFill="1" applyBorder="1" applyAlignment="1">
      <alignment horizontal="left" vertical="center" wrapText="1"/>
    </xf>
    <xf numFmtId="0" fontId="49" fillId="10" borderId="51" xfId="0" applyFont="1" applyFill="1" applyBorder="1" applyAlignment="1">
      <alignment horizontal="left" vertical="center" wrapText="1"/>
    </xf>
    <xf numFmtId="0" fontId="49" fillId="10" borderId="38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9" fillId="18" borderId="29" xfId="3" applyFont="1" applyFill="1" applyBorder="1" applyAlignment="1">
      <alignment horizontal="center" vertical="center" wrapText="1"/>
    </xf>
    <xf numFmtId="0" fontId="29" fillId="18" borderId="30" xfId="3" applyFont="1" applyFill="1" applyBorder="1" applyAlignment="1">
      <alignment horizontal="center" vertical="center" wrapText="1"/>
    </xf>
    <xf numFmtId="0" fontId="29" fillId="10" borderId="42" xfId="3" applyFont="1" applyFill="1" applyBorder="1" applyAlignment="1">
      <alignment horizontal="center" vertical="center" wrapText="1"/>
    </xf>
    <xf numFmtId="0" fontId="29" fillId="10" borderId="43" xfId="3" applyFont="1" applyFill="1" applyBorder="1" applyAlignment="1">
      <alignment horizontal="center" vertical="center" wrapText="1"/>
    </xf>
    <xf numFmtId="0" fontId="29" fillId="10" borderId="44" xfId="3" applyFont="1" applyFill="1" applyBorder="1" applyAlignment="1">
      <alignment horizontal="center" vertical="center" wrapText="1"/>
    </xf>
    <xf numFmtId="0" fontId="29" fillId="18" borderId="40" xfId="3" applyFont="1" applyFill="1" applyBorder="1" applyAlignment="1">
      <alignment horizontal="center" vertical="center" wrapText="1"/>
    </xf>
    <xf numFmtId="0" fontId="29" fillId="18" borderId="19" xfId="3" applyFont="1" applyFill="1" applyBorder="1" applyAlignment="1">
      <alignment horizontal="center" vertical="center" wrapText="1"/>
    </xf>
    <xf numFmtId="0" fontId="29" fillId="9" borderId="15" xfId="3" applyFont="1" applyFill="1" applyBorder="1" applyAlignment="1">
      <alignment horizontal="center" vertical="center" wrapText="1"/>
    </xf>
    <xf numFmtId="0" fontId="29" fillId="9" borderId="40" xfId="3" applyFont="1" applyFill="1" applyBorder="1" applyAlignment="1">
      <alignment horizontal="center" vertical="center" wrapText="1"/>
    </xf>
    <xf numFmtId="0" fontId="29" fillId="9" borderId="19" xfId="3" applyFont="1" applyFill="1" applyBorder="1" applyAlignment="1">
      <alignment horizontal="center" vertical="center" wrapText="1"/>
    </xf>
    <xf numFmtId="0" fontId="0" fillId="10" borderId="23" xfId="0" applyFill="1" applyBorder="1" applyAlignment="1">
      <alignment horizontal="center" vertical="center" wrapText="1"/>
    </xf>
    <xf numFmtId="0" fontId="0" fillId="10" borderId="41" xfId="0" applyFill="1" applyBorder="1" applyAlignment="1">
      <alignment horizontal="center" vertical="center" wrapText="1"/>
    </xf>
    <xf numFmtId="0" fontId="0" fillId="10" borderId="22" xfId="0" applyFill="1" applyBorder="1" applyAlignment="1">
      <alignment horizontal="center" vertical="center" wrapText="1"/>
    </xf>
    <xf numFmtId="0" fontId="30" fillId="9" borderId="8" xfId="3" applyFont="1" applyFill="1" applyBorder="1" applyAlignment="1">
      <alignment horizontal="center" vertical="center" wrapText="1"/>
    </xf>
    <xf numFmtId="0" fontId="30" fillId="9" borderId="11" xfId="3" applyFont="1" applyFill="1" applyBorder="1" applyAlignment="1">
      <alignment horizontal="center" vertical="center" wrapText="1"/>
    </xf>
    <xf numFmtId="0" fontId="30" fillId="9" borderId="12" xfId="3" applyFont="1" applyFill="1" applyBorder="1" applyAlignment="1">
      <alignment horizontal="center" vertical="center" wrapText="1"/>
    </xf>
    <xf numFmtId="0" fontId="30" fillId="9" borderId="3" xfId="3" applyFont="1" applyFill="1" applyBorder="1" applyAlignment="1">
      <alignment horizontal="center" vertical="center" wrapText="1"/>
    </xf>
    <xf numFmtId="0" fontId="30" fillId="9" borderId="9" xfId="3" applyFont="1" applyFill="1" applyBorder="1" applyAlignment="1">
      <alignment horizontal="center" vertical="center" wrapText="1"/>
    </xf>
    <xf numFmtId="0" fontId="30" fillId="9" borderId="45" xfId="3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9" fillId="29" borderId="10" xfId="3" applyFont="1" applyFill="1" applyBorder="1" applyAlignment="1">
      <alignment horizontal="left" vertical="center" wrapText="1"/>
    </xf>
    <xf numFmtId="0" fontId="39" fillId="29" borderId="20" xfId="3" applyFont="1" applyFill="1" applyBorder="1" applyAlignment="1">
      <alignment horizontal="left" vertical="center" wrapText="1"/>
    </xf>
    <xf numFmtId="0" fontId="39" fillId="29" borderId="21" xfId="3" applyFont="1" applyFill="1" applyBorder="1" applyAlignment="1">
      <alignment horizontal="left" vertical="center" wrapText="1"/>
    </xf>
    <xf numFmtId="0" fontId="27" fillId="5" borderId="0" xfId="0" applyFont="1" applyFill="1" applyBorder="1" applyAlignment="1">
      <alignment horizontal="center" vertical="center" wrapText="1"/>
    </xf>
    <xf numFmtId="0" fontId="49" fillId="29" borderId="29" xfId="0" applyFont="1" applyFill="1" applyBorder="1" applyAlignment="1">
      <alignment horizontal="left" vertical="center" wrapText="1"/>
    </xf>
    <xf numFmtId="0" fontId="49" fillId="29" borderId="0" xfId="0" applyFont="1" applyFill="1" applyBorder="1" applyAlignment="1">
      <alignment horizontal="left" vertical="center" wrapText="1"/>
    </xf>
    <xf numFmtId="0" fontId="49" fillId="29" borderId="38" xfId="0" applyFont="1" applyFill="1" applyBorder="1" applyAlignment="1">
      <alignment horizontal="left" vertical="center" wrapText="1"/>
    </xf>
    <xf numFmtId="0" fontId="67" fillId="29" borderId="0" xfId="0" applyFont="1" applyFill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29" fillId="18" borderId="10" xfId="3" applyFont="1" applyFill="1" applyBorder="1" applyAlignment="1">
      <alignment horizontal="right" vertical="center" wrapText="1"/>
    </xf>
    <xf numFmtId="0" fontId="29" fillId="18" borderId="20" xfId="3" applyFont="1" applyFill="1" applyBorder="1" applyAlignment="1">
      <alignment horizontal="right" vertical="center" wrapText="1"/>
    </xf>
    <xf numFmtId="0" fontId="29" fillId="18" borderId="21" xfId="3" applyFont="1" applyFill="1" applyBorder="1" applyAlignment="1">
      <alignment horizontal="right" vertical="center" wrapText="1"/>
    </xf>
    <xf numFmtId="0" fontId="29" fillId="18" borderId="1" xfId="3" applyFont="1" applyFill="1" applyBorder="1" applyAlignment="1">
      <alignment horizontal="center" vertical="center" wrapText="1"/>
    </xf>
    <xf numFmtId="0" fontId="68" fillId="16" borderId="1" xfId="0" applyFont="1" applyFill="1" applyBorder="1" applyAlignment="1">
      <alignment horizontal="center" vertical="center" wrapText="1"/>
    </xf>
    <xf numFmtId="0" fontId="59" fillId="10" borderId="23" xfId="3" applyFont="1" applyFill="1" applyBorder="1" applyAlignment="1">
      <alignment horizontal="center" vertical="center" wrapText="1"/>
    </xf>
    <xf numFmtId="0" fontId="59" fillId="10" borderId="22" xfId="3" applyFont="1" applyFill="1" applyBorder="1" applyAlignment="1">
      <alignment horizontal="center" vertical="center" wrapText="1"/>
    </xf>
    <xf numFmtId="0" fontId="20" fillId="20" borderId="10" xfId="3" applyFont="1" applyFill="1" applyBorder="1" applyAlignment="1">
      <alignment horizontal="left" vertical="center" wrapText="1"/>
    </xf>
    <xf numFmtId="0" fontId="20" fillId="20" borderId="20" xfId="3" applyFont="1" applyFill="1" applyBorder="1" applyAlignment="1">
      <alignment horizontal="left" vertical="center" wrapText="1"/>
    </xf>
    <xf numFmtId="0" fontId="68" fillId="16" borderId="15" xfId="0" applyFont="1" applyFill="1" applyBorder="1" applyAlignment="1">
      <alignment horizontal="center" vertical="center" wrapText="1"/>
    </xf>
    <xf numFmtId="0" fontId="68" fillId="16" borderId="19" xfId="0" applyFont="1" applyFill="1" applyBorder="1" applyAlignment="1">
      <alignment horizontal="center" vertical="center" wrapText="1"/>
    </xf>
    <xf numFmtId="0" fontId="20" fillId="20" borderId="50" xfId="3" applyFont="1" applyFill="1" applyBorder="1" applyAlignment="1">
      <alignment horizontal="left" vertical="center" wrapText="1"/>
    </xf>
    <xf numFmtId="0" fontId="20" fillId="20" borderId="14" xfId="3" applyFont="1" applyFill="1" applyBorder="1" applyAlignment="1">
      <alignment horizontal="left" vertical="center" wrapText="1"/>
    </xf>
    <xf numFmtId="0" fontId="29" fillId="10" borderId="15" xfId="3" applyFont="1" applyFill="1" applyBorder="1" applyAlignment="1">
      <alignment horizontal="center" vertical="center" wrapText="1"/>
    </xf>
    <xf numFmtId="0" fontId="29" fillId="10" borderId="40" xfId="3" applyFont="1" applyFill="1" applyBorder="1" applyAlignment="1">
      <alignment horizontal="center" vertical="center" wrapText="1"/>
    </xf>
    <xf numFmtId="0" fontId="29" fillId="10" borderId="19" xfId="3" applyFont="1" applyFill="1" applyBorder="1" applyAlignment="1">
      <alignment horizontal="center" vertical="center" wrapText="1"/>
    </xf>
    <xf numFmtId="0" fontId="26" fillId="30" borderId="15" xfId="3" applyFont="1" applyFill="1" applyBorder="1" applyAlignment="1">
      <alignment horizontal="center" vertical="center" wrapText="1"/>
    </xf>
    <xf numFmtId="0" fontId="26" fillId="30" borderId="40" xfId="3" applyFont="1" applyFill="1" applyBorder="1" applyAlignment="1">
      <alignment horizontal="center" vertical="center" wrapText="1"/>
    </xf>
    <xf numFmtId="0" fontId="26" fillId="30" borderId="19" xfId="3" applyFont="1" applyFill="1" applyBorder="1" applyAlignment="1">
      <alignment horizontal="center" vertical="center" wrapText="1"/>
    </xf>
    <xf numFmtId="4" fontId="12" fillId="18" borderId="10" xfId="4" applyNumberFormat="1" applyFont="1" applyFill="1" applyBorder="1" applyAlignment="1">
      <alignment horizontal="center" vertical="center" wrapText="1"/>
    </xf>
    <xf numFmtId="4" fontId="12" fillId="18" borderId="20" xfId="4" applyNumberFormat="1" applyFont="1" applyFill="1" applyBorder="1" applyAlignment="1">
      <alignment horizontal="center" vertical="center" wrapText="1"/>
    </xf>
    <xf numFmtId="4" fontId="12" fillId="18" borderId="21" xfId="4" applyNumberFormat="1" applyFont="1" applyFill="1" applyBorder="1" applyAlignment="1">
      <alignment horizontal="center" vertical="center" wrapText="1"/>
    </xf>
    <xf numFmtId="0" fontId="29" fillId="18" borderId="1" xfId="3" applyFont="1" applyFill="1" applyBorder="1" applyAlignment="1">
      <alignment horizontal="right" vertical="center" wrapText="1"/>
    </xf>
    <xf numFmtId="0" fontId="29" fillId="18" borderId="10" xfId="3" applyFont="1" applyFill="1" applyBorder="1" applyAlignment="1">
      <alignment horizontal="center" vertical="center" wrapText="1"/>
    </xf>
    <xf numFmtId="0" fontId="29" fillId="18" borderId="20" xfId="3" applyFont="1" applyFill="1" applyBorder="1" applyAlignment="1">
      <alignment horizontal="center" vertical="center" wrapText="1"/>
    </xf>
    <xf numFmtId="0" fontId="29" fillId="18" borderId="21" xfId="3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66" fillId="30" borderId="15" xfId="3" applyFont="1" applyFill="1" applyBorder="1" applyAlignment="1">
      <alignment horizontal="center" wrapText="1"/>
    </xf>
    <xf numFmtId="0" fontId="66" fillId="30" borderId="40" xfId="3" applyFont="1" applyFill="1" applyBorder="1" applyAlignment="1">
      <alignment horizontal="center" wrapText="1"/>
    </xf>
    <xf numFmtId="0" fontId="66" fillId="30" borderId="19" xfId="3" applyFont="1" applyFill="1" applyBorder="1" applyAlignment="1">
      <alignment horizontal="center" wrapText="1"/>
    </xf>
    <xf numFmtId="0" fontId="29" fillId="0" borderId="10" xfId="3" applyFont="1" applyFill="1" applyBorder="1" applyAlignment="1">
      <alignment horizontal="center" vertical="center" wrapText="1"/>
    </xf>
    <xf numFmtId="0" fontId="29" fillId="0" borderId="20" xfId="3" applyFont="1" applyFill="1" applyBorder="1" applyAlignment="1">
      <alignment horizontal="center" vertical="center" wrapText="1"/>
    </xf>
    <xf numFmtId="0" fontId="29" fillId="0" borderId="21" xfId="3" applyFont="1" applyFill="1" applyBorder="1" applyAlignment="1">
      <alignment horizontal="center" vertical="center" wrapText="1"/>
    </xf>
    <xf numFmtId="0" fontId="29" fillId="21" borderId="15" xfId="3" applyFont="1" applyFill="1" applyBorder="1" applyAlignment="1">
      <alignment horizontal="center" vertical="center" wrapText="1"/>
    </xf>
    <xf numFmtId="0" fontId="29" fillId="21" borderId="40" xfId="3" applyFont="1" applyFill="1" applyBorder="1" applyAlignment="1">
      <alignment horizontal="center" vertical="center" wrapText="1"/>
    </xf>
    <xf numFmtId="0" fontId="29" fillId="21" borderId="19" xfId="3" applyFont="1" applyFill="1" applyBorder="1" applyAlignment="1">
      <alignment horizontal="center" vertical="center" wrapText="1"/>
    </xf>
    <xf numFmtId="0" fontId="49" fillId="10" borderId="30" xfId="0" applyFont="1" applyFill="1" applyBorder="1" applyAlignment="1">
      <alignment horizontal="center" vertical="center" wrapText="1"/>
    </xf>
    <xf numFmtId="0" fontId="49" fillId="10" borderId="14" xfId="0" applyFont="1" applyFill="1" applyBorder="1" applyAlignment="1">
      <alignment horizontal="center" vertical="center" wrapText="1"/>
    </xf>
    <xf numFmtId="0" fontId="30" fillId="30" borderId="15" xfId="3" applyFont="1" applyFill="1" applyBorder="1" applyAlignment="1">
      <alignment horizontal="center" vertical="center" wrapText="1"/>
    </xf>
    <xf numFmtId="0" fontId="30" fillId="30" borderId="40" xfId="3" applyFont="1" applyFill="1" applyBorder="1" applyAlignment="1">
      <alignment horizontal="center" vertical="center" wrapText="1"/>
    </xf>
    <xf numFmtId="0" fontId="30" fillId="30" borderId="19" xfId="3" applyFont="1" applyFill="1" applyBorder="1" applyAlignment="1">
      <alignment horizontal="center" vertical="center" wrapText="1"/>
    </xf>
    <xf numFmtId="0" fontId="59" fillId="10" borderId="39" xfId="3" applyFont="1" applyFill="1" applyBorder="1" applyAlignment="1">
      <alignment horizontal="center" vertical="center" wrapText="1"/>
    </xf>
    <xf numFmtId="0" fontId="59" fillId="10" borderId="36" xfId="3" applyFont="1" applyFill="1" applyBorder="1" applyAlignment="1">
      <alignment horizontal="center" vertical="center" wrapText="1"/>
    </xf>
    <xf numFmtId="0" fontId="59" fillId="10" borderId="37" xfId="3" applyFont="1" applyFill="1" applyBorder="1" applyAlignment="1">
      <alignment horizontal="center" vertical="center" wrapText="1"/>
    </xf>
    <xf numFmtId="0" fontId="59" fillId="10" borderId="46" xfId="3" applyFont="1" applyFill="1" applyBorder="1" applyAlignment="1">
      <alignment horizontal="center" vertical="center" wrapText="1"/>
    </xf>
    <xf numFmtId="0" fontId="59" fillId="10" borderId="13" xfId="3" applyFont="1" applyFill="1" applyBorder="1" applyAlignment="1">
      <alignment horizontal="center" vertical="center" wrapText="1"/>
    </xf>
    <xf numFmtId="0" fontId="45" fillId="16" borderId="1" xfId="0" applyFont="1" applyFill="1" applyBorder="1" applyAlignment="1">
      <alignment horizontal="center" vertical="center" wrapText="1"/>
    </xf>
    <xf numFmtId="0" fontId="45" fillId="16" borderId="19" xfId="0" applyFont="1" applyFill="1" applyBorder="1" applyAlignment="1">
      <alignment horizontal="center" vertical="center" wrapText="1"/>
    </xf>
    <xf numFmtId="0" fontId="59" fillId="10" borderId="52" xfId="3" applyFont="1" applyFill="1" applyBorder="1" applyAlignment="1">
      <alignment horizontal="center" vertical="center" wrapText="1"/>
    </xf>
    <xf numFmtId="0" fontId="59" fillId="10" borderId="10" xfId="3" applyFont="1" applyFill="1" applyBorder="1" applyAlignment="1">
      <alignment horizontal="center" vertical="center" wrapText="1"/>
    </xf>
    <xf numFmtId="0" fontId="59" fillId="10" borderId="20" xfId="3" applyFont="1" applyFill="1" applyBorder="1" applyAlignment="1">
      <alignment horizontal="center" vertical="center" wrapText="1"/>
    </xf>
    <xf numFmtId="0" fontId="59" fillId="10" borderId="21" xfId="3" applyFont="1" applyFill="1" applyBorder="1" applyAlignment="1">
      <alignment horizontal="center" vertical="center" wrapText="1"/>
    </xf>
    <xf numFmtId="0" fontId="20" fillId="20" borderId="50" xfId="3" applyFont="1" applyFill="1" applyBorder="1" applyAlignment="1">
      <alignment horizontal="center" vertical="center" wrapText="1"/>
    </xf>
    <xf numFmtId="0" fontId="20" fillId="20" borderId="14" xfId="3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1" fillId="12" borderId="16" xfId="0" applyFont="1" applyFill="1" applyBorder="1" applyAlignment="1">
      <alignment horizontal="center" wrapText="1"/>
    </xf>
    <xf numFmtId="0" fontId="21" fillId="12" borderId="17" xfId="0" applyFont="1" applyFill="1" applyBorder="1" applyAlignment="1">
      <alignment horizontal="center" wrapText="1"/>
    </xf>
    <xf numFmtId="0" fontId="21" fillId="10" borderId="17" xfId="0" applyFont="1" applyFill="1" applyBorder="1" applyAlignment="1">
      <alignment horizontal="center" wrapText="1"/>
    </xf>
    <xf numFmtId="0" fontId="21" fillId="10" borderId="18" xfId="0" applyFont="1" applyFill="1" applyBorder="1" applyAlignment="1">
      <alignment horizontal="center" wrapText="1"/>
    </xf>
    <xf numFmtId="0" fontId="34" fillId="12" borderId="8" xfId="0" applyFont="1" applyFill="1" applyBorder="1" applyAlignment="1">
      <alignment horizontal="center" vertical="center" wrapText="1"/>
    </xf>
    <xf numFmtId="0" fontId="34" fillId="12" borderId="12" xfId="0" applyFont="1" applyFill="1" applyBorder="1" applyAlignment="1">
      <alignment horizontal="center" vertical="center" wrapText="1"/>
    </xf>
    <xf numFmtId="0" fontId="34" fillId="12" borderId="9" xfId="0" applyFont="1" applyFill="1" applyBorder="1" applyAlignment="1">
      <alignment horizontal="center" vertical="center" wrapText="1"/>
    </xf>
    <xf numFmtId="0" fontId="34" fillId="10" borderId="8" xfId="0" applyFont="1" applyFill="1" applyBorder="1" applyAlignment="1">
      <alignment horizontal="center" vertical="center" wrapText="1"/>
    </xf>
    <xf numFmtId="0" fontId="34" fillId="10" borderId="1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49" fillId="7" borderId="46" xfId="0" applyFont="1" applyFill="1" applyBorder="1" applyAlignment="1">
      <alignment horizontal="center" vertical="center"/>
    </xf>
    <xf numFmtId="0" fontId="49" fillId="7" borderId="47" xfId="0" applyFont="1" applyFill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</cellXfs>
  <cellStyles count="6">
    <cellStyle name="Euro" xfId="1"/>
    <cellStyle name="Migliaia" xfId="2" builtinId="3"/>
    <cellStyle name="Normale" xfId="0" builtinId="0"/>
    <cellStyle name="Normale 2" xfId="3"/>
    <cellStyle name="Normale 3" xfId="4"/>
    <cellStyle name="Percentual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123825</xdr:colOff>
      <xdr:row>2</xdr:row>
      <xdr:rowOff>38100</xdr:rowOff>
    </xdr:from>
    <xdr:to>
      <xdr:col>8</xdr:col>
      <xdr:colOff>561975</xdr:colOff>
      <xdr:row>6</xdr:row>
      <xdr:rowOff>152400</xdr:rowOff>
    </xdr:to>
    <xdr:pic>
      <xdr:nvPicPr>
        <xdr:cNvPr id="30740" name="Immagine 1" descr="loghu psr.png">
          <a:extLst>
            <a:ext uri="{FF2B5EF4-FFF2-40B4-BE49-F238E27FC236}">
              <a16:creationId xmlns:a16="http://schemas.microsoft.com/office/drawing/2014/main" xmlns="" id="{00000000-0008-0000-0200-0000147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419100"/>
          <a:ext cx="2876550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160020</xdr:colOff>
          <xdr:row>1</xdr:row>
          <xdr:rowOff>175260</xdr:rowOff>
        </xdr:from>
        <xdr:to>
          <xdr:col>2</xdr:col>
          <xdr:colOff>579120</xdr:colOff>
          <xdr:row>6</xdr:row>
          <xdr:rowOff>160020</xdr:rowOff>
        </xdr:to>
        <xdr:sp macro="" textlink="">
          <xdr:nvSpPr>
            <xdr:cNvPr id="30721" name="Object 6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xmlns="" id="{00000000-0008-0000-02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AA67"/>
  <sheetViews>
    <sheetView topLeftCell="A13" workbookViewId="0">
      <selection activeCell="L14" sqref="L14"/>
    </sheetView>
  </sheetViews>
  <sheetFormatPr defaultRowHeight="14.4" x14ac:dyDescent="0.3"/>
  <cols>
    <col min="2" max="2" width="5.5546875" customWidth="1"/>
    <col min="17" max="17" width="8.6640625" customWidth="1"/>
    <col min="18" max="18" width="12.109375" customWidth="1"/>
  </cols>
  <sheetData>
    <row r="1" spans="2:27" x14ac:dyDescent="0.3">
      <c r="S1" s="2" t="s">
        <v>0</v>
      </c>
      <c r="T1" s="310" t="s">
        <v>1</v>
      </c>
      <c r="U1" s="311"/>
      <c r="V1" s="311"/>
      <c r="W1" s="311"/>
      <c r="X1" s="311"/>
      <c r="Y1" s="311"/>
      <c r="Z1" s="311"/>
      <c r="AA1" s="311"/>
    </row>
    <row r="2" spans="2:27" s="3" customFormat="1" ht="15" customHeight="1" x14ac:dyDescent="0.3">
      <c r="B2" s="2" t="s">
        <v>0</v>
      </c>
      <c r="C2" s="310" t="s">
        <v>1</v>
      </c>
      <c r="D2" s="311"/>
      <c r="E2" s="311"/>
      <c r="F2" s="311"/>
      <c r="G2" s="311"/>
      <c r="H2" s="311"/>
      <c r="I2" s="311"/>
      <c r="J2" s="311"/>
      <c r="M2" s="329" t="s">
        <v>2</v>
      </c>
      <c r="N2" s="329"/>
      <c r="O2" s="329"/>
      <c r="P2" s="329"/>
      <c r="S2" s="5"/>
      <c r="T2" s="312" t="s">
        <v>3</v>
      </c>
      <c r="U2" s="313"/>
      <c r="V2" s="313"/>
      <c r="W2" s="313"/>
      <c r="X2" s="313"/>
      <c r="Y2" s="313"/>
      <c r="Z2" s="313"/>
      <c r="AA2" s="314"/>
    </row>
    <row r="3" spans="2:27" s="4" customFormat="1" ht="15" customHeight="1" x14ac:dyDescent="0.3">
      <c r="B3" s="5"/>
      <c r="C3" s="312" t="s">
        <v>3</v>
      </c>
      <c r="D3" s="313"/>
      <c r="E3" s="313"/>
      <c r="F3" s="313"/>
      <c r="G3" s="313"/>
      <c r="H3" s="313"/>
      <c r="I3" s="313"/>
      <c r="J3" s="314"/>
      <c r="M3" s="86" t="s">
        <v>4</v>
      </c>
      <c r="N3" s="331" t="s">
        <v>2</v>
      </c>
      <c r="O3" s="331"/>
      <c r="P3" s="331"/>
      <c r="S3" s="1">
        <v>1</v>
      </c>
      <c r="T3" s="315" t="s">
        <v>5</v>
      </c>
      <c r="U3" s="315"/>
      <c r="V3" s="315"/>
      <c r="W3" s="315"/>
      <c r="X3" s="315"/>
      <c r="Y3" s="315"/>
      <c r="Z3" s="315"/>
      <c r="AA3" s="315"/>
    </row>
    <row r="4" spans="2:27" ht="53.7" customHeight="1" x14ac:dyDescent="0.3">
      <c r="B4" s="1">
        <v>1</v>
      </c>
      <c r="C4" s="315" t="s">
        <v>6</v>
      </c>
      <c r="D4" s="315"/>
      <c r="E4" s="315"/>
      <c r="F4" s="315"/>
      <c r="G4" s="315"/>
      <c r="H4" s="315"/>
      <c r="I4" s="315"/>
      <c r="J4" s="315"/>
      <c r="M4" s="12" t="s">
        <v>7</v>
      </c>
      <c r="N4" s="330" t="s">
        <v>8</v>
      </c>
      <c r="O4" s="330"/>
      <c r="P4" s="330"/>
      <c r="S4" s="1">
        <v>2</v>
      </c>
      <c r="T4" s="315" t="s">
        <v>9</v>
      </c>
      <c r="U4" s="315"/>
      <c r="V4" s="315"/>
      <c r="W4" s="315"/>
      <c r="X4" s="315"/>
      <c r="Y4" s="315"/>
      <c r="Z4" s="315"/>
      <c r="AA4" s="315"/>
    </row>
    <row r="5" spans="2:27" ht="53.7" customHeight="1" x14ac:dyDescent="0.3">
      <c r="B5" s="1">
        <v>2</v>
      </c>
      <c r="C5" s="315" t="s">
        <v>10</v>
      </c>
      <c r="D5" s="315"/>
      <c r="E5" s="315"/>
      <c r="F5" s="315"/>
      <c r="G5" s="315"/>
      <c r="H5" s="315"/>
      <c r="I5" s="315"/>
      <c r="J5" s="315"/>
      <c r="M5" s="12"/>
      <c r="N5" s="330"/>
      <c r="O5" s="330"/>
      <c r="P5" s="330"/>
      <c r="S5" s="1">
        <v>3</v>
      </c>
      <c r="T5" s="315" t="s">
        <v>11</v>
      </c>
      <c r="U5" s="315"/>
      <c r="V5" s="315"/>
      <c r="W5" s="315"/>
      <c r="X5" s="315"/>
      <c r="Y5" s="315"/>
      <c r="Z5" s="315"/>
      <c r="AA5" s="315"/>
    </row>
    <row r="6" spans="2:27" ht="53.7" customHeight="1" x14ac:dyDescent="0.3">
      <c r="B6" s="1">
        <v>3</v>
      </c>
      <c r="C6" s="315" t="s">
        <v>12</v>
      </c>
      <c r="D6" s="315"/>
      <c r="E6" s="315"/>
      <c r="F6" s="315"/>
      <c r="G6" s="315"/>
      <c r="H6" s="315"/>
      <c r="I6" s="315"/>
      <c r="J6" s="315"/>
      <c r="M6" s="12"/>
      <c r="N6" s="330"/>
      <c r="O6" s="330"/>
      <c r="P6" s="330"/>
      <c r="S6" s="1">
        <v>4</v>
      </c>
      <c r="T6" s="315" t="s">
        <v>13</v>
      </c>
      <c r="U6" s="315"/>
      <c r="V6" s="315"/>
      <c r="W6" s="315"/>
      <c r="X6" s="315"/>
      <c r="Y6" s="315"/>
      <c r="Z6" s="315"/>
      <c r="AA6" s="315"/>
    </row>
    <row r="7" spans="2:27" ht="53.7" customHeight="1" x14ac:dyDescent="0.3">
      <c r="B7" s="1">
        <v>4</v>
      </c>
      <c r="C7" s="315" t="s">
        <v>14</v>
      </c>
      <c r="D7" s="315"/>
      <c r="E7" s="315"/>
      <c r="F7" s="315"/>
      <c r="G7" s="315"/>
      <c r="H7" s="315"/>
      <c r="I7" s="315"/>
      <c r="J7" s="315"/>
      <c r="M7" s="12"/>
      <c r="N7" s="330"/>
      <c r="O7" s="330"/>
      <c r="P7" s="330"/>
      <c r="S7" s="1">
        <v>5</v>
      </c>
      <c r="T7" s="315" t="s">
        <v>15</v>
      </c>
      <c r="U7" s="315"/>
      <c r="V7" s="315"/>
      <c r="W7" s="315"/>
      <c r="X7" s="315"/>
      <c r="Y7" s="315"/>
      <c r="Z7" s="315"/>
      <c r="AA7" s="315"/>
    </row>
    <row r="8" spans="2:27" ht="53.7" customHeight="1" x14ac:dyDescent="0.3">
      <c r="B8" s="1">
        <v>5</v>
      </c>
      <c r="C8" s="315" t="s">
        <v>16</v>
      </c>
      <c r="D8" s="315"/>
      <c r="E8" s="315"/>
      <c r="F8" s="315"/>
      <c r="G8" s="315"/>
      <c r="H8" s="315"/>
      <c r="I8" s="315"/>
      <c r="J8" s="315"/>
      <c r="M8" s="12"/>
      <c r="N8" s="330"/>
      <c r="O8" s="330"/>
      <c r="P8" s="330"/>
      <c r="S8" s="1">
        <v>6</v>
      </c>
      <c r="T8" s="315" t="s">
        <v>17</v>
      </c>
      <c r="U8" s="315"/>
      <c r="V8" s="315"/>
      <c r="W8" s="315"/>
      <c r="X8" s="315"/>
      <c r="Y8" s="315"/>
      <c r="Z8" s="315"/>
      <c r="AA8" s="315"/>
    </row>
    <row r="9" spans="2:27" ht="53.7" customHeight="1" x14ac:dyDescent="0.3">
      <c r="B9" s="1">
        <v>6</v>
      </c>
      <c r="C9" s="315" t="s">
        <v>18</v>
      </c>
      <c r="D9" s="315"/>
      <c r="E9" s="315"/>
      <c r="F9" s="315"/>
      <c r="G9" s="315"/>
      <c r="H9" s="315"/>
      <c r="I9" s="315"/>
      <c r="J9" s="315"/>
      <c r="S9" s="1">
        <v>7</v>
      </c>
      <c r="T9" s="316" t="s">
        <v>19</v>
      </c>
      <c r="U9" s="317"/>
      <c r="V9" s="317"/>
      <c r="W9" s="317"/>
      <c r="X9" s="317"/>
      <c r="Y9" s="317"/>
      <c r="Z9" s="317"/>
      <c r="AA9" s="318"/>
    </row>
    <row r="10" spans="2:27" ht="53.7" customHeight="1" x14ac:dyDescent="0.3">
      <c r="B10" s="1">
        <v>7</v>
      </c>
      <c r="C10" s="316" t="s">
        <v>20</v>
      </c>
      <c r="D10" s="317"/>
      <c r="E10" s="317"/>
      <c r="F10" s="317"/>
      <c r="G10" s="317"/>
      <c r="H10" s="317"/>
      <c r="I10" s="317"/>
      <c r="J10" s="318"/>
      <c r="S10" s="1">
        <v>8</v>
      </c>
      <c r="T10" s="316" t="s">
        <v>21</v>
      </c>
      <c r="U10" s="317"/>
      <c r="V10" s="317"/>
      <c r="W10" s="317"/>
      <c r="X10" s="317"/>
      <c r="Y10" s="317"/>
      <c r="Z10" s="317"/>
      <c r="AA10" s="318"/>
    </row>
    <row r="11" spans="2:27" ht="53.7" customHeight="1" x14ac:dyDescent="0.3">
      <c r="B11" s="1">
        <v>8</v>
      </c>
      <c r="C11" s="316" t="s">
        <v>21</v>
      </c>
      <c r="D11" s="317"/>
      <c r="E11" s="317"/>
      <c r="F11" s="317"/>
      <c r="G11" s="317"/>
      <c r="H11" s="317"/>
      <c r="I11" s="317"/>
      <c r="J11" s="318"/>
      <c r="S11" s="1">
        <v>9</v>
      </c>
      <c r="T11" s="316" t="s">
        <v>22</v>
      </c>
      <c r="U11" s="317"/>
      <c r="V11" s="317"/>
      <c r="W11" s="317"/>
      <c r="X11" s="317"/>
      <c r="Y11" s="317"/>
      <c r="Z11" s="317"/>
      <c r="AA11" s="318"/>
    </row>
    <row r="12" spans="2:27" ht="53.7" customHeight="1" x14ac:dyDescent="0.3">
      <c r="B12" s="1">
        <v>9</v>
      </c>
      <c r="C12" s="316" t="s">
        <v>23</v>
      </c>
      <c r="D12" s="317"/>
      <c r="E12" s="317"/>
      <c r="F12" s="317"/>
      <c r="G12" s="317"/>
      <c r="H12" s="317"/>
      <c r="I12" s="317"/>
      <c r="J12" s="318"/>
      <c r="S12" s="1">
        <v>10</v>
      </c>
      <c r="T12" s="316" t="s">
        <v>24</v>
      </c>
      <c r="U12" s="317"/>
      <c r="V12" s="317"/>
      <c r="W12" s="317"/>
      <c r="X12" s="317"/>
      <c r="Y12" s="317"/>
      <c r="Z12" s="317"/>
      <c r="AA12" s="318"/>
    </row>
    <row r="13" spans="2:27" ht="53.7" customHeight="1" x14ac:dyDescent="0.3">
      <c r="B13" s="1">
        <v>10</v>
      </c>
      <c r="C13" s="316" t="s">
        <v>25</v>
      </c>
      <c r="D13" s="317"/>
      <c r="E13" s="317"/>
      <c r="F13" s="317"/>
      <c r="G13" s="317"/>
      <c r="H13" s="317"/>
      <c r="I13" s="317"/>
      <c r="J13" s="318"/>
      <c r="S13" s="1">
        <v>11</v>
      </c>
      <c r="T13" s="316" t="s">
        <v>26</v>
      </c>
      <c r="U13" s="317"/>
      <c r="V13" s="317"/>
      <c r="W13" s="317"/>
      <c r="X13" s="317"/>
      <c r="Y13" s="317"/>
      <c r="Z13" s="317"/>
      <c r="AA13" s="318"/>
    </row>
    <row r="14" spans="2:27" ht="53.7" customHeight="1" x14ac:dyDescent="0.3">
      <c r="B14" s="1">
        <v>11</v>
      </c>
      <c r="C14" s="316" t="s">
        <v>27</v>
      </c>
      <c r="D14" s="317"/>
      <c r="E14" s="317"/>
      <c r="F14" s="317"/>
      <c r="G14" s="317"/>
      <c r="H14" s="317"/>
      <c r="I14" s="317"/>
      <c r="J14" s="318"/>
      <c r="S14" s="1">
        <v>12</v>
      </c>
      <c r="T14" s="316" t="s">
        <v>28</v>
      </c>
      <c r="U14" s="317"/>
      <c r="V14" s="317"/>
      <c r="W14" s="317"/>
      <c r="X14" s="317"/>
      <c r="Y14" s="317"/>
      <c r="Z14" s="317"/>
      <c r="AA14" s="318"/>
    </row>
    <row r="15" spans="2:27" ht="53.7" customHeight="1" x14ac:dyDescent="0.3">
      <c r="B15" s="1">
        <v>12</v>
      </c>
      <c r="C15" s="316" t="s">
        <v>29</v>
      </c>
      <c r="D15" s="317"/>
      <c r="E15" s="317"/>
      <c r="F15" s="317"/>
      <c r="G15" s="317"/>
      <c r="H15" s="317"/>
      <c r="I15" s="317"/>
      <c r="J15" s="318"/>
    </row>
    <row r="16" spans="2:27" ht="14.7" customHeight="1" x14ac:dyDescent="0.3"/>
    <row r="17" spans="2:18" ht="27.6" customHeight="1" x14ac:dyDescent="0.3">
      <c r="B17" s="2" t="s">
        <v>0</v>
      </c>
      <c r="C17" s="310" t="s">
        <v>30</v>
      </c>
      <c r="D17" s="311"/>
      <c r="E17" s="311"/>
      <c r="F17" s="311"/>
      <c r="G17" s="311"/>
      <c r="H17" s="311"/>
      <c r="I17" s="311"/>
      <c r="J17" s="311"/>
      <c r="M17" s="95"/>
      <c r="N17" s="332" t="s">
        <v>31</v>
      </c>
      <c r="O17" s="332"/>
      <c r="R17" s="98" t="s">
        <v>32</v>
      </c>
    </row>
    <row r="18" spans="2:18" ht="15.6" customHeight="1" x14ac:dyDescent="0.3">
      <c r="B18" s="10"/>
      <c r="C18" s="306" t="s">
        <v>3</v>
      </c>
      <c r="D18" s="307"/>
      <c r="E18" s="307"/>
      <c r="F18" s="307"/>
      <c r="G18" s="307"/>
      <c r="H18" s="307"/>
      <c r="I18" s="307"/>
      <c r="J18" s="308"/>
      <c r="M18" s="96"/>
      <c r="N18" s="305" t="s">
        <v>3</v>
      </c>
      <c r="O18" s="305"/>
      <c r="R18" s="12" t="s">
        <v>3</v>
      </c>
    </row>
    <row r="19" spans="2:18" ht="15.6" customHeight="1" x14ac:dyDescent="0.3">
      <c r="B19" s="10">
        <v>1</v>
      </c>
      <c r="C19" s="306" t="s">
        <v>33</v>
      </c>
      <c r="D19" s="307"/>
      <c r="E19" s="307"/>
      <c r="F19" s="307"/>
      <c r="G19" s="307"/>
      <c r="H19" s="307"/>
      <c r="I19" s="307"/>
      <c r="J19" s="308"/>
      <c r="M19" s="83">
        <v>1</v>
      </c>
      <c r="N19" s="304" t="s">
        <v>34</v>
      </c>
      <c r="O19" s="304"/>
      <c r="R19" s="12" t="s">
        <v>35</v>
      </c>
    </row>
    <row r="20" spans="2:18" ht="15.6" customHeight="1" x14ac:dyDescent="0.3">
      <c r="B20" s="10">
        <v>2</v>
      </c>
      <c r="C20" s="306" t="s">
        <v>36</v>
      </c>
      <c r="D20" s="307"/>
      <c r="E20" s="307"/>
      <c r="F20" s="307"/>
      <c r="G20" s="307"/>
      <c r="H20" s="307"/>
      <c r="I20" s="307"/>
      <c r="J20" s="308"/>
      <c r="M20" s="83">
        <v>2</v>
      </c>
      <c r="N20" s="304" t="s">
        <v>37</v>
      </c>
      <c r="O20" s="304"/>
      <c r="R20" s="12" t="s">
        <v>38</v>
      </c>
    </row>
    <row r="21" spans="2:18" ht="15.6" customHeight="1" x14ac:dyDescent="0.3">
      <c r="B21" s="10">
        <v>3</v>
      </c>
      <c r="C21" s="306" t="s">
        <v>39</v>
      </c>
      <c r="D21" s="307"/>
      <c r="E21" s="307"/>
      <c r="F21" s="307"/>
      <c r="G21" s="307"/>
      <c r="H21" s="307"/>
      <c r="I21" s="307"/>
      <c r="J21" s="308"/>
      <c r="M21" s="83">
        <v>3</v>
      </c>
      <c r="N21" s="304" t="s">
        <v>40</v>
      </c>
      <c r="O21" s="304"/>
      <c r="R21" s="12" t="s">
        <v>41</v>
      </c>
    </row>
    <row r="22" spans="2:18" ht="15.6" customHeight="1" x14ac:dyDescent="0.3">
      <c r="B22" s="10">
        <v>4</v>
      </c>
      <c r="C22" s="306" t="s">
        <v>42</v>
      </c>
      <c r="D22" s="307"/>
      <c r="E22" s="307"/>
      <c r="F22" s="307"/>
      <c r="G22" s="307"/>
      <c r="H22" s="307"/>
      <c r="I22" s="307"/>
      <c r="J22" s="308"/>
      <c r="M22" s="83">
        <v>4</v>
      </c>
      <c r="N22" s="304" t="s">
        <v>43</v>
      </c>
      <c r="O22" s="304"/>
      <c r="R22" s="12" t="s">
        <v>44</v>
      </c>
    </row>
    <row r="23" spans="2:18" ht="15.6" customHeight="1" x14ac:dyDescent="0.3">
      <c r="B23" s="10">
        <v>5</v>
      </c>
      <c r="C23" s="306" t="s">
        <v>45</v>
      </c>
      <c r="D23" s="307"/>
      <c r="E23" s="307"/>
      <c r="F23" s="307"/>
      <c r="G23" s="307"/>
      <c r="H23" s="307"/>
      <c r="I23" s="307"/>
      <c r="J23" s="308"/>
      <c r="R23" s="12" t="s">
        <v>46</v>
      </c>
    </row>
    <row r="24" spans="2:18" ht="15.6" customHeight="1" x14ac:dyDescent="0.3">
      <c r="B24" s="10">
        <v>6</v>
      </c>
      <c r="C24" s="306" t="s">
        <v>47</v>
      </c>
      <c r="D24" s="307"/>
      <c r="E24" s="307"/>
      <c r="F24" s="307"/>
      <c r="G24" s="307"/>
      <c r="H24" s="307"/>
      <c r="I24" s="307"/>
      <c r="J24" s="308"/>
      <c r="R24" s="12" t="s">
        <v>48</v>
      </c>
    </row>
    <row r="25" spans="2:18" ht="15.6" customHeight="1" x14ac:dyDescent="0.3">
      <c r="B25" s="10">
        <v>7</v>
      </c>
      <c r="C25" s="306" t="s">
        <v>49</v>
      </c>
      <c r="D25" s="307"/>
      <c r="E25" s="307"/>
      <c r="F25" s="307"/>
      <c r="G25" s="307"/>
      <c r="H25" s="307"/>
      <c r="I25" s="307"/>
      <c r="J25" s="308"/>
      <c r="R25" s="12" t="s">
        <v>50</v>
      </c>
    </row>
    <row r="26" spans="2:18" ht="15.6" customHeight="1" x14ac:dyDescent="0.3">
      <c r="B26" s="10">
        <v>8</v>
      </c>
      <c r="C26" s="306" t="s">
        <v>51</v>
      </c>
      <c r="D26" s="307"/>
      <c r="E26" s="307"/>
      <c r="F26" s="307"/>
      <c r="G26" s="307"/>
      <c r="H26" s="307"/>
      <c r="I26" s="307"/>
      <c r="J26" s="308"/>
      <c r="R26" s="12" t="s">
        <v>52</v>
      </c>
    </row>
    <row r="27" spans="2:18" ht="15.6" customHeight="1" x14ac:dyDescent="0.3">
      <c r="B27" s="10">
        <v>9</v>
      </c>
      <c r="C27" s="306" t="s">
        <v>53</v>
      </c>
      <c r="D27" s="307"/>
      <c r="E27" s="307"/>
      <c r="F27" s="307"/>
      <c r="G27" s="307"/>
      <c r="H27" s="307"/>
      <c r="I27" s="307"/>
      <c r="J27" s="308"/>
      <c r="R27" s="12" t="s">
        <v>54</v>
      </c>
    </row>
    <row r="28" spans="2:18" ht="15.6" customHeight="1" x14ac:dyDescent="0.3">
      <c r="B28" s="10">
        <v>10</v>
      </c>
      <c r="C28" s="306" t="s">
        <v>55</v>
      </c>
      <c r="D28" s="307"/>
      <c r="E28" s="307"/>
      <c r="F28" s="307"/>
      <c r="G28" s="307"/>
      <c r="H28" s="307"/>
      <c r="I28" s="307"/>
      <c r="J28" s="308"/>
      <c r="R28" s="12" t="s">
        <v>56</v>
      </c>
    </row>
    <row r="29" spans="2:18" ht="15.6" customHeight="1" x14ac:dyDescent="0.3">
      <c r="B29" s="10">
        <v>11</v>
      </c>
      <c r="C29" s="306" t="s">
        <v>57</v>
      </c>
      <c r="D29" s="307"/>
      <c r="E29" s="307"/>
      <c r="F29" s="307"/>
      <c r="G29" s="307"/>
      <c r="H29" s="307"/>
      <c r="I29" s="307"/>
      <c r="J29" s="308"/>
      <c r="R29" s="12" t="s">
        <v>58</v>
      </c>
    </row>
    <row r="30" spans="2:18" ht="15.6" customHeight="1" x14ac:dyDescent="0.3">
      <c r="B30" s="10">
        <v>12</v>
      </c>
      <c r="C30" s="306" t="s">
        <v>59</v>
      </c>
      <c r="D30" s="307"/>
      <c r="E30" s="307"/>
      <c r="F30" s="307"/>
      <c r="G30" s="307"/>
      <c r="H30" s="307"/>
      <c r="I30" s="307"/>
      <c r="J30" s="308"/>
      <c r="R30" s="12" t="s">
        <v>60</v>
      </c>
    </row>
    <row r="31" spans="2:18" ht="15.6" customHeight="1" x14ac:dyDescent="0.3">
      <c r="B31" s="10">
        <v>13</v>
      </c>
      <c r="C31" s="306" t="s">
        <v>61</v>
      </c>
      <c r="D31" s="307"/>
      <c r="E31" s="307"/>
      <c r="F31" s="307"/>
      <c r="G31" s="307"/>
      <c r="H31" s="307"/>
      <c r="I31" s="307"/>
      <c r="J31" s="308"/>
      <c r="R31" s="12" t="s">
        <v>62</v>
      </c>
    </row>
    <row r="32" spans="2:18" ht="15.6" customHeight="1" x14ac:dyDescent="0.3">
      <c r="B32" s="10">
        <v>14</v>
      </c>
      <c r="C32" s="306" t="s">
        <v>63</v>
      </c>
      <c r="D32" s="307"/>
      <c r="E32" s="307"/>
      <c r="F32" s="307"/>
      <c r="G32" s="307"/>
      <c r="H32" s="307"/>
      <c r="I32" s="307"/>
      <c r="J32" s="308"/>
      <c r="R32" s="12" t="s">
        <v>64</v>
      </c>
    </row>
    <row r="33" spans="2:20" x14ac:dyDescent="0.3">
      <c r="R33" s="12" t="s">
        <v>65</v>
      </c>
    </row>
    <row r="34" spans="2:20" ht="14.4" customHeight="1" x14ac:dyDescent="0.3">
      <c r="B34" s="234" t="s">
        <v>66</v>
      </c>
      <c r="C34" s="333" t="s">
        <v>67</v>
      </c>
      <c r="D34" s="333"/>
      <c r="E34" s="333"/>
      <c r="F34" s="333"/>
      <c r="R34" s="12" t="s">
        <v>68</v>
      </c>
    </row>
    <row r="35" spans="2:20" x14ac:dyDescent="0.3">
      <c r="B35" s="12"/>
      <c r="C35" s="309" t="s">
        <v>3</v>
      </c>
      <c r="D35" s="309"/>
      <c r="E35" s="309"/>
      <c r="F35" s="309"/>
      <c r="R35" s="12" t="s">
        <v>69</v>
      </c>
    </row>
    <row r="36" spans="2:20" x14ac:dyDescent="0.3">
      <c r="B36" s="83">
        <v>1</v>
      </c>
      <c r="C36" s="309" t="s">
        <v>70</v>
      </c>
      <c r="D36" s="309"/>
      <c r="E36" s="309"/>
      <c r="F36" s="309"/>
      <c r="R36" s="12" t="s">
        <v>71</v>
      </c>
    </row>
    <row r="37" spans="2:20" x14ac:dyDescent="0.3">
      <c r="B37" s="83">
        <v>2</v>
      </c>
      <c r="C37" s="309" t="s">
        <v>72</v>
      </c>
      <c r="D37" s="309"/>
      <c r="E37" s="309"/>
      <c r="F37" s="309"/>
      <c r="R37" s="12" t="s">
        <v>73</v>
      </c>
    </row>
    <row r="38" spans="2:20" x14ac:dyDescent="0.3">
      <c r="B38" s="83">
        <v>3</v>
      </c>
      <c r="C38" s="309" t="s">
        <v>74</v>
      </c>
      <c r="D38" s="309"/>
      <c r="E38" s="309"/>
      <c r="F38" s="309"/>
      <c r="R38" s="12" t="s">
        <v>75</v>
      </c>
    </row>
    <row r="39" spans="2:20" x14ac:dyDescent="0.3">
      <c r="B39" s="83">
        <v>4</v>
      </c>
      <c r="C39" s="309" t="s">
        <v>76</v>
      </c>
      <c r="D39" s="309"/>
      <c r="E39" s="309"/>
      <c r="F39" s="309"/>
      <c r="R39" s="12" t="s">
        <v>77</v>
      </c>
    </row>
    <row r="40" spans="2:20" x14ac:dyDescent="0.3">
      <c r="B40" s="83">
        <v>5</v>
      </c>
      <c r="C40" s="309" t="s">
        <v>78</v>
      </c>
      <c r="D40" s="309"/>
      <c r="E40" s="309"/>
      <c r="F40" s="309"/>
      <c r="R40" s="12" t="s">
        <v>79</v>
      </c>
    </row>
    <row r="41" spans="2:20" x14ac:dyDescent="0.3">
      <c r="B41" s="83">
        <v>6</v>
      </c>
      <c r="C41" s="309" t="s">
        <v>80</v>
      </c>
      <c r="D41" s="309"/>
      <c r="E41" s="309"/>
      <c r="F41" s="309"/>
    </row>
    <row r="42" spans="2:20" ht="15.6" x14ac:dyDescent="0.3">
      <c r="B42" s="83">
        <v>7</v>
      </c>
      <c r="C42" s="309" t="s">
        <v>81</v>
      </c>
      <c r="D42" s="309"/>
      <c r="E42" s="309"/>
      <c r="F42" s="309"/>
      <c r="P42" s="90"/>
      <c r="Q42" s="90"/>
      <c r="R42" s="90"/>
      <c r="S42" s="90"/>
    </row>
    <row r="43" spans="2:20" ht="15.6" customHeight="1" x14ac:dyDescent="0.3">
      <c r="B43" s="83">
        <v>8</v>
      </c>
      <c r="C43" s="309" t="s">
        <v>82</v>
      </c>
      <c r="D43" s="309"/>
      <c r="E43" s="309"/>
      <c r="F43" s="309"/>
      <c r="P43" s="90"/>
      <c r="Q43" s="90"/>
      <c r="R43" s="90"/>
      <c r="S43" s="90"/>
      <c r="T43" s="90"/>
    </row>
    <row r="44" spans="2:20" ht="15.6" customHeight="1" x14ac:dyDescent="0.3">
      <c r="B44" s="83">
        <v>9</v>
      </c>
      <c r="C44" s="309" t="s">
        <v>83</v>
      </c>
      <c r="D44" s="309"/>
      <c r="E44" s="309"/>
      <c r="F44" s="309"/>
      <c r="P44" s="90"/>
      <c r="Q44" s="90"/>
      <c r="R44" s="90"/>
      <c r="S44" s="90"/>
      <c r="T44" s="90"/>
    </row>
    <row r="45" spans="2:20" ht="15.6" customHeight="1" x14ac:dyDescent="0.3">
      <c r="B45" s="83">
        <v>10</v>
      </c>
      <c r="C45" s="309" t="s">
        <v>84</v>
      </c>
      <c r="D45" s="309"/>
      <c r="E45" s="309"/>
      <c r="F45" s="309"/>
      <c r="P45" s="90"/>
      <c r="Q45" s="90"/>
      <c r="R45" s="90"/>
      <c r="S45" s="90"/>
      <c r="T45" s="90"/>
    </row>
    <row r="46" spans="2:20" ht="15.6" customHeight="1" x14ac:dyDescent="0.3">
      <c r="B46" s="83">
        <v>11</v>
      </c>
      <c r="C46" s="309" t="s">
        <v>85</v>
      </c>
      <c r="D46" s="309"/>
      <c r="E46" s="309"/>
      <c r="F46" s="309"/>
      <c r="P46" s="90"/>
      <c r="Q46" s="90"/>
      <c r="R46" s="90"/>
      <c r="S46" s="90"/>
      <c r="T46" s="90"/>
    </row>
    <row r="48" spans="2:20" x14ac:dyDescent="0.3">
      <c r="B48" s="236" t="s">
        <v>86</v>
      </c>
      <c r="C48" s="335" t="s">
        <v>87</v>
      </c>
      <c r="D48" s="335"/>
      <c r="E48" s="335"/>
      <c r="H48" s="236" t="s">
        <v>86</v>
      </c>
      <c r="I48" s="322" t="s">
        <v>88</v>
      </c>
      <c r="J48" s="323"/>
      <c r="K48" s="324"/>
      <c r="P48" s="236"/>
    </row>
    <row r="49" spans="2:16" x14ac:dyDescent="0.3">
      <c r="B49" s="88"/>
      <c r="C49" s="87" t="s">
        <v>3</v>
      </c>
      <c r="D49" s="87"/>
      <c r="E49" s="87"/>
      <c r="H49" s="88"/>
      <c r="I49" s="319" t="s">
        <v>3</v>
      </c>
      <c r="J49" s="320"/>
      <c r="K49" s="321"/>
      <c r="M49" s="236" t="s">
        <v>86</v>
      </c>
      <c r="N49" s="236" t="s">
        <v>89</v>
      </c>
      <c r="O49" s="236"/>
      <c r="P49" s="229"/>
    </row>
    <row r="50" spans="2:16" ht="15.6" customHeight="1" x14ac:dyDescent="0.3">
      <c r="B50" s="88">
        <v>1</v>
      </c>
      <c r="C50" s="334" t="s">
        <v>90</v>
      </c>
      <c r="D50" s="334"/>
      <c r="E50" s="334"/>
      <c r="H50" s="83">
        <v>1</v>
      </c>
      <c r="I50" s="319" t="s">
        <v>91</v>
      </c>
      <c r="J50" s="320"/>
      <c r="K50" s="321"/>
      <c r="M50" s="88"/>
      <c r="N50" s="229" t="s">
        <v>3</v>
      </c>
      <c r="O50" s="229"/>
      <c r="P50" s="235"/>
    </row>
    <row r="51" spans="2:16" ht="15.6" customHeight="1" x14ac:dyDescent="0.3">
      <c r="B51" s="88">
        <v>2</v>
      </c>
      <c r="C51" s="334" t="s">
        <v>92</v>
      </c>
      <c r="D51" s="334"/>
      <c r="E51" s="334"/>
      <c r="H51" s="83">
        <v>2</v>
      </c>
      <c r="I51" s="319" t="s">
        <v>93</v>
      </c>
      <c r="J51" s="320"/>
      <c r="K51" s="321"/>
      <c r="M51" s="88">
        <v>1</v>
      </c>
      <c r="N51" s="229" t="s">
        <v>94</v>
      </c>
      <c r="O51" s="235"/>
      <c r="P51" s="229"/>
    </row>
    <row r="52" spans="2:16" ht="15.6" customHeight="1" x14ac:dyDescent="0.3">
      <c r="B52" s="88">
        <v>3</v>
      </c>
      <c r="C52" s="334" t="s">
        <v>95</v>
      </c>
      <c r="D52" s="334"/>
      <c r="E52" s="334"/>
      <c r="H52" s="83">
        <v>3</v>
      </c>
      <c r="I52" s="319" t="s">
        <v>96</v>
      </c>
      <c r="J52" s="320"/>
      <c r="K52" s="321"/>
      <c r="M52" s="88">
        <v>2</v>
      </c>
      <c r="N52" s="229" t="s">
        <v>97</v>
      </c>
      <c r="O52" s="229"/>
      <c r="P52" s="233"/>
    </row>
    <row r="53" spans="2:16" ht="15.6" customHeight="1" x14ac:dyDescent="0.3">
      <c r="B53" s="88">
        <v>4</v>
      </c>
      <c r="C53" s="235" t="s">
        <v>98</v>
      </c>
      <c r="D53" s="235"/>
      <c r="E53" s="235"/>
      <c r="H53" s="83">
        <v>4</v>
      </c>
      <c r="I53" s="325" t="s">
        <v>99</v>
      </c>
      <c r="J53" s="326"/>
      <c r="K53" s="327"/>
      <c r="M53" s="88">
        <v>3</v>
      </c>
      <c r="N53" s="231" t="s">
        <v>100</v>
      </c>
      <c r="O53" s="232"/>
      <c r="P53" s="229"/>
    </row>
    <row r="54" spans="2:16" ht="15.6" customHeight="1" x14ac:dyDescent="0.3">
      <c r="B54" s="88">
        <v>5</v>
      </c>
      <c r="C54" s="334" t="s">
        <v>101</v>
      </c>
      <c r="D54" s="334"/>
      <c r="E54" s="334"/>
      <c r="H54" s="83">
        <v>5</v>
      </c>
      <c r="I54" s="325" t="s">
        <v>102</v>
      </c>
      <c r="J54" s="326"/>
      <c r="K54" s="327"/>
      <c r="M54" s="88">
        <v>4</v>
      </c>
      <c r="N54" s="229" t="s">
        <v>103</v>
      </c>
      <c r="O54" s="229"/>
      <c r="P54" s="225"/>
    </row>
    <row r="55" spans="2:16" ht="15.6" customHeight="1" x14ac:dyDescent="0.3">
      <c r="B55" s="88">
        <v>6</v>
      </c>
      <c r="C55" s="334" t="s">
        <v>104</v>
      </c>
      <c r="D55" s="334"/>
      <c r="E55" s="334"/>
      <c r="H55" s="83">
        <v>6</v>
      </c>
      <c r="I55" s="319" t="s">
        <v>105</v>
      </c>
      <c r="J55" s="320"/>
      <c r="K55" s="321"/>
      <c r="M55" s="88">
        <v>5</v>
      </c>
      <c r="N55" s="225" t="s">
        <v>106</v>
      </c>
      <c r="O55" s="225"/>
      <c r="P55" s="228"/>
    </row>
    <row r="56" spans="2:16" x14ac:dyDescent="0.3">
      <c r="B56" s="88">
        <v>7</v>
      </c>
      <c r="C56" s="319" t="s">
        <v>107</v>
      </c>
      <c r="D56" s="320"/>
      <c r="E56" s="321"/>
      <c r="H56" s="83">
        <v>7</v>
      </c>
      <c r="I56" s="319" t="s">
        <v>108</v>
      </c>
      <c r="J56" s="320"/>
      <c r="K56" s="321"/>
      <c r="M56" s="88">
        <v>6</v>
      </c>
      <c r="N56" s="226" t="s">
        <v>107</v>
      </c>
      <c r="O56" s="227"/>
      <c r="P56" s="94"/>
    </row>
    <row r="57" spans="2:16" x14ac:dyDescent="0.3">
      <c r="H57" s="91">
        <v>8</v>
      </c>
      <c r="I57" s="319" t="s">
        <v>109</v>
      </c>
      <c r="J57" s="320"/>
      <c r="K57" s="321"/>
      <c r="M57" s="92"/>
      <c r="N57" s="17"/>
      <c r="O57" s="94"/>
      <c r="P57" s="17"/>
    </row>
    <row r="58" spans="2:16" x14ac:dyDescent="0.3">
      <c r="B58" s="230" t="s">
        <v>66</v>
      </c>
      <c r="C58" s="336" t="s">
        <v>110</v>
      </c>
      <c r="D58" s="336"/>
      <c r="E58" s="336"/>
      <c r="H58" s="91">
        <v>9</v>
      </c>
      <c r="I58" s="319" t="s">
        <v>111</v>
      </c>
      <c r="J58" s="320"/>
      <c r="K58" s="321"/>
      <c r="M58" s="92"/>
      <c r="N58" s="17"/>
      <c r="O58" s="17"/>
      <c r="P58" s="94"/>
    </row>
    <row r="59" spans="2:16" x14ac:dyDescent="0.3">
      <c r="B59" s="85"/>
      <c r="C59" s="328" t="s">
        <v>3</v>
      </c>
      <c r="D59" s="328"/>
      <c r="E59" s="328"/>
      <c r="H59" s="91">
        <v>10</v>
      </c>
      <c r="I59" s="325" t="s">
        <v>112</v>
      </c>
      <c r="J59" s="326"/>
      <c r="K59" s="327"/>
      <c r="M59" s="84"/>
      <c r="N59" s="17"/>
      <c r="O59" s="94"/>
      <c r="P59" s="17"/>
    </row>
    <row r="60" spans="2:16" x14ac:dyDescent="0.3">
      <c r="B60" s="88">
        <v>1</v>
      </c>
      <c r="C60" s="328" t="s">
        <v>113</v>
      </c>
      <c r="D60" s="328"/>
      <c r="E60" s="328"/>
      <c r="H60" s="91">
        <v>11</v>
      </c>
      <c r="I60" s="325" t="s">
        <v>114</v>
      </c>
      <c r="J60" s="326"/>
      <c r="K60" s="327"/>
      <c r="M60" s="84"/>
      <c r="N60" s="17"/>
      <c r="O60" s="17"/>
      <c r="P60" s="93"/>
    </row>
    <row r="61" spans="2:16" x14ac:dyDescent="0.3">
      <c r="B61" s="88">
        <v>2</v>
      </c>
      <c r="C61" s="328" t="s">
        <v>115</v>
      </c>
      <c r="D61" s="328"/>
      <c r="E61" s="328"/>
      <c r="H61" s="83">
        <v>12</v>
      </c>
      <c r="I61" s="325" t="s">
        <v>116</v>
      </c>
      <c r="J61" s="326"/>
      <c r="K61" s="327"/>
      <c r="M61" s="93"/>
      <c r="N61" s="93"/>
      <c r="O61" s="93"/>
    </row>
    <row r="62" spans="2:16" x14ac:dyDescent="0.3">
      <c r="B62" s="88">
        <v>3</v>
      </c>
      <c r="C62" s="328" t="s">
        <v>117</v>
      </c>
      <c r="D62" s="328"/>
      <c r="E62" s="328"/>
      <c r="H62" s="83">
        <v>13</v>
      </c>
      <c r="I62" s="325" t="s">
        <v>118</v>
      </c>
      <c r="J62" s="326"/>
      <c r="K62" s="327"/>
    </row>
    <row r="63" spans="2:16" x14ac:dyDescent="0.3">
      <c r="B63" s="88">
        <v>4</v>
      </c>
      <c r="C63" s="328" t="s">
        <v>119</v>
      </c>
      <c r="D63" s="328"/>
      <c r="E63" s="328"/>
      <c r="H63" s="83">
        <v>14</v>
      </c>
      <c r="I63" s="325" t="s">
        <v>120</v>
      </c>
      <c r="J63" s="326"/>
      <c r="K63" s="327"/>
    </row>
    <row r="64" spans="2:16" x14ac:dyDescent="0.3">
      <c r="B64" s="88">
        <v>5</v>
      </c>
      <c r="C64" s="328" t="s">
        <v>121</v>
      </c>
      <c r="D64" s="328"/>
      <c r="E64" s="328"/>
      <c r="H64" s="83">
        <v>15</v>
      </c>
      <c r="I64" s="325" t="s">
        <v>122</v>
      </c>
      <c r="J64" s="326"/>
      <c r="K64" s="327"/>
    </row>
    <row r="65" spans="2:11" x14ac:dyDescent="0.3">
      <c r="B65" s="89">
        <v>6</v>
      </c>
      <c r="C65" s="328" t="s">
        <v>123</v>
      </c>
      <c r="D65" s="328"/>
      <c r="E65" s="328"/>
      <c r="H65" s="91">
        <v>16</v>
      </c>
      <c r="I65" s="325" t="s">
        <v>124</v>
      </c>
      <c r="J65" s="326"/>
      <c r="K65" s="327"/>
    </row>
    <row r="66" spans="2:11" x14ac:dyDescent="0.3">
      <c r="B66" s="89">
        <v>7</v>
      </c>
      <c r="C66" s="328" t="s">
        <v>125</v>
      </c>
      <c r="D66" s="328"/>
      <c r="E66" s="328"/>
      <c r="H66" s="91">
        <v>17</v>
      </c>
      <c r="I66" s="12" t="s">
        <v>126</v>
      </c>
      <c r="J66" s="12"/>
      <c r="K66" s="12"/>
    </row>
    <row r="67" spans="2:11" x14ac:dyDescent="0.3">
      <c r="B67" s="89">
        <v>8</v>
      </c>
      <c r="C67" s="328" t="s">
        <v>107</v>
      </c>
      <c r="D67" s="328"/>
      <c r="E67" s="328"/>
      <c r="H67" s="91">
        <v>18</v>
      </c>
      <c r="I67" s="325" t="s">
        <v>127</v>
      </c>
      <c r="J67" s="326"/>
      <c r="K67" s="327"/>
    </row>
  </sheetData>
  <mergeCells count="106">
    <mergeCell ref="I67:K67"/>
    <mergeCell ref="I65:K65"/>
    <mergeCell ref="I64:K64"/>
    <mergeCell ref="I62:K62"/>
    <mergeCell ref="I61:K61"/>
    <mergeCell ref="I59:K59"/>
    <mergeCell ref="C14:J14"/>
    <mergeCell ref="C15:J15"/>
    <mergeCell ref="C42:F42"/>
    <mergeCell ref="C43:F43"/>
    <mergeCell ref="C45:F45"/>
    <mergeCell ref="C44:F44"/>
    <mergeCell ref="C36:F36"/>
    <mergeCell ref="C37:F37"/>
    <mergeCell ref="C38:F38"/>
    <mergeCell ref="C24:J24"/>
    <mergeCell ref="C67:E67"/>
    <mergeCell ref="C58:E58"/>
    <mergeCell ref="C64:E64"/>
    <mergeCell ref="C66:E66"/>
    <mergeCell ref="C54:E54"/>
    <mergeCell ref="I53:K53"/>
    <mergeCell ref="I63:K63"/>
    <mergeCell ref="I60:K60"/>
    <mergeCell ref="C9:J9"/>
    <mergeCell ref="C10:J10"/>
    <mergeCell ref="C21:J21"/>
    <mergeCell ref="C11:J11"/>
    <mergeCell ref="C12:J12"/>
    <mergeCell ref="C56:E56"/>
    <mergeCell ref="C46:F46"/>
    <mergeCell ref="C40:F40"/>
    <mergeCell ref="C34:F34"/>
    <mergeCell ref="C35:F35"/>
    <mergeCell ref="C13:J13"/>
    <mergeCell ref="C27:J27"/>
    <mergeCell ref="C26:J26"/>
    <mergeCell ref="C23:J23"/>
    <mergeCell ref="C29:J29"/>
    <mergeCell ref="C30:J30"/>
    <mergeCell ref="C25:J25"/>
    <mergeCell ref="C28:J28"/>
    <mergeCell ref="C32:J32"/>
    <mergeCell ref="C55:E55"/>
    <mergeCell ref="C48:E48"/>
    <mergeCell ref="C50:E50"/>
    <mergeCell ref="C51:E51"/>
    <mergeCell ref="C52:E52"/>
    <mergeCell ref="C65:E65"/>
    <mergeCell ref="C59:E59"/>
    <mergeCell ref="C60:E60"/>
    <mergeCell ref="C61:E61"/>
    <mergeCell ref="C62:E62"/>
    <mergeCell ref="C63:E63"/>
    <mergeCell ref="M2:P2"/>
    <mergeCell ref="N6:P6"/>
    <mergeCell ref="N5:P5"/>
    <mergeCell ref="N7:P7"/>
    <mergeCell ref="C7:J7"/>
    <mergeCell ref="C8:J8"/>
    <mergeCell ref="N8:P8"/>
    <mergeCell ref="N4:P4"/>
    <mergeCell ref="N3:P3"/>
    <mergeCell ref="C2:J2"/>
    <mergeCell ref="C3:J3"/>
    <mergeCell ref="C4:J4"/>
    <mergeCell ref="C5:J5"/>
    <mergeCell ref="C6:J6"/>
    <mergeCell ref="N17:O17"/>
    <mergeCell ref="N19:O19"/>
    <mergeCell ref="N20:O20"/>
    <mergeCell ref="C20:J20"/>
    <mergeCell ref="I58:K58"/>
    <mergeCell ref="I49:K49"/>
    <mergeCell ref="I48:K48"/>
    <mergeCell ref="I50:K50"/>
    <mergeCell ref="I55:K55"/>
    <mergeCell ref="I54:K54"/>
    <mergeCell ref="I56:K56"/>
    <mergeCell ref="I57:K57"/>
    <mergeCell ref="I51:K51"/>
    <mergeCell ref="I52:K52"/>
    <mergeCell ref="N21:O21"/>
    <mergeCell ref="N22:O22"/>
    <mergeCell ref="N18:O18"/>
    <mergeCell ref="C19:J19"/>
    <mergeCell ref="C39:F39"/>
    <mergeCell ref="C41:F41"/>
    <mergeCell ref="T1:AA1"/>
    <mergeCell ref="T2:AA2"/>
    <mergeCell ref="T3:AA3"/>
    <mergeCell ref="T4:AA4"/>
    <mergeCell ref="T5:AA5"/>
    <mergeCell ref="T6:AA6"/>
    <mergeCell ref="T7:AA7"/>
    <mergeCell ref="T14:AA14"/>
    <mergeCell ref="T8:AA8"/>
    <mergeCell ref="T9:AA9"/>
    <mergeCell ref="T10:AA10"/>
    <mergeCell ref="T11:AA11"/>
    <mergeCell ref="T12:AA12"/>
    <mergeCell ref="T13:AA13"/>
    <mergeCell ref="C17:J17"/>
    <mergeCell ref="C18:J18"/>
    <mergeCell ref="C22:J22"/>
    <mergeCell ref="C31:J3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F82" zoomScale="150" zoomScaleNormal="150" workbookViewId="0">
      <selection activeCell="J80" sqref="J80:J84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549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547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:J12 J17:J21 J26:J30 J35:J39 J44:J48 J53:J57 J62:J66 J71:J75 J80:J84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F5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548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2:B2"/>
    <mergeCell ref="A4:I4"/>
    <mergeCell ref="O6:O7"/>
    <mergeCell ref="P6:S6"/>
    <mergeCell ref="T6:V6"/>
    <mergeCell ref="B7:G7"/>
    <mergeCell ref="A1:B1"/>
    <mergeCell ref="C1:K1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H5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550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F5" zoomScale="150" zoomScaleNormal="150" workbookViewId="0">
      <selection activeCell="J8" sqref="J8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551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486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4</v>
      </c>
      <c r="C111" s="155">
        <f>SUMIF($J$17:$J$21,A111, $N$17:$N$21)</f>
        <v>30</v>
      </c>
      <c r="D111" s="284">
        <f t="shared" ref="D111:D123" si="5">SUM(B111:C111)</f>
        <v>34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209</v>
      </c>
      <c r="N111" s="302">
        <f>D111*0.15</f>
        <v>5.0999999999999996</v>
      </c>
      <c r="O111" s="303">
        <f>M111+N111</f>
        <v>214.1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1</v>
      </c>
      <c r="C120" s="155">
        <f>SUMIF($J17:$J21,A120, $N17:$N21)</f>
        <v>0</v>
      </c>
      <c r="D120" s="284">
        <f t="shared" si="5"/>
        <v>1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1</v>
      </c>
      <c r="N120" s="302">
        <f t="shared" si="8"/>
        <v>0.15</v>
      </c>
      <c r="O120" s="303">
        <f t="shared" si="9"/>
        <v>1.1499999999999999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1:B1"/>
    <mergeCell ref="A4:I4"/>
    <mergeCell ref="O6:O7"/>
    <mergeCell ref="P6:S6"/>
    <mergeCell ref="T6:V6"/>
    <mergeCell ref="B7:G7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G7" zoomScale="150" zoomScaleNormal="150" workbookViewId="0">
      <selection activeCell="L20" sqref="L20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563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H5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563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H1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562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I1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561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G17" zoomScale="150" zoomScaleNormal="150" workbookViewId="0">
      <selection activeCell="J26" sqref="J26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560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485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28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113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203</v>
      </c>
      <c r="N111" s="302">
        <f>D111*0.15</f>
        <v>5.25</v>
      </c>
      <c r="O111" s="303">
        <f>M111+N111</f>
        <v>208.25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7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7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7</v>
      </c>
      <c r="N119" s="302">
        <f t="shared" si="8"/>
        <v>0</v>
      </c>
      <c r="O119" s="303">
        <f t="shared" si="9"/>
        <v>7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8:J12 J17:J21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I1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559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B1:K241"/>
  <sheetViews>
    <sheetView workbookViewId="0">
      <selection activeCell="D2" sqref="D2"/>
    </sheetView>
  </sheetViews>
  <sheetFormatPr defaultColWidth="9.109375" defaultRowHeight="14.4" x14ac:dyDescent="0.3"/>
  <cols>
    <col min="1" max="1" width="10.6640625" style="8" bestFit="1" customWidth="1"/>
    <col min="2" max="2" width="5.109375" style="8" bestFit="1" customWidth="1"/>
    <col min="3" max="3" width="14.5546875" style="9" customWidth="1"/>
    <col min="4" max="4" width="26.5546875" style="8" customWidth="1"/>
    <col min="5" max="5" width="12.33203125" style="8" customWidth="1"/>
    <col min="6" max="6" width="19.88671875" style="8" bestFit="1" customWidth="1"/>
    <col min="7" max="7" width="9.88671875" style="8" bestFit="1" customWidth="1"/>
    <col min="8" max="16384" width="9.109375" style="8"/>
  </cols>
  <sheetData>
    <row r="1" spans="2:11" ht="59.4" customHeight="1" x14ac:dyDescent="0.3">
      <c r="B1" s="8" t="s">
        <v>128</v>
      </c>
      <c r="C1" s="9" t="s">
        <v>129</v>
      </c>
      <c r="D1" s="8" t="s">
        <v>130</v>
      </c>
      <c r="E1" s="8" t="s">
        <v>131</v>
      </c>
      <c r="F1" s="8" t="s">
        <v>132</v>
      </c>
      <c r="G1" s="8" t="s">
        <v>133</v>
      </c>
    </row>
    <row r="2" spans="2:11" x14ac:dyDescent="0.3">
      <c r="B2" s="8" t="s">
        <v>134</v>
      </c>
      <c r="C2" s="9" t="s">
        <v>135</v>
      </c>
      <c r="D2" s="8" t="s">
        <v>136</v>
      </c>
      <c r="E2" s="8">
        <v>10001</v>
      </c>
      <c r="F2" s="8" t="s">
        <v>137</v>
      </c>
      <c r="G2" s="8">
        <v>24.63</v>
      </c>
      <c r="K2" s="8" t="s">
        <v>138</v>
      </c>
    </row>
    <row r="3" spans="2:11" x14ac:dyDescent="0.3">
      <c r="B3" s="8" t="s">
        <v>134</v>
      </c>
      <c r="C3" s="9" t="s">
        <v>135</v>
      </c>
      <c r="D3" s="8" t="s">
        <v>139</v>
      </c>
      <c r="E3" s="8">
        <v>10002</v>
      </c>
      <c r="F3" s="8" t="s">
        <v>140</v>
      </c>
      <c r="G3" s="8">
        <v>10.92</v>
      </c>
      <c r="K3" s="8" t="s">
        <v>141</v>
      </c>
    </row>
    <row r="4" spans="2:11" x14ac:dyDescent="0.3">
      <c r="B4" s="8" t="s">
        <v>134</v>
      </c>
      <c r="C4" s="9" t="s">
        <v>135</v>
      </c>
      <c r="D4" s="8" t="s">
        <v>142</v>
      </c>
      <c r="E4" s="8">
        <v>10003</v>
      </c>
      <c r="F4" s="8" t="s">
        <v>143</v>
      </c>
      <c r="G4" s="8">
        <v>16.3</v>
      </c>
      <c r="K4" s="8" t="s">
        <v>144</v>
      </c>
    </row>
    <row r="5" spans="2:11" x14ac:dyDescent="0.3">
      <c r="B5" s="8" t="s">
        <v>134</v>
      </c>
      <c r="C5" s="9" t="s">
        <v>135</v>
      </c>
      <c r="D5" s="8" t="s">
        <v>145</v>
      </c>
      <c r="E5" s="8">
        <v>10004</v>
      </c>
      <c r="F5" s="8" t="s">
        <v>137</v>
      </c>
      <c r="G5" s="8">
        <v>4.4400000000000004</v>
      </c>
      <c r="K5" s="8" t="s">
        <v>146</v>
      </c>
    </row>
    <row r="6" spans="2:11" x14ac:dyDescent="0.3">
      <c r="B6" s="8" t="s">
        <v>134</v>
      </c>
      <c r="C6" s="9" t="s">
        <v>135</v>
      </c>
      <c r="D6" s="8" t="s">
        <v>147</v>
      </c>
      <c r="E6" s="8">
        <v>10005</v>
      </c>
      <c r="F6" s="8" t="s">
        <v>148</v>
      </c>
      <c r="G6" s="8">
        <v>76.239999999999995</v>
      </c>
    </row>
    <row r="7" spans="2:11" x14ac:dyDescent="0.3">
      <c r="B7" s="8" t="s">
        <v>134</v>
      </c>
      <c r="C7" s="9" t="s">
        <v>135</v>
      </c>
      <c r="D7" s="8" t="s">
        <v>149</v>
      </c>
      <c r="E7" s="8">
        <v>10006</v>
      </c>
      <c r="F7" s="8" t="s">
        <v>148</v>
      </c>
      <c r="G7" s="8">
        <v>16.940000000000001</v>
      </c>
    </row>
    <row r="8" spans="2:11" x14ac:dyDescent="0.3">
      <c r="B8" s="8" t="s">
        <v>134</v>
      </c>
      <c r="C8" s="9" t="s">
        <v>135</v>
      </c>
      <c r="D8" s="8" t="s">
        <v>150</v>
      </c>
      <c r="E8" s="8">
        <v>10007</v>
      </c>
      <c r="F8" s="8" t="s">
        <v>140</v>
      </c>
      <c r="G8" s="8">
        <v>9.8800000000000008</v>
      </c>
    </row>
    <row r="9" spans="2:11" x14ac:dyDescent="0.3">
      <c r="B9" s="8" t="s">
        <v>134</v>
      </c>
      <c r="C9" s="9" t="s">
        <v>135</v>
      </c>
      <c r="D9" s="8" t="s">
        <v>151</v>
      </c>
      <c r="E9" s="8">
        <v>10008</v>
      </c>
      <c r="F9" s="8" t="s">
        <v>148</v>
      </c>
      <c r="G9" s="8">
        <v>23.41</v>
      </c>
    </row>
    <row r="10" spans="2:11" x14ac:dyDescent="0.3">
      <c r="B10" s="8" t="s">
        <v>134</v>
      </c>
      <c r="C10" s="9" t="s">
        <v>135</v>
      </c>
      <c r="D10" s="8" t="s">
        <v>152</v>
      </c>
      <c r="E10" s="8">
        <v>10009</v>
      </c>
      <c r="F10" s="8" t="s">
        <v>137</v>
      </c>
      <c r="G10" s="8">
        <v>25.97</v>
      </c>
    </row>
    <row r="11" spans="2:11" x14ac:dyDescent="0.3">
      <c r="B11" s="8" t="s">
        <v>134</v>
      </c>
      <c r="C11" s="9" t="s">
        <v>135</v>
      </c>
      <c r="D11" s="8" t="s">
        <v>153</v>
      </c>
      <c r="E11" s="8">
        <v>10010</v>
      </c>
      <c r="F11" s="8" t="s">
        <v>140</v>
      </c>
      <c r="G11" s="8">
        <v>8.4600000000000009</v>
      </c>
    </row>
    <row r="12" spans="2:11" x14ac:dyDescent="0.3">
      <c r="B12" s="8" t="s">
        <v>134</v>
      </c>
      <c r="C12" s="9" t="s">
        <v>135</v>
      </c>
      <c r="D12" s="8" t="s">
        <v>154</v>
      </c>
      <c r="E12" s="8">
        <v>10011</v>
      </c>
      <c r="F12" s="8" t="s">
        <v>148</v>
      </c>
      <c r="G12" s="8">
        <v>28.06</v>
      </c>
    </row>
    <row r="13" spans="2:11" x14ac:dyDescent="0.3">
      <c r="B13" s="8" t="s">
        <v>134</v>
      </c>
      <c r="C13" s="9" t="s">
        <v>135</v>
      </c>
      <c r="D13" s="8" t="s">
        <v>155</v>
      </c>
      <c r="E13" s="8">
        <v>10012</v>
      </c>
      <c r="F13" s="8" t="s">
        <v>148</v>
      </c>
      <c r="G13" s="8">
        <v>8.07</v>
      </c>
    </row>
    <row r="14" spans="2:11" x14ac:dyDescent="0.3">
      <c r="B14" s="8" t="s">
        <v>134</v>
      </c>
      <c r="C14" s="9" t="s">
        <v>135</v>
      </c>
      <c r="D14" s="8" t="s">
        <v>156</v>
      </c>
      <c r="E14" s="8">
        <v>10013</v>
      </c>
      <c r="F14" s="8" t="s">
        <v>148</v>
      </c>
      <c r="G14" s="8">
        <v>29.46</v>
      </c>
    </row>
    <row r="15" spans="2:11" x14ac:dyDescent="0.3">
      <c r="B15" s="8" t="s">
        <v>134</v>
      </c>
      <c r="C15" s="9" t="s">
        <v>135</v>
      </c>
      <c r="D15" s="8" t="s">
        <v>157</v>
      </c>
      <c r="E15" s="8">
        <v>10014</v>
      </c>
      <c r="F15" s="8" t="s">
        <v>137</v>
      </c>
      <c r="G15" s="8">
        <v>30.28</v>
      </c>
    </row>
    <row r="16" spans="2:11" x14ac:dyDescent="0.3">
      <c r="B16" s="8" t="s">
        <v>134</v>
      </c>
      <c r="C16" s="9" t="s">
        <v>135</v>
      </c>
      <c r="D16" s="8" t="s">
        <v>158</v>
      </c>
      <c r="E16" s="8">
        <v>10015</v>
      </c>
      <c r="F16" s="8" t="s">
        <v>140</v>
      </c>
      <c r="G16" s="8">
        <v>12.01</v>
      </c>
    </row>
    <row r="17" spans="2:7" x14ac:dyDescent="0.3">
      <c r="B17" s="8" t="s">
        <v>134</v>
      </c>
      <c r="C17" s="9" t="s">
        <v>135</v>
      </c>
      <c r="D17" s="8" t="s">
        <v>159</v>
      </c>
      <c r="E17" s="8">
        <v>10016</v>
      </c>
      <c r="F17" s="8" t="s">
        <v>143</v>
      </c>
      <c r="G17" s="8">
        <v>11.29</v>
      </c>
    </row>
    <row r="18" spans="2:7" x14ac:dyDescent="0.3">
      <c r="B18" s="8" t="s">
        <v>134</v>
      </c>
      <c r="C18" s="9" t="s">
        <v>135</v>
      </c>
      <c r="D18" s="8" t="s">
        <v>160</v>
      </c>
      <c r="E18" s="8">
        <v>10017</v>
      </c>
      <c r="F18" s="8" t="s">
        <v>137</v>
      </c>
      <c r="G18" s="8">
        <v>20.72</v>
      </c>
    </row>
    <row r="19" spans="2:7" x14ac:dyDescent="0.3">
      <c r="B19" s="8" t="s">
        <v>134</v>
      </c>
      <c r="C19" s="9" t="s">
        <v>135</v>
      </c>
      <c r="D19" s="8" t="s">
        <v>161</v>
      </c>
      <c r="E19" s="8">
        <v>10018</v>
      </c>
      <c r="F19" s="8" t="s">
        <v>140</v>
      </c>
      <c r="G19" s="8">
        <v>9.06</v>
      </c>
    </row>
    <row r="20" spans="2:7" x14ac:dyDescent="0.3">
      <c r="B20" s="8" t="s">
        <v>134</v>
      </c>
      <c r="C20" s="9" t="s">
        <v>135</v>
      </c>
      <c r="D20" s="8" t="s">
        <v>162</v>
      </c>
      <c r="E20" s="8">
        <v>10019</v>
      </c>
      <c r="F20" s="8" t="s">
        <v>143</v>
      </c>
      <c r="G20" s="8">
        <v>8.01</v>
      </c>
    </row>
    <row r="21" spans="2:7" x14ac:dyDescent="0.3">
      <c r="B21" s="8" t="s">
        <v>134</v>
      </c>
      <c r="C21" s="9" t="s">
        <v>135</v>
      </c>
      <c r="D21" s="8" t="s">
        <v>163</v>
      </c>
      <c r="E21" s="8">
        <v>10020</v>
      </c>
      <c r="F21" s="8" t="s">
        <v>148</v>
      </c>
      <c r="G21" s="8">
        <v>11.73</v>
      </c>
    </row>
    <row r="22" spans="2:7" x14ac:dyDescent="0.3">
      <c r="B22" s="8" t="s">
        <v>134</v>
      </c>
      <c r="C22" s="9" t="s">
        <v>135</v>
      </c>
      <c r="D22" s="8" t="s">
        <v>164</v>
      </c>
      <c r="E22" s="8">
        <v>10021</v>
      </c>
      <c r="F22" s="8" t="s">
        <v>143</v>
      </c>
      <c r="G22" s="8">
        <v>20.52</v>
      </c>
    </row>
    <row r="23" spans="2:7" x14ac:dyDescent="0.3">
      <c r="B23" s="8" t="s">
        <v>134</v>
      </c>
      <c r="C23" s="9" t="s">
        <v>135</v>
      </c>
      <c r="D23" s="8" t="s">
        <v>165</v>
      </c>
      <c r="E23" s="8">
        <v>10022</v>
      </c>
      <c r="F23" s="8" t="s">
        <v>148</v>
      </c>
      <c r="G23" s="8">
        <v>11.26</v>
      </c>
    </row>
    <row r="24" spans="2:7" x14ac:dyDescent="0.3">
      <c r="B24" s="8" t="s">
        <v>134</v>
      </c>
      <c r="C24" s="9" t="s">
        <v>135</v>
      </c>
      <c r="D24" s="8" t="s">
        <v>166</v>
      </c>
      <c r="E24" s="8">
        <v>10023</v>
      </c>
      <c r="F24" s="8" t="s">
        <v>148</v>
      </c>
      <c r="G24" s="8">
        <v>16.850000000000001</v>
      </c>
    </row>
    <row r="25" spans="2:7" x14ac:dyDescent="0.3">
      <c r="B25" s="8" t="s">
        <v>134</v>
      </c>
      <c r="C25" s="9" t="s">
        <v>135</v>
      </c>
      <c r="D25" s="8" t="s">
        <v>167</v>
      </c>
      <c r="E25" s="8">
        <v>10024</v>
      </c>
      <c r="F25" s="8" t="s">
        <v>148</v>
      </c>
      <c r="G25" s="8">
        <v>16.170000000000002</v>
      </c>
    </row>
    <row r="26" spans="2:7" x14ac:dyDescent="0.3">
      <c r="B26" s="8" t="s">
        <v>134</v>
      </c>
      <c r="C26" s="9" t="s">
        <v>135</v>
      </c>
      <c r="D26" s="8" t="s">
        <v>168</v>
      </c>
      <c r="E26" s="8">
        <v>10025</v>
      </c>
      <c r="F26" s="8" t="s">
        <v>137</v>
      </c>
      <c r="G26" s="8">
        <v>237.17</v>
      </c>
    </row>
    <row r="27" spans="2:7" x14ac:dyDescent="0.3">
      <c r="B27" s="8" t="s">
        <v>134</v>
      </c>
      <c r="C27" s="9" t="s">
        <v>135</v>
      </c>
      <c r="D27" s="8" t="s">
        <v>169</v>
      </c>
      <c r="E27" s="8">
        <v>10026</v>
      </c>
      <c r="F27" s="8" t="s">
        <v>148</v>
      </c>
      <c r="G27" s="8">
        <v>18.88</v>
      </c>
    </row>
    <row r="28" spans="2:7" x14ac:dyDescent="0.3">
      <c r="B28" s="8" t="s">
        <v>134</v>
      </c>
      <c r="C28" s="9" t="s">
        <v>135</v>
      </c>
      <c r="D28" s="8" t="s">
        <v>170</v>
      </c>
      <c r="E28" s="8">
        <v>10027</v>
      </c>
      <c r="F28" s="8" t="s">
        <v>148</v>
      </c>
      <c r="G28" s="8">
        <v>48</v>
      </c>
    </row>
    <row r="29" spans="2:7" x14ac:dyDescent="0.3">
      <c r="B29" s="8" t="s">
        <v>134</v>
      </c>
      <c r="C29" s="9" t="s">
        <v>135</v>
      </c>
      <c r="D29" s="8" t="s">
        <v>171</v>
      </c>
      <c r="E29" s="8">
        <v>10028</v>
      </c>
      <c r="F29" s="8" t="s">
        <v>140</v>
      </c>
      <c r="G29" s="8">
        <v>13.73</v>
      </c>
    </row>
    <row r="30" spans="2:7" x14ac:dyDescent="0.3">
      <c r="B30" s="8" t="s">
        <v>134</v>
      </c>
      <c r="C30" s="9" t="s">
        <v>135</v>
      </c>
      <c r="D30" s="8" t="s">
        <v>172</v>
      </c>
      <c r="E30" s="8">
        <v>10029</v>
      </c>
      <c r="F30" s="8" t="s">
        <v>140</v>
      </c>
      <c r="G30" s="8">
        <v>9.77</v>
      </c>
    </row>
    <row r="31" spans="2:7" x14ac:dyDescent="0.3">
      <c r="B31" s="8" t="s">
        <v>134</v>
      </c>
      <c r="C31" s="9" t="s">
        <v>135</v>
      </c>
      <c r="D31" s="8" t="s">
        <v>173</v>
      </c>
      <c r="E31" s="8">
        <v>10030</v>
      </c>
      <c r="F31" s="8" t="s">
        <v>148</v>
      </c>
      <c r="G31" s="8">
        <v>11.16</v>
      </c>
    </row>
    <row r="32" spans="2:7" x14ac:dyDescent="0.3">
      <c r="B32" s="8" t="s">
        <v>134</v>
      </c>
      <c r="C32" s="9" t="s">
        <v>135</v>
      </c>
      <c r="D32" s="8" t="s">
        <v>174</v>
      </c>
      <c r="E32" s="8">
        <v>10031</v>
      </c>
      <c r="F32" s="8" t="s">
        <v>143</v>
      </c>
      <c r="G32" s="8">
        <v>25.52</v>
      </c>
    </row>
    <row r="33" spans="2:7" x14ac:dyDescent="0.3">
      <c r="B33" s="8" t="s">
        <v>134</v>
      </c>
      <c r="C33" s="9" t="s">
        <v>135</v>
      </c>
      <c r="D33" s="8" t="s">
        <v>175</v>
      </c>
      <c r="E33" s="8">
        <v>10032</v>
      </c>
      <c r="F33" s="8" t="s">
        <v>148</v>
      </c>
      <c r="G33" s="8">
        <v>29.29</v>
      </c>
    </row>
    <row r="34" spans="2:7" x14ac:dyDescent="0.3">
      <c r="B34" s="8" t="s">
        <v>134</v>
      </c>
      <c r="C34" s="9" t="s">
        <v>135</v>
      </c>
      <c r="D34" s="8" t="s">
        <v>176</v>
      </c>
      <c r="E34" s="8">
        <v>10033</v>
      </c>
      <c r="F34" s="8" t="s">
        <v>137</v>
      </c>
      <c r="G34" s="8">
        <v>16.48</v>
      </c>
    </row>
    <row r="35" spans="2:7" x14ac:dyDescent="0.3">
      <c r="B35" s="8" t="s">
        <v>134</v>
      </c>
      <c r="C35" s="9" t="s">
        <v>135</v>
      </c>
      <c r="D35" s="8" t="s">
        <v>177</v>
      </c>
      <c r="E35" s="8">
        <v>10034</v>
      </c>
      <c r="F35" s="8" t="s">
        <v>148</v>
      </c>
      <c r="G35" s="8">
        <v>32.93</v>
      </c>
    </row>
    <row r="36" spans="2:7" x14ac:dyDescent="0.3">
      <c r="B36" s="8" t="s">
        <v>134</v>
      </c>
      <c r="C36" s="9" t="s">
        <v>135</v>
      </c>
      <c r="D36" s="8" t="s">
        <v>178</v>
      </c>
      <c r="E36" s="8">
        <v>10035</v>
      </c>
      <c r="F36" s="8" t="s">
        <v>137</v>
      </c>
      <c r="G36" s="8">
        <v>16.260000000000002</v>
      </c>
    </row>
    <row r="37" spans="2:7" x14ac:dyDescent="0.3">
      <c r="B37" s="8" t="s">
        <v>134</v>
      </c>
      <c r="C37" s="9" t="s">
        <v>135</v>
      </c>
      <c r="D37" s="8" t="s">
        <v>179</v>
      </c>
      <c r="E37" s="8">
        <v>10036</v>
      </c>
      <c r="F37" s="8" t="s">
        <v>148</v>
      </c>
      <c r="G37" s="8">
        <v>13.59</v>
      </c>
    </row>
    <row r="38" spans="2:7" x14ac:dyDescent="0.3">
      <c r="B38" s="8" t="s">
        <v>134</v>
      </c>
      <c r="C38" s="9" t="s">
        <v>135</v>
      </c>
      <c r="D38" s="8" t="s">
        <v>180</v>
      </c>
      <c r="E38" s="8">
        <v>10037</v>
      </c>
      <c r="F38" s="8" t="s">
        <v>140</v>
      </c>
      <c r="G38" s="8">
        <v>15.5</v>
      </c>
    </row>
    <row r="39" spans="2:7" x14ac:dyDescent="0.3">
      <c r="B39" s="8" t="s">
        <v>134</v>
      </c>
      <c r="C39" s="9" t="s">
        <v>135</v>
      </c>
      <c r="D39" s="8" t="s">
        <v>181</v>
      </c>
      <c r="E39" s="8">
        <v>10038</v>
      </c>
      <c r="F39" s="8" t="s">
        <v>148</v>
      </c>
      <c r="G39" s="8">
        <v>25.88</v>
      </c>
    </row>
    <row r="40" spans="2:7" x14ac:dyDescent="0.3">
      <c r="B40" s="8" t="s">
        <v>134</v>
      </c>
      <c r="C40" s="9" t="s">
        <v>135</v>
      </c>
      <c r="D40" s="8" t="s">
        <v>182</v>
      </c>
      <c r="E40" s="8">
        <v>10039</v>
      </c>
      <c r="F40" s="8" t="s">
        <v>148</v>
      </c>
      <c r="G40" s="8">
        <v>47.73</v>
      </c>
    </row>
    <row r="41" spans="2:7" x14ac:dyDescent="0.3">
      <c r="B41" s="8" t="s">
        <v>134</v>
      </c>
      <c r="C41" s="9" t="s">
        <v>135</v>
      </c>
      <c r="D41" s="8" t="s">
        <v>183</v>
      </c>
      <c r="E41" s="8">
        <v>10040</v>
      </c>
      <c r="F41" s="8" t="s">
        <v>148</v>
      </c>
      <c r="G41" s="8">
        <v>63.51</v>
      </c>
    </row>
    <row r="42" spans="2:7" x14ac:dyDescent="0.3">
      <c r="B42" s="8" t="s">
        <v>134</v>
      </c>
      <c r="C42" s="9" t="s">
        <v>135</v>
      </c>
      <c r="D42" s="8" t="s">
        <v>184</v>
      </c>
      <c r="E42" s="8">
        <v>10041</v>
      </c>
      <c r="F42" s="8" t="s">
        <v>148</v>
      </c>
      <c r="G42" s="8">
        <v>30.71</v>
      </c>
    </row>
    <row r="43" spans="2:7" x14ac:dyDescent="0.3">
      <c r="B43" s="8" t="s">
        <v>134</v>
      </c>
      <c r="C43" s="9" t="s">
        <v>135</v>
      </c>
      <c r="D43" s="8" t="s">
        <v>185</v>
      </c>
      <c r="E43" s="8">
        <v>10042</v>
      </c>
      <c r="F43" s="8" t="s">
        <v>148</v>
      </c>
      <c r="G43" s="8">
        <v>16.32</v>
      </c>
    </row>
    <row r="44" spans="2:7" x14ac:dyDescent="0.3">
      <c r="B44" s="8" t="s">
        <v>134</v>
      </c>
      <c r="C44" s="9" t="s">
        <v>135</v>
      </c>
      <c r="D44" s="8" t="s">
        <v>186</v>
      </c>
      <c r="E44" s="8">
        <v>10043</v>
      </c>
      <c r="F44" s="8" t="s">
        <v>140</v>
      </c>
      <c r="G44" s="8">
        <v>3.52</v>
      </c>
    </row>
    <row r="45" spans="2:7" x14ac:dyDescent="0.3">
      <c r="B45" s="8" t="s">
        <v>134</v>
      </c>
      <c r="C45" s="9" t="s">
        <v>135</v>
      </c>
      <c r="D45" s="8" t="s">
        <v>187</v>
      </c>
      <c r="E45" s="8">
        <v>10044</v>
      </c>
      <c r="F45" s="8" t="s">
        <v>140</v>
      </c>
      <c r="G45" s="8">
        <v>2.5</v>
      </c>
    </row>
    <row r="46" spans="2:7" x14ac:dyDescent="0.3">
      <c r="B46" s="8" t="s">
        <v>134</v>
      </c>
      <c r="C46" s="9" t="s">
        <v>135</v>
      </c>
      <c r="D46" s="8" t="s">
        <v>188</v>
      </c>
      <c r="E46" s="8">
        <v>10045</v>
      </c>
      <c r="F46" s="8" t="s">
        <v>148</v>
      </c>
      <c r="G46" s="8">
        <v>16.93</v>
      </c>
    </row>
    <row r="47" spans="2:7" x14ac:dyDescent="0.3">
      <c r="B47" s="8" t="s">
        <v>134</v>
      </c>
      <c r="C47" s="9" t="s">
        <v>135</v>
      </c>
      <c r="D47" s="8" t="s">
        <v>189</v>
      </c>
      <c r="E47" s="8">
        <v>10046</v>
      </c>
      <c r="F47" s="8" t="s">
        <v>140</v>
      </c>
      <c r="G47" s="8">
        <v>33.57</v>
      </c>
    </row>
    <row r="48" spans="2:7" x14ac:dyDescent="0.3">
      <c r="B48" s="8" t="s">
        <v>134</v>
      </c>
      <c r="C48" s="9" t="s">
        <v>135</v>
      </c>
      <c r="D48" s="8" t="s">
        <v>190</v>
      </c>
      <c r="E48" s="8">
        <v>10047</v>
      </c>
      <c r="F48" s="8" t="s">
        <v>140</v>
      </c>
      <c r="G48" s="8">
        <v>9.77</v>
      </c>
    </row>
    <row r="49" spans="2:7" x14ac:dyDescent="0.3">
      <c r="B49" s="8" t="s">
        <v>134</v>
      </c>
      <c r="C49" s="9" t="s">
        <v>135</v>
      </c>
      <c r="D49" s="8" t="s">
        <v>191</v>
      </c>
      <c r="E49" s="8">
        <v>10048</v>
      </c>
      <c r="F49" s="8" t="s">
        <v>148</v>
      </c>
      <c r="G49" s="8">
        <v>104.72</v>
      </c>
    </row>
    <row r="50" spans="2:7" x14ac:dyDescent="0.3">
      <c r="B50" s="8" t="s">
        <v>134</v>
      </c>
      <c r="C50" s="9" t="s">
        <v>135</v>
      </c>
      <c r="D50" s="8" t="s">
        <v>192</v>
      </c>
      <c r="E50" s="8">
        <v>10049</v>
      </c>
      <c r="F50" s="8" t="s">
        <v>148</v>
      </c>
      <c r="G50" s="8">
        <v>29.81</v>
      </c>
    </row>
    <row r="51" spans="2:7" x14ac:dyDescent="0.3">
      <c r="B51" s="8" t="s">
        <v>134</v>
      </c>
      <c r="C51" s="9" t="s">
        <v>135</v>
      </c>
      <c r="D51" s="8" t="s">
        <v>193</v>
      </c>
      <c r="E51" s="8">
        <v>10050</v>
      </c>
      <c r="F51" s="8" t="s">
        <v>148</v>
      </c>
      <c r="G51" s="8">
        <v>12.8</v>
      </c>
    </row>
    <row r="52" spans="2:7" x14ac:dyDescent="0.3">
      <c r="B52" s="8" t="s">
        <v>134</v>
      </c>
      <c r="C52" s="9" t="s">
        <v>135</v>
      </c>
      <c r="D52" s="8" t="s">
        <v>194</v>
      </c>
      <c r="E52" s="8">
        <v>10051</v>
      </c>
      <c r="F52" s="8" t="s">
        <v>148</v>
      </c>
      <c r="G52" s="8">
        <v>47.93</v>
      </c>
    </row>
    <row r="53" spans="2:7" x14ac:dyDescent="0.3">
      <c r="B53" s="8" t="s">
        <v>134</v>
      </c>
      <c r="C53" s="9" t="s">
        <v>135</v>
      </c>
      <c r="D53" s="8" t="s">
        <v>195</v>
      </c>
      <c r="E53" s="8">
        <v>10052</v>
      </c>
      <c r="F53" s="8" t="s">
        <v>148</v>
      </c>
      <c r="G53" s="8">
        <v>44.08</v>
      </c>
    </row>
    <row r="54" spans="2:7" x14ac:dyDescent="0.3">
      <c r="B54" s="8" t="s">
        <v>134</v>
      </c>
      <c r="C54" s="9" t="s">
        <v>135</v>
      </c>
      <c r="D54" s="8" t="s">
        <v>196</v>
      </c>
      <c r="E54" s="8">
        <v>10053</v>
      </c>
      <c r="F54" s="8" t="s">
        <v>148</v>
      </c>
      <c r="G54" s="8">
        <v>41.56</v>
      </c>
    </row>
    <row r="55" spans="2:7" x14ac:dyDescent="0.3">
      <c r="B55" s="8" t="s">
        <v>134</v>
      </c>
      <c r="C55" s="9" t="s">
        <v>135</v>
      </c>
      <c r="D55" s="8" t="s">
        <v>197</v>
      </c>
      <c r="E55" s="8">
        <v>10055</v>
      </c>
      <c r="F55" s="8" t="s">
        <v>137</v>
      </c>
      <c r="G55" s="8">
        <v>10</v>
      </c>
    </row>
    <row r="56" spans="2:7" x14ac:dyDescent="0.3">
      <c r="B56" s="8" t="s">
        <v>134</v>
      </c>
      <c r="C56" s="9" t="s">
        <v>135</v>
      </c>
      <c r="D56" s="8" t="s">
        <v>198</v>
      </c>
      <c r="E56" s="8">
        <v>10054</v>
      </c>
      <c r="F56" s="8" t="s">
        <v>140</v>
      </c>
      <c r="G56" s="8">
        <v>2.62</v>
      </c>
    </row>
    <row r="57" spans="2:7" x14ac:dyDescent="0.3">
      <c r="B57" s="8" t="s">
        <v>134</v>
      </c>
      <c r="C57" s="9" t="s">
        <v>135</v>
      </c>
      <c r="D57" s="8" t="s">
        <v>199</v>
      </c>
      <c r="E57" s="8">
        <v>10056</v>
      </c>
      <c r="F57" s="8" t="s">
        <v>148</v>
      </c>
      <c r="G57" s="8">
        <v>13.89</v>
      </c>
    </row>
    <row r="58" spans="2:7" x14ac:dyDescent="0.3">
      <c r="B58" s="8" t="s">
        <v>134</v>
      </c>
      <c r="C58" s="9" t="s">
        <v>135</v>
      </c>
      <c r="D58" s="8" t="s">
        <v>200</v>
      </c>
      <c r="E58" s="8">
        <v>10065</v>
      </c>
      <c r="F58" s="8" t="s">
        <v>148</v>
      </c>
      <c r="G58" s="8">
        <v>21.69</v>
      </c>
    </row>
    <row r="59" spans="2:7" x14ac:dyDescent="0.3">
      <c r="B59" s="8" t="s">
        <v>134</v>
      </c>
      <c r="C59" s="9" t="s">
        <v>135</v>
      </c>
      <c r="D59" s="8" t="s">
        <v>201</v>
      </c>
      <c r="E59" s="8">
        <v>10058</v>
      </c>
      <c r="F59" s="8" t="s">
        <v>137</v>
      </c>
      <c r="G59" s="8">
        <v>25.91</v>
      </c>
    </row>
    <row r="60" spans="2:7" x14ac:dyDescent="0.3">
      <c r="B60" s="8" t="s">
        <v>134</v>
      </c>
      <c r="C60" s="9" t="s">
        <v>135</v>
      </c>
      <c r="D60" s="8" t="s">
        <v>202</v>
      </c>
      <c r="E60" s="8">
        <v>10059</v>
      </c>
      <c r="F60" s="8" t="s">
        <v>140</v>
      </c>
      <c r="G60" s="8">
        <v>33.58</v>
      </c>
    </row>
    <row r="61" spans="2:7" x14ac:dyDescent="0.3">
      <c r="B61" s="8" t="s">
        <v>134</v>
      </c>
      <c r="C61" s="9" t="s">
        <v>135</v>
      </c>
      <c r="D61" s="8" t="s">
        <v>203</v>
      </c>
      <c r="E61" s="8">
        <v>10060</v>
      </c>
      <c r="F61" s="8" t="s">
        <v>140</v>
      </c>
      <c r="G61" s="8">
        <v>13</v>
      </c>
    </row>
    <row r="62" spans="2:7" x14ac:dyDescent="0.3">
      <c r="B62" s="8" t="s">
        <v>134</v>
      </c>
      <c r="C62" s="9" t="s">
        <v>135</v>
      </c>
      <c r="D62" s="8" t="s">
        <v>204</v>
      </c>
      <c r="E62" s="8">
        <v>10061</v>
      </c>
      <c r="F62" s="8" t="s">
        <v>148</v>
      </c>
      <c r="G62" s="8">
        <v>18.82</v>
      </c>
    </row>
    <row r="63" spans="2:7" x14ac:dyDescent="0.3">
      <c r="B63" s="8" t="s">
        <v>134</v>
      </c>
      <c r="C63" s="9" t="s">
        <v>135</v>
      </c>
      <c r="D63" s="8" t="s">
        <v>205</v>
      </c>
      <c r="E63" s="8">
        <v>10062</v>
      </c>
      <c r="F63" s="8" t="s">
        <v>148</v>
      </c>
      <c r="G63" s="8">
        <v>9.43</v>
      </c>
    </row>
    <row r="64" spans="2:7" x14ac:dyDescent="0.3">
      <c r="B64" s="8" t="s">
        <v>134</v>
      </c>
      <c r="C64" s="9" t="s">
        <v>135</v>
      </c>
      <c r="D64" s="8" t="s">
        <v>206</v>
      </c>
      <c r="E64" s="8">
        <v>10063</v>
      </c>
      <c r="F64" s="8" t="s">
        <v>143</v>
      </c>
      <c r="G64" s="8">
        <v>67.59</v>
      </c>
    </row>
    <row r="65" spans="2:7" x14ac:dyDescent="0.3">
      <c r="B65" s="8" t="s">
        <v>134</v>
      </c>
      <c r="C65" s="9" t="s">
        <v>135</v>
      </c>
      <c r="D65" s="8" t="s">
        <v>207</v>
      </c>
      <c r="E65" s="8">
        <v>10064</v>
      </c>
      <c r="F65" s="8" t="s">
        <v>143</v>
      </c>
      <c r="G65" s="8">
        <v>23.62</v>
      </c>
    </row>
    <row r="66" spans="2:7" x14ac:dyDescent="0.3">
      <c r="B66" s="8" t="s">
        <v>134</v>
      </c>
      <c r="C66" s="9" t="s">
        <v>135</v>
      </c>
      <c r="D66" s="8" t="s">
        <v>208</v>
      </c>
      <c r="E66" s="8">
        <v>10065</v>
      </c>
      <c r="F66" s="8" t="s">
        <v>148</v>
      </c>
      <c r="G66" s="8">
        <v>5.89</v>
      </c>
    </row>
    <row r="67" spans="2:7" x14ac:dyDescent="0.3">
      <c r="B67" s="8" t="s">
        <v>134</v>
      </c>
      <c r="C67" s="9" t="s">
        <v>135</v>
      </c>
      <c r="D67" s="8" t="s">
        <v>209</v>
      </c>
      <c r="E67" s="8">
        <v>10066</v>
      </c>
      <c r="F67" s="8" t="s">
        <v>148</v>
      </c>
      <c r="G67" s="8">
        <v>28.7</v>
      </c>
    </row>
    <row r="68" spans="2:7" x14ac:dyDescent="0.3">
      <c r="B68" s="8" t="s">
        <v>134</v>
      </c>
      <c r="C68" s="9" t="s">
        <v>135</v>
      </c>
      <c r="D68" s="8" t="s">
        <v>210</v>
      </c>
      <c r="E68" s="8">
        <v>10067</v>
      </c>
      <c r="F68" s="8" t="s">
        <v>140</v>
      </c>
      <c r="G68" s="8">
        <v>10.85</v>
      </c>
    </row>
    <row r="69" spans="2:7" x14ac:dyDescent="0.3">
      <c r="B69" s="8" t="s">
        <v>211</v>
      </c>
      <c r="C69" s="9" t="s">
        <v>212</v>
      </c>
      <c r="D69" s="8" t="s">
        <v>213</v>
      </c>
      <c r="E69" s="8">
        <v>8001</v>
      </c>
      <c r="F69" s="8" t="s">
        <v>148</v>
      </c>
      <c r="G69" s="8">
        <v>14.62</v>
      </c>
    </row>
    <row r="70" spans="2:7" x14ac:dyDescent="0.3">
      <c r="B70" s="8" t="s">
        <v>211</v>
      </c>
      <c r="C70" s="9" t="s">
        <v>212</v>
      </c>
      <c r="D70" s="8" t="s">
        <v>214</v>
      </c>
      <c r="E70" s="8">
        <v>8002</v>
      </c>
      <c r="F70" s="8" t="s">
        <v>148</v>
      </c>
      <c r="G70" s="8">
        <v>17.309999999999999</v>
      </c>
    </row>
    <row r="71" spans="2:7" x14ac:dyDescent="0.3">
      <c r="B71" s="8" t="s">
        <v>211</v>
      </c>
      <c r="C71" s="9" t="s">
        <v>212</v>
      </c>
      <c r="D71" s="8" t="s">
        <v>215</v>
      </c>
      <c r="E71" s="8">
        <v>8003</v>
      </c>
      <c r="F71" s="8" t="s">
        <v>148</v>
      </c>
      <c r="G71" s="8">
        <v>10.07</v>
      </c>
    </row>
    <row r="72" spans="2:7" x14ac:dyDescent="0.3">
      <c r="B72" s="8" t="s">
        <v>211</v>
      </c>
      <c r="C72" s="9" t="s">
        <v>212</v>
      </c>
      <c r="D72" s="8" t="s">
        <v>216</v>
      </c>
      <c r="E72" s="8">
        <v>8004</v>
      </c>
      <c r="F72" s="8" t="s">
        <v>148</v>
      </c>
      <c r="G72" s="8">
        <v>10.11</v>
      </c>
    </row>
    <row r="73" spans="2:7" x14ac:dyDescent="0.3">
      <c r="B73" s="8" t="s">
        <v>211</v>
      </c>
      <c r="C73" s="9" t="s">
        <v>212</v>
      </c>
      <c r="D73" s="8" t="s">
        <v>217</v>
      </c>
      <c r="E73" s="8">
        <v>8005</v>
      </c>
      <c r="F73" s="8" t="s">
        <v>143</v>
      </c>
      <c r="G73" s="8">
        <v>9.1199999999999992</v>
      </c>
    </row>
    <row r="74" spans="2:7" x14ac:dyDescent="0.3">
      <c r="B74" s="8" t="s">
        <v>211</v>
      </c>
      <c r="C74" s="9" t="s">
        <v>212</v>
      </c>
      <c r="D74" s="8" t="s">
        <v>218</v>
      </c>
      <c r="E74" s="8">
        <v>8006</v>
      </c>
      <c r="F74" s="8" t="s">
        <v>148</v>
      </c>
      <c r="G74" s="8">
        <v>16.12</v>
      </c>
    </row>
    <row r="75" spans="2:7" x14ac:dyDescent="0.3">
      <c r="B75" s="8" t="s">
        <v>211</v>
      </c>
      <c r="C75" s="9" t="s">
        <v>212</v>
      </c>
      <c r="D75" s="8" t="s">
        <v>219</v>
      </c>
      <c r="E75" s="8">
        <v>8007</v>
      </c>
      <c r="F75" s="8" t="s">
        <v>148</v>
      </c>
      <c r="G75" s="8">
        <v>22.57</v>
      </c>
    </row>
    <row r="76" spans="2:7" x14ac:dyDescent="0.3">
      <c r="B76" s="8" t="s">
        <v>211</v>
      </c>
      <c r="C76" s="9" t="s">
        <v>212</v>
      </c>
      <c r="D76" s="8" t="s">
        <v>220</v>
      </c>
      <c r="E76" s="8">
        <v>8008</v>
      </c>
      <c r="F76" s="8" t="s">
        <v>140</v>
      </c>
      <c r="G76" s="8">
        <v>10.61</v>
      </c>
    </row>
    <row r="77" spans="2:7" x14ac:dyDescent="0.3">
      <c r="B77" s="8" t="s">
        <v>211</v>
      </c>
      <c r="C77" s="9" t="s">
        <v>212</v>
      </c>
      <c r="D77" s="8" t="s">
        <v>221</v>
      </c>
      <c r="E77" s="8">
        <v>8009</v>
      </c>
      <c r="F77" s="8" t="s">
        <v>148</v>
      </c>
      <c r="G77" s="8">
        <v>25.92</v>
      </c>
    </row>
    <row r="78" spans="2:7" x14ac:dyDescent="0.3">
      <c r="B78" s="8" t="s">
        <v>211</v>
      </c>
      <c r="C78" s="9" t="s">
        <v>212</v>
      </c>
      <c r="D78" s="8" t="s">
        <v>222</v>
      </c>
      <c r="E78" s="8">
        <v>8010</v>
      </c>
      <c r="F78" s="8" t="s">
        <v>143</v>
      </c>
      <c r="G78" s="8">
        <v>23.42</v>
      </c>
    </row>
    <row r="79" spans="2:7" x14ac:dyDescent="0.3">
      <c r="B79" s="8" t="s">
        <v>211</v>
      </c>
      <c r="C79" s="9" t="s">
        <v>212</v>
      </c>
      <c r="D79" s="8" t="s">
        <v>223</v>
      </c>
      <c r="E79" s="8">
        <v>8011</v>
      </c>
      <c r="F79" s="8" t="s">
        <v>140</v>
      </c>
      <c r="G79" s="8">
        <v>17.95</v>
      </c>
    </row>
    <row r="80" spans="2:7" x14ac:dyDescent="0.3">
      <c r="B80" s="8" t="s">
        <v>211</v>
      </c>
      <c r="C80" s="9" t="s">
        <v>212</v>
      </c>
      <c r="D80" s="8" t="s">
        <v>224</v>
      </c>
      <c r="E80" s="8">
        <v>8012</v>
      </c>
      <c r="F80" s="8" t="s">
        <v>143</v>
      </c>
      <c r="G80" s="8">
        <v>4.47</v>
      </c>
    </row>
    <row r="81" spans="2:7" x14ac:dyDescent="0.3">
      <c r="B81" s="8" t="s">
        <v>211</v>
      </c>
      <c r="C81" s="9" t="s">
        <v>212</v>
      </c>
      <c r="D81" s="8" t="s">
        <v>225</v>
      </c>
      <c r="E81" s="8">
        <v>8013</v>
      </c>
      <c r="F81" s="8" t="s">
        <v>148</v>
      </c>
      <c r="G81" s="8">
        <v>16.3</v>
      </c>
    </row>
    <row r="82" spans="2:7" x14ac:dyDescent="0.3">
      <c r="B82" s="8" t="s">
        <v>211</v>
      </c>
      <c r="C82" s="9" t="s">
        <v>212</v>
      </c>
      <c r="D82" s="8" t="s">
        <v>226</v>
      </c>
      <c r="E82" s="8">
        <v>8014</v>
      </c>
      <c r="F82" s="8" t="s">
        <v>140</v>
      </c>
      <c r="G82" s="8">
        <v>27.36</v>
      </c>
    </row>
    <row r="83" spans="2:7" x14ac:dyDescent="0.3">
      <c r="B83" s="8" t="s">
        <v>211</v>
      </c>
      <c r="C83" s="9" t="s">
        <v>212</v>
      </c>
      <c r="D83" s="8" t="s">
        <v>227</v>
      </c>
      <c r="E83" s="8">
        <v>8015</v>
      </c>
      <c r="F83" s="8" t="s">
        <v>148</v>
      </c>
      <c r="G83" s="8">
        <v>7.85</v>
      </c>
    </row>
    <row r="84" spans="2:7" x14ac:dyDescent="0.3">
      <c r="B84" s="8" t="s">
        <v>211</v>
      </c>
      <c r="C84" s="9" t="s">
        <v>212</v>
      </c>
      <c r="D84" s="8" t="s">
        <v>228</v>
      </c>
      <c r="E84" s="8">
        <v>8016</v>
      </c>
      <c r="F84" s="8" t="s">
        <v>148</v>
      </c>
      <c r="G84" s="8">
        <v>33.49</v>
      </c>
    </row>
    <row r="85" spans="2:7" x14ac:dyDescent="0.3">
      <c r="B85" s="8" t="s">
        <v>211</v>
      </c>
      <c r="C85" s="9" t="s">
        <v>212</v>
      </c>
      <c r="D85" s="8" t="s">
        <v>229</v>
      </c>
      <c r="E85" s="8">
        <v>8017</v>
      </c>
      <c r="F85" s="8" t="s">
        <v>140</v>
      </c>
      <c r="G85" s="8">
        <v>3.58</v>
      </c>
    </row>
    <row r="86" spans="2:7" x14ac:dyDescent="0.3">
      <c r="B86" s="8" t="s">
        <v>211</v>
      </c>
      <c r="C86" s="9" t="s">
        <v>212</v>
      </c>
      <c r="D86" s="8" t="s">
        <v>230</v>
      </c>
      <c r="E86" s="8">
        <v>8018</v>
      </c>
      <c r="F86" s="8" t="s">
        <v>143</v>
      </c>
      <c r="G86" s="8">
        <v>8.8699999999999992</v>
      </c>
    </row>
    <row r="87" spans="2:7" x14ac:dyDescent="0.3">
      <c r="B87" s="8" t="s">
        <v>211</v>
      </c>
      <c r="C87" s="9" t="s">
        <v>212</v>
      </c>
      <c r="D87" s="8" t="s">
        <v>231</v>
      </c>
      <c r="E87" s="8">
        <v>8019</v>
      </c>
      <c r="F87" s="8" t="s">
        <v>143</v>
      </c>
      <c r="G87" s="8">
        <v>13.51</v>
      </c>
    </row>
    <row r="88" spans="2:7" x14ac:dyDescent="0.3">
      <c r="B88" s="8" t="s">
        <v>211</v>
      </c>
      <c r="C88" s="9" t="s">
        <v>212</v>
      </c>
      <c r="D88" s="8" t="s">
        <v>232</v>
      </c>
      <c r="E88" s="8">
        <v>8020</v>
      </c>
      <c r="F88" s="8" t="s">
        <v>143</v>
      </c>
      <c r="G88" s="8">
        <v>4.09</v>
      </c>
    </row>
    <row r="89" spans="2:7" x14ac:dyDescent="0.3">
      <c r="B89" s="8" t="s">
        <v>211</v>
      </c>
      <c r="C89" s="9" t="s">
        <v>212</v>
      </c>
      <c r="D89" s="8" t="s">
        <v>233</v>
      </c>
      <c r="E89" s="8">
        <v>8021</v>
      </c>
      <c r="F89" s="8" t="s">
        <v>140</v>
      </c>
      <c r="G89" s="8">
        <v>9.5</v>
      </c>
    </row>
    <row r="90" spans="2:7" x14ac:dyDescent="0.3">
      <c r="B90" s="8" t="s">
        <v>211</v>
      </c>
      <c r="C90" s="9" t="s">
        <v>212</v>
      </c>
      <c r="D90" s="8" t="s">
        <v>234</v>
      </c>
      <c r="E90" s="8">
        <v>8022</v>
      </c>
      <c r="F90" s="8" t="s">
        <v>140</v>
      </c>
      <c r="G90" s="8">
        <v>3.88</v>
      </c>
    </row>
    <row r="91" spans="2:7" x14ac:dyDescent="0.3">
      <c r="B91" s="8" t="s">
        <v>211</v>
      </c>
      <c r="C91" s="9" t="s">
        <v>212</v>
      </c>
      <c r="D91" s="8" t="s">
        <v>235</v>
      </c>
      <c r="E91" s="8">
        <v>8023</v>
      </c>
      <c r="F91" s="8" t="s">
        <v>148</v>
      </c>
      <c r="G91" s="8">
        <v>40.57</v>
      </c>
    </row>
    <row r="92" spans="2:7" x14ac:dyDescent="0.3">
      <c r="B92" s="8" t="s">
        <v>211</v>
      </c>
      <c r="C92" s="9" t="s">
        <v>212</v>
      </c>
      <c r="D92" s="8" t="s">
        <v>236</v>
      </c>
      <c r="E92" s="8">
        <v>8024</v>
      </c>
      <c r="F92" s="8" t="s">
        <v>140</v>
      </c>
      <c r="G92" s="8">
        <v>2.5499999999999998</v>
      </c>
    </row>
    <row r="93" spans="2:7" x14ac:dyDescent="0.3">
      <c r="B93" s="8" t="s">
        <v>211</v>
      </c>
      <c r="C93" s="9" t="s">
        <v>212</v>
      </c>
      <c r="D93" s="8" t="s">
        <v>237</v>
      </c>
      <c r="E93" s="8">
        <v>8025</v>
      </c>
      <c r="F93" s="8" t="s">
        <v>143</v>
      </c>
      <c r="G93" s="8">
        <v>8.34</v>
      </c>
    </row>
    <row r="94" spans="2:7" x14ac:dyDescent="0.3">
      <c r="B94" s="8" t="s">
        <v>211</v>
      </c>
      <c r="C94" s="9" t="s">
        <v>212</v>
      </c>
      <c r="D94" s="8" t="s">
        <v>238</v>
      </c>
      <c r="E94" s="8">
        <v>8026</v>
      </c>
      <c r="F94" s="8" t="s">
        <v>140</v>
      </c>
      <c r="G94" s="8">
        <v>6.24</v>
      </c>
    </row>
    <row r="95" spans="2:7" x14ac:dyDescent="0.3">
      <c r="B95" s="8" t="s">
        <v>211</v>
      </c>
      <c r="C95" s="9" t="s">
        <v>212</v>
      </c>
      <c r="D95" s="8" t="s">
        <v>239</v>
      </c>
      <c r="E95" s="8">
        <v>8027</v>
      </c>
      <c r="F95" s="8" t="s">
        <v>140</v>
      </c>
      <c r="G95" s="8">
        <v>6.71</v>
      </c>
    </row>
    <row r="96" spans="2:7" x14ac:dyDescent="0.3">
      <c r="B96" s="8" t="s">
        <v>211</v>
      </c>
      <c r="C96" s="9" t="s">
        <v>212</v>
      </c>
      <c r="D96" s="8" t="s">
        <v>240</v>
      </c>
      <c r="E96" s="8">
        <v>8028</v>
      </c>
      <c r="F96" s="8" t="s">
        <v>143</v>
      </c>
      <c r="G96" s="8">
        <v>11.71</v>
      </c>
    </row>
    <row r="97" spans="2:7" x14ac:dyDescent="0.3">
      <c r="B97" s="8" t="s">
        <v>211</v>
      </c>
      <c r="C97" s="9" t="s">
        <v>212</v>
      </c>
      <c r="D97" s="8" t="s">
        <v>241</v>
      </c>
      <c r="E97" s="8">
        <v>8029</v>
      </c>
      <c r="F97" s="8" t="s">
        <v>148</v>
      </c>
      <c r="G97" s="8">
        <v>20.27</v>
      </c>
    </row>
    <row r="98" spans="2:7" x14ac:dyDescent="0.3">
      <c r="B98" s="8" t="s">
        <v>211</v>
      </c>
      <c r="C98" s="9" t="s">
        <v>212</v>
      </c>
      <c r="D98" s="8" t="s">
        <v>242</v>
      </c>
      <c r="E98" s="8">
        <v>8030</v>
      </c>
      <c r="F98" s="8" t="s">
        <v>143</v>
      </c>
      <c r="G98" s="8">
        <v>19.809999999999999</v>
      </c>
    </row>
    <row r="99" spans="2:7" x14ac:dyDescent="0.3">
      <c r="B99" s="8" t="s">
        <v>211</v>
      </c>
      <c r="C99" s="9" t="s">
        <v>212</v>
      </c>
      <c r="D99" s="8" t="s">
        <v>243</v>
      </c>
      <c r="E99" s="8">
        <v>8031</v>
      </c>
      <c r="F99" s="8" t="s">
        <v>140</v>
      </c>
      <c r="G99" s="8">
        <v>45.14</v>
      </c>
    </row>
    <row r="100" spans="2:7" x14ac:dyDescent="0.3">
      <c r="B100" s="8" t="s">
        <v>211</v>
      </c>
      <c r="C100" s="9" t="s">
        <v>212</v>
      </c>
      <c r="D100" s="8" t="s">
        <v>244</v>
      </c>
      <c r="E100" s="8">
        <v>8032</v>
      </c>
      <c r="F100" s="8" t="s">
        <v>148</v>
      </c>
      <c r="G100" s="8">
        <v>10.95</v>
      </c>
    </row>
    <row r="101" spans="2:7" x14ac:dyDescent="0.3">
      <c r="B101" s="8" t="s">
        <v>211</v>
      </c>
      <c r="C101" s="9" t="s">
        <v>212</v>
      </c>
      <c r="D101" s="8" t="s">
        <v>245</v>
      </c>
      <c r="E101" s="8">
        <v>8033</v>
      </c>
      <c r="F101" s="8" t="s">
        <v>143</v>
      </c>
      <c r="G101" s="8">
        <v>7.92</v>
      </c>
    </row>
    <row r="102" spans="2:7" x14ac:dyDescent="0.3">
      <c r="B102" s="8" t="s">
        <v>211</v>
      </c>
      <c r="C102" s="9" t="s">
        <v>212</v>
      </c>
      <c r="D102" s="8" t="s">
        <v>246</v>
      </c>
      <c r="E102" s="8">
        <v>8034</v>
      </c>
      <c r="F102" s="8" t="s">
        <v>148</v>
      </c>
      <c r="G102" s="8">
        <v>30.7</v>
      </c>
    </row>
    <row r="103" spans="2:7" x14ac:dyDescent="0.3">
      <c r="B103" s="8" t="s">
        <v>211</v>
      </c>
      <c r="C103" s="9" t="s">
        <v>212</v>
      </c>
      <c r="D103" s="8" t="s">
        <v>247</v>
      </c>
      <c r="E103" s="8">
        <v>8035</v>
      </c>
      <c r="F103" s="8" t="s">
        <v>148</v>
      </c>
      <c r="G103" s="8">
        <v>58.12</v>
      </c>
    </row>
    <row r="104" spans="2:7" x14ac:dyDescent="0.3">
      <c r="B104" s="8" t="s">
        <v>211</v>
      </c>
      <c r="C104" s="9" t="s">
        <v>212</v>
      </c>
      <c r="D104" s="8" t="s">
        <v>248</v>
      </c>
      <c r="E104" s="8">
        <v>8036</v>
      </c>
      <c r="F104" s="8" t="s">
        <v>148</v>
      </c>
      <c r="G104" s="8">
        <v>13.72</v>
      </c>
    </row>
    <row r="105" spans="2:7" x14ac:dyDescent="0.3">
      <c r="B105" s="8" t="s">
        <v>211</v>
      </c>
      <c r="C105" s="9" t="s">
        <v>212</v>
      </c>
      <c r="D105" s="8" t="s">
        <v>249</v>
      </c>
      <c r="E105" s="8">
        <v>8037</v>
      </c>
      <c r="F105" s="8" t="s">
        <v>148</v>
      </c>
      <c r="G105" s="8">
        <v>10.02</v>
      </c>
    </row>
    <row r="106" spans="2:7" x14ac:dyDescent="0.3">
      <c r="B106" s="8" t="s">
        <v>211</v>
      </c>
      <c r="C106" s="9" t="s">
        <v>212</v>
      </c>
      <c r="D106" s="8" t="s">
        <v>250</v>
      </c>
      <c r="E106" s="8">
        <v>8038</v>
      </c>
      <c r="F106" s="8" t="s">
        <v>148</v>
      </c>
      <c r="G106" s="8">
        <v>13.85</v>
      </c>
    </row>
    <row r="107" spans="2:7" x14ac:dyDescent="0.3">
      <c r="B107" s="8" t="s">
        <v>211</v>
      </c>
      <c r="C107" s="9" t="s">
        <v>212</v>
      </c>
      <c r="D107" s="8" t="s">
        <v>251</v>
      </c>
      <c r="E107" s="8">
        <v>8039</v>
      </c>
      <c r="F107" s="8" t="s">
        <v>140</v>
      </c>
      <c r="G107" s="8">
        <v>5.53</v>
      </c>
    </row>
    <row r="108" spans="2:7" x14ac:dyDescent="0.3">
      <c r="B108" s="8" t="s">
        <v>211</v>
      </c>
      <c r="C108" s="9" t="s">
        <v>212</v>
      </c>
      <c r="D108" s="8" t="s">
        <v>252</v>
      </c>
      <c r="E108" s="8">
        <v>8040</v>
      </c>
      <c r="F108" s="8" t="s">
        <v>148</v>
      </c>
      <c r="G108" s="8">
        <v>20.3</v>
      </c>
    </row>
    <row r="109" spans="2:7" x14ac:dyDescent="0.3">
      <c r="B109" s="8" t="s">
        <v>211</v>
      </c>
      <c r="C109" s="9" t="s">
        <v>212</v>
      </c>
      <c r="D109" s="8" t="s">
        <v>253</v>
      </c>
      <c r="E109" s="8">
        <v>8041</v>
      </c>
      <c r="F109" s="8" t="s">
        <v>140</v>
      </c>
      <c r="G109" s="8">
        <v>10.23</v>
      </c>
    </row>
    <row r="110" spans="2:7" x14ac:dyDescent="0.3">
      <c r="B110" s="8" t="s">
        <v>211</v>
      </c>
      <c r="C110" s="9" t="s">
        <v>212</v>
      </c>
      <c r="D110" s="8" t="s">
        <v>254</v>
      </c>
      <c r="E110" s="8">
        <v>8042</v>
      </c>
      <c r="F110" s="8" t="s">
        <v>148</v>
      </c>
      <c r="G110" s="8">
        <v>40.5</v>
      </c>
    </row>
    <row r="111" spans="2:7" x14ac:dyDescent="0.3">
      <c r="B111" s="8" t="s">
        <v>211</v>
      </c>
      <c r="C111" s="9" t="s">
        <v>212</v>
      </c>
      <c r="D111" s="8" t="s">
        <v>255</v>
      </c>
      <c r="E111" s="8">
        <v>8043</v>
      </c>
      <c r="F111" s="8" t="s">
        <v>148</v>
      </c>
      <c r="G111" s="8">
        <v>55.79</v>
      </c>
    </row>
    <row r="112" spans="2:7" x14ac:dyDescent="0.3">
      <c r="B112" s="8" t="s">
        <v>211</v>
      </c>
      <c r="C112" s="9" t="s">
        <v>212</v>
      </c>
      <c r="D112" s="8" t="s">
        <v>256</v>
      </c>
      <c r="E112" s="8">
        <v>8044</v>
      </c>
      <c r="F112" s="8" t="s">
        <v>140</v>
      </c>
      <c r="G112" s="8">
        <v>5.36</v>
      </c>
    </row>
    <row r="113" spans="2:7" x14ac:dyDescent="0.3">
      <c r="B113" s="8" t="s">
        <v>211</v>
      </c>
      <c r="C113" s="9" t="s">
        <v>212</v>
      </c>
      <c r="D113" s="8" t="s">
        <v>257</v>
      </c>
      <c r="E113" s="8">
        <v>8045</v>
      </c>
      <c r="F113" s="8" t="s">
        <v>143</v>
      </c>
      <c r="G113" s="8">
        <v>13.32</v>
      </c>
    </row>
    <row r="114" spans="2:7" x14ac:dyDescent="0.3">
      <c r="B114" s="8" t="s">
        <v>211</v>
      </c>
      <c r="C114" s="9" t="s">
        <v>212</v>
      </c>
      <c r="D114" s="8" t="s">
        <v>258</v>
      </c>
      <c r="E114" s="8">
        <v>8046</v>
      </c>
      <c r="F114" s="8" t="s">
        <v>148</v>
      </c>
      <c r="G114" s="8">
        <v>27.2</v>
      </c>
    </row>
    <row r="115" spans="2:7" x14ac:dyDescent="0.3">
      <c r="B115" s="8" t="s">
        <v>211</v>
      </c>
      <c r="C115" s="9" t="s">
        <v>212</v>
      </c>
      <c r="D115" s="8" t="s">
        <v>259</v>
      </c>
      <c r="E115" s="8">
        <v>8047</v>
      </c>
      <c r="F115" s="8" t="s">
        <v>143</v>
      </c>
      <c r="G115" s="8">
        <v>14.77</v>
      </c>
    </row>
    <row r="116" spans="2:7" x14ac:dyDescent="0.3">
      <c r="B116" s="8" t="s">
        <v>211</v>
      </c>
      <c r="C116" s="9" t="s">
        <v>212</v>
      </c>
      <c r="D116" s="8" t="s">
        <v>260</v>
      </c>
      <c r="E116" s="8">
        <v>8048</v>
      </c>
      <c r="F116" s="8" t="s">
        <v>148</v>
      </c>
      <c r="G116" s="8">
        <v>10.83</v>
      </c>
    </row>
    <row r="117" spans="2:7" x14ac:dyDescent="0.3">
      <c r="B117" s="8" t="s">
        <v>211</v>
      </c>
      <c r="C117" s="9" t="s">
        <v>212</v>
      </c>
      <c r="D117" s="8" t="s">
        <v>261</v>
      </c>
      <c r="E117" s="8">
        <v>8049</v>
      </c>
      <c r="F117" s="8" t="s">
        <v>148</v>
      </c>
      <c r="G117" s="8">
        <v>37.380000000000003</v>
      </c>
    </row>
    <row r="118" spans="2:7" x14ac:dyDescent="0.3">
      <c r="B118" s="8" t="s">
        <v>211</v>
      </c>
      <c r="C118" s="9" t="s">
        <v>212</v>
      </c>
      <c r="D118" s="8" t="s">
        <v>262</v>
      </c>
      <c r="E118" s="8">
        <v>8050</v>
      </c>
      <c r="F118" s="8" t="s">
        <v>140</v>
      </c>
      <c r="G118" s="8">
        <v>2.0699999999999998</v>
      </c>
    </row>
    <row r="119" spans="2:7" x14ac:dyDescent="0.3">
      <c r="B119" s="8" t="s">
        <v>211</v>
      </c>
      <c r="C119" s="9" t="s">
        <v>212</v>
      </c>
      <c r="D119" s="8" t="s">
        <v>263</v>
      </c>
      <c r="E119" s="8">
        <v>8051</v>
      </c>
      <c r="F119" s="8" t="s">
        <v>148</v>
      </c>
      <c r="G119" s="8">
        <v>15.31</v>
      </c>
    </row>
    <row r="120" spans="2:7" x14ac:dyDescent="0.3">
      <c r="B120" s="8" t="s">
        <v>211</v>
      </c>
      <c r="C120" s="9" t="s">
        <v>212</v>
      </c>
      <c r="D120" s="8" t="s">
        <v>264</v>
      </c>
      <c r="E120" s="8">
        <v>8052</v>
      </c>
      <c r="F120" s="8" t="s">
        <v>140</v>
      </c>
      <c r="G120" s="8">
        <v>10.79</v>
      </c>
    </row>
    <row r="121" spans="2:7" x14ac:dyDescent="0.3">
      <c r="B121" s="8" t="s">
        <v>211</v>
      </c>
      <c r="C121" s="9" t="s">
        <v>212</v>
      </c>
      <c r="D121" s="8" t="s">
        <v>265</v>
      </c>
      <c r="E121" s="8">
        <v>8053</v>
      </c>
      <c r="F121" s="8" t="s">
        <v>140</v>
      </c>
      <c r="G121" s="8">
        <v>4.3099999999999996</v>
      </c>
    </row>
    <row r="122" spans="2:7" x14ac:dyDescent="0.3">
      <c r="B122" s="8" t="s">
        <v>211</v>
      </c>
      <c r="C122" s="9" t="s">
        <v>212</v>
      </c>
      <c r="D122" s="8" t="s">
        <v>266</v>
      </c>
      <c r="E122" s="8">
        <v>8054</v>
      </c>
      <c r="F122" s="8" t="s">
        <v>140</v>
      </c>
      <c r="G122" s="8">
        <v>1.28</v>
      </c>
    </row>
    <row r="123" spans="2:7" x14ac:dyDescent="0.3">
      <c r="B123" s="8" t="s">
        <v>211</v>
      </c>
      <c r="C123" s="9" t="s">
        <v>212</v>
      </c>
      <c r="D123" s="8" t="s">
        <v>267</v>
      </c>
      <c r="E123" s="8">
        <v>8055</v>
      </c>
      <c r="F123" s="8" t="s">
        <v>140</v>
      </c>
      <c r="G123" s="8">
        <v>55.73</v>
      </c>
    </row>
    <row r="124" spans="2:7" x14ac:dyDescent="0.3">
      <c r="B124" s="8" t="s">
        <v>211</v>
      </c>
      <c r="C124" s="9" t="s">
        <v>212</v>
      </c>
      <c r="D124" s="8" t="s">
        <v>268</v>
      </c>
      <c r="E124" s="8">
        <v>8056</v>
      </c>
      <c r="F124" s="8" t="s">
        <v>140</v>
      </c>
      <c r="G124" s="8">
        <v>54.82</v>
      </c>
    </row>
    <row r="125" spans="2:7" x14ac:dyDescent="0.3">
      <c r="B125" s="8" t="s">
        <v>211</v>
      </c>
      <c r="C125" s="9" t="s">
        <v>212</v>
      </c>
      <c r="D125" s="8" t="s">
        <v>269</v>
      </c>
      <c r="E125" s="8">
        <v>8057</v>
      </c>
      <c r="F125" s="8" t="s">
        <v>140</v>
      </c>
      <c r="G125" s="8">
        <v>4.8600000000000003</v>
      </c>
    </row>
    <row r="126" spans="2:7" x14ac:dyDescent="0.3">
      <c r="B126" s="8" t="s">
        <v>211</v>
      </c>
      <c r="C126" s="9" t="s">
        <v>212</v>
      </c>
      <c r="D126" s="8" t="s">
        <v>270</v>
      </c>
      <c r="E126" s="8">
        <v>8058</v>
      </c>
      <c r="F126" s="8" t="s">
        <v>140</v>
      </c>
      <c r="G126" s="8">
        <v>3.48</v>
      </c>
    </row>
    <row r="127" spans="2:7" x14ac:dyDescent="0.3">
      <c r="B127" s="8" t="s">
        <v>211</v>
      </c>
      <c r="C127" s="9" t="s">
        <v>212</v>
      </c>
      <c r="D127" s="8" t="s">
        <v>271</v>
      </c>
      <c r="E127" s="8">
        <v>8059</v>
      </c>
      <c r="F127" s="8" t="s">
        <v>140</v>
      </c>
      <c r="G127" s="8">
        <v>1.94</v>
      </c>
    </row>
    <row r="128" spans="2:7" x14ac:dyDescent="0.3">
      <c r="B128" s="8" t="s">
        <v>211</v>
      </c>
      <c r="C128" s="9" t="s">
        <v>212</v>
      </c>
      <c r="D128" s="8" t="s">
        <v>272</v>
      </c>
      <c r="E128" s="8">
        <v>8060</v>
      </c>
      <c r="F128" s="8" t="s">
        <v>140</v>
      </c>
      <c r="G128" s="8">
        <v>10.29</v>
      </c>
    </row>
    <row r="129" spans="2:7" x14ac:dyDescent="0.3">
      <c r="B129" s="8" t="s">
        <v>211</v>
      </c>
      <c r="C129" s="9" t="s">
        <v>212</v>
      </c>
      <c r="D129" s="8" t="s">
        <v>273</v>
      </c>
      <c r="E129" s="8">
        <v>8061</v>
      </c>
      <c r="F129" s="8" t="s">
        <v>148</v>
      </c>
      <c r="G129" s="8">
        <v>31.17</v>
      </c>
    </row>
    <row r="130" spans="2:7" x14ac:dyDescent="0.3">
      <c r="B130" s="8" t="s">
        <v>211</v>
      </c>
      <c r="C130" s="9" t="s">
        <v>212</v>
      </c>
      <c r="D130" s="8" t="s">
        <v>274</v>
      </c>
      <c r="E130" s="8">
        <v>8062</v>
      </c>
      <c r="F130" s="8" t="s">
        <v>140</v>
      </c>
      <c r="G130" s="8">
        <v>3.7</v>
      </c>
    </row>
    <row r="131" spans="2:7" x14ac:dyDescent="0.3">
      <c r="B131" s="8" t="s">
        <v>211</v>
      </c>
      <c r="C131" s="9" t="s">
        <v>212</v>
      </c>
      <c r="D131" s="8" t="s">
        <v>275</v>
      </c>
      <c r="E131" s="8">
        <v>8063</v>
      </c>
      <c r="F131" s="8" t="s">
        <v>140</v>
      </c>
      <c r="G131" s="8">
        <v>47.7</v>
      </c>
    </row>
    <row r="132" spans="2:7" x14ac:dyDescent="0.3">
      <c r="B132" s="8" t="s">
        <v>211</v>
      </c>
      <c r="C132" s="9" t="s">
        <v>212</v>
      </c>
      <c r="D132" s="8" t="s">
        <v>276</v>
      </c>
      <c r="E132" s="8">
        <v>8064</v>
      </c>
      <c r="F132" s="8" t="s">
        <v>143</v>
      </c>
      <c r="G132" s="8">
        <v>9.9499999999999993</v>
      </c>
    </row>
    <row r="133" spans="2:7" x14ac:dyDescent="0.3">
      <c r="B133" s="8" t="s">
        <v>211</v>
      </c>
      <c r="C133" s="9" t="s">
        <v>212</v>
      </c>
      <c r="D133" s="8" t="s">
        <v>277</v>
      </c>
      <c r="E133" s="8">
        <v>8065</v>
      </c>
      <c r="F133" s="8" t="s">
        <v>140</v>
      </c>
      <c r="G133" s="8">
        <v>12.32</v>
      </c>
    </row>
    <row r="134" spans="2:7" x14ac:dyDescent="0.3">
      <c r="B134" s="8" t="s">
        <v>211</v>
      </c>
      <c r="C134" s="9" t="s">
        <v>212</v>
      </c>
      <c r="D134" s="8" t="s">
        <v>278</v>
      </c>
      <c r="E134" s="8">
        <v>8066</v>
      </c>
      <c r="F134" s="8" t="s">
        <v>148</v>
      </c>
      <c r="G134" s="8">
        <v>18.45</v>
      </c>
    </row>
    <row r="135" spans="2:7" x14ac:dyDescent="0.3">
      <c r="B135" s="8" t="s">
        <v>211</v>
      </c>
      <c r="C135" s="9" t="s">
        <v>212</v>
      </c>
      <c r="D135" s="8" t="s">
        <v>279</v>
      </c>
      <c r="E135" s="8">
        <v>8067</v>
      </c>
      <c r="F135" s="8" t="s">
        <v>143</v>
      </c>
      <c r="G135" s="8">
        <v>15.9</v>
      </c>
    </row>
    <row r="136" spans="2:7" x14ac:dyDescent="0.3">
      <c r="B136" s="8" t="s">
        <v>280</v>
      </c>
      <c r="C136" s="9" t="s">
        <v>281</v>
      </c>
      <c r="D136" s="8" t="s">
        <v>282</v>
      </c>
      <c r="E136" s="8">
        <v>11001</v>
      </c>
      <c r="F136" s="8" t="s">
        <v>140</v>
      </c>
      <c r="G136" s="8">
        <v>13.81</v>
      </c>
    </row>
    <row r="137" spans="2:7" x14ac:dyDescent="0.3">
      <c r="B137" s="8" t="s">
        <v>280</v>
      </c>
      <c r="C137" s="9" t="s">
        <v>281</v>
      </c>
      <c r="D137" s="8" t="s">
        <v>283</v>
      </c>
      <c r="E137" s="8">
        <v>11002</v>
      </c>
      <c r="F137" s="8" t="s">
        <v>140</v>
      </c>
      <c r="G137" s="8">
        <v>16.579999999999998</v>
      </c>
    </row>
    <row r="138" spans="2:7" x14ac:dyDescent="0.3">
      <c r="B138" s="8" t="s">
        <v>280</v>
      </c>
      <c r="C138" s="9" t="s">
        <v>281</v>
      </c>
      <c r="D138" s="8" t="s">
        <v>284</v>
      </c>
      <c r="E138" s="8">
        <v>11003</v>
      </c>
      <c r="F138" s="8" t="s">
        <v>143</v>
      </c>
      <c r="G138" s="8">
        <v>34.950000000000003</v>
      </c>
    </row>
    <row r="139" spans="2:7" x14ac:dyDescent="0.3">
      <c r="B139" s="8" t="s">
        <v>280</v>
      </c>
      <c r="C139" s="9" t="s">
        <v>281</v>
      </c>
      <c r="D139" s="8" t="s">
        <v>285</v>
      </c>
      <c r="E139" s="8">
        <v>11004</v>
      </c>
      <c r="F139" s="8" t="s">
        <v>143</v>
      </c>
      <c r="G139" s="8">
        <v>14.19</v>
      </c>
    </row>
    <row r="140" spans="2:7" x14ac:dyDescent="0.3">
      <c r="B140" s="8" t="s">
        <v>280</v>
      </c>
      <c r="C140" s="9" t="s">
        <v>281</v>
      </c>
      <c r="D140" s="8" t="s">
        <v>286</v>
      </c>
      <c r="E140" s="8">
        <v>11005</v>
      </c>
      <c r="F140" s="8" t="s">
        <v>140</v>
      </c>
      <c r="G140" s="8">
        <v>9.25</v>
      </c>
    </row>
    <row r="141" spans="2:7" x14ac:dyDescent="0.3">
      <c r="B141" s="8" t="s">
        <v>280</v>
      </c>
      <c r="C141" s="9" t="s">
        <v>281</v>
      </c>
      <c r="D141" s="8" t="s">
        <v>287</v>
      </c>
      <c r="E141" s="8">
        <v>11006</v>
      </c>
      <c r="F141" s="8" t="s">
        <v>143</v>
      </c>
      <c r="G141" s="8">
        <v>27.33</v>
      </c>
    </row>
    <row r="142" spans="2:7" x14ac:dyDescent="0.3">
      <c r="B142" s="8" t="s">
        <v>280</v>
      </c>
      <c r="C142" s="9" t="s">
        <v>281</v>
      </c>
      <c r="D142" s="8" t="s">
        <v>288</v>
      </c>
      <c r="E142" s="8">
        <v>11007</v>
      </c>
      <c r="F142" s="8" t="s">
        <v>143</v>
      </c>
      <c r="G142" s="8">
        <v>11.91</v>
      </c>
    </row>
    <row r="143" spans="2:7" x14ac:dyDescent="0.3">
      <c r="B143" s="8" t="s">
        <v>280</v>
      </c>
      <c r="C143" s="9" t="s">
        <v>281</v>
      </c>
      <c r="D143" s="8" t="s">
        <v>289</v>
      </c>
      <c r="E143" s="8">
        <v>11008</v>
      </c>
      <c r="F143" s="8" t="s">
        <v>143</v>
      </c>
      <c r="G143" s="8">
        <v>33.81</v>
      </c>
    </row>
    <row r="144" spans="2:7" x14ac:dyDescent="0.3">
      <c r="B144" s="8" t="s">
        <v>280</v>
      </c>
      <c r="C144" s="9" t="s">
        <v>281</v>
      </c>
      <c r="D144" s="8" t="s">
        <v>290</v>
      </c>
      <c r="E144" s="8">
        <v>11009</v>
      </c>
      <c r="F144" s="8" t="s">
        <v>148</v>
      </c>
      <c r="G144" s="8">
        <v>31.8</v>
      </c>
    </row>
    <row r="145" spans="2:7" x14ac:dyDescent="0.3">
      <c r="B145" s="8" t="s">
        <v>280</v>
      </c>
      <c r="C145" s="9" t="s">
        <v>281</v>
      </c>
      <c r="D145" s="8" t="s">
        <v>291</v>
      </c>
      <c r="E145" s="8">
        <v>11010</v>
      </c>
      <c r="F145" s="8" t="s">
        <v>143</v>
      </c>
      <c r="G145" s="8">
        <v>21.88</v>
      </c>
    </row>
    <row r="146" spans="2:7" x14ac:dyDescent="0.3">
      <c r="B146" s="8" t="s">
        <v>280</v>
      </c>
      <c r="C146" s="9" t="s">
        <v>281</v>
      </c>
      <c r="D146" s="8" t="s">
        <v>292</v>
      </c>
      <c r="E146" s="8">
        <v>11011</v>
      </c>
      <c r="F146" s="8" t="s">
        <v>140</v>
      </c>
      <c r="G146" s="8">
        <v>14.81</v>
      </c>
    </row>
    <row r="147" spans="2:7" x14ac:dyDescent="0.3">
      <c r="B147" s="8" t="s">
        <v>280</v>
      </c>
      <c r="C147" s="9" t="s">
        <v>281</v>
      </c>
      <c r="D147" s="8" t="s">
        <v>293</v>
      </c>
      <c r="E147" s="8">
        <v>11012</v>
      </c>
      <c r="F147" s="8" t="s">
        <v>140</v>
      </c>
      <c r="G147" s="8">
        <v>14.07</v>
      </c>
    </row>
    <row r="148" spans="2:7" x14ac:dyDescent="0.3">
      <c r="B148" s="8" t="s">
        <v>280</v>
      </c>
      <c r="C148" s="9" t="s">
        <v>281</v>
      </c>
      <c r="D148" s="8" t="s">
        <v>294</v>
      </c>
      <c r="E148" s="8">
        <v>11013</v>
      </c>
      <c r="F148" s="8" t="s">
        <v>143</v>
      </c>
      <c r="G148" s="8">
        <v>22.92</v>
      </c>
    </row>
    <row r="149" spans="2:7" x14ac:dyDescent="0.3">
      <c r="B149" s="8" t="s">
        <v>280</v>
      </c>
      <c r="C149" s="9" t="s">
        <v>281</v>
      </c>
      <c r="D149" s="8" t="s">
        <v>295</v>
      </c>
      <c r="E149" s="8">
        <v>11014</v>
      </c>
      <c r="F149" s="8" t="s">
        <v>140</v>
      </c>
      <c r="G149" s="8">
        <v>19.21</v>
      </c>
    </row>
    <row r="150" spans="2:7" x14ac:dyDescent="0.3">
      <c r="B150" s="8" t="s">
        <v>280</v>
      </c>
      <c r="C150" s="9" t="s">
        <v>281</v>
      </c>
      <c r="D150" s="8" t="s">
        <v>296</v>
      </c>
      <c r="E150" s="8">
        <v>11015</v>
      </c>
      <c r="F150" s="8" t="s">
        <v>140</v>
      </c>
      <c r="G150" s="8">
        <v>50.97</v>
      </c>
    </row>
    <row r="151" spans="2:7" x14ac:dyDescent="0.3">
      <c r="B151" s="8" t="s">
        <v>280</v>
      </c>
      <c r="C151" s="9" t="s">
        <v>281</v>
      </c>
      <c r="D151" s="8" t="s">
        <v>297</v>
      </c>
      <c r="E151" s="8">
        <v>11016</v>
      </c>
      <c r="F151" s="8" t="s">
        <v>140</v>
      </c>
      <c r="G151" s="8">
        <v>15.94</v>
      </c>
    </row>
    <row r="152" spans="2:7" x14ac:dyDescent="0.3">
      <c r="B152" s="8" t="s">
        <v>280</v>
      </c>
      <c r="C152" s="9" t="s">
        <v>281</v>
      </c>
      <c r="D152" s="8" t="s">
        <v>298</v>
      </c>
      <c r="E152" s="8">
        <v>11017</v>
      </c>
      <c r="F152" s="8" t="s">
        <v>140</v>
      </c>
      <c r="G152" s="8">
        <v>36.799999999999997</v>
      </c>
    </row>
    <row r="153" spans="2:7" x14ac:dyDescent="0.3">
      <c r="B153" s="8" t="s">
        <v>280</v>
      </c>
      <c r="C153" s="9" t="s">
        <v>281</v>
      </c>
      <c r="D153" s="8" t="s">
        <v>299</v>
      </c>
      <c r="E153" s="8">
        <v>11018</v>
      </c>
      <c r="F153" s="8" t="s">
        <v>148</v>
      </c>
      <c r="G153" s="8">
        <v>45.43</v>
      </c>
    </row>
    <row r="154" spans="2:7" x14ac:dyDescent="0.3">
      <c r="B154" s="8" t="s">
        <v>280</v>
      </c>
      <c r="C154" s="9" t="s">
        <v>281</v>
      </c>
      <c r="D154" s="8" t="s">
        <v>300</v>
      </c>
      <c r="E154" s="8">
        <v>11019</v>
      </c>
      <c r="F154" s="8" t="s">
        <v>140</v>
      </c>
      <c r="G154" s="8">
        <v>10.93</v>
      </c>
    </row>
    <row r="155" spans="2:7" x14ac:dyDescent="0.3">
      <c r="B155" s="8" t="s">
        <v>280</v>
      </c>
      <c r="C155" s="9" t="s">
        <v>281</v>
      </c>
      <c r="D155" s="8" t="s">
        <v>301</v>
      </c>
      <c r="E155" s="8">
        <v>11020</v>
      </c>
      <c r="F155" s="8" t="s">
        <v>140</v>
      </c>
      <c r="G155" s="8">
        <v>13.95</v>
      </c>
    </row>
    <row r="156" spans="2:7" x14ac:dyDescent="0.3">
      <c r="B156" s="8" t="s">
        <v>280</v>
      </c>
      <c r="C156" s="9" t="s">
        <v>281</v>
      </c>
      <c r="D156" s="8" t="s">
        <v>302</v>
      </c>
      <c r="E156" s="8">
        <v>11021</v>
      </c>
      <c r="F156" s="8" t="s">
        <v>143</v>
      </c>
      <c r="G156" s="8">
        <v>17.739999999999998</v>
      </c>
    </row>
    <row r="157" spans="2:7" x14ac:dyDescent="0.3">
      <c r="B157" s="8" t="s">
        <v>280</v>
      </c>
      <c r="C157" s="9" t="s">
        <v>281</v>
      </c>
      <c r="D157" s="8" t="s">
        <v>303</v>
      </c>
      <c r="E157" s="8">
        <v>11022</v>
      </c>
      <c r="F157" s="8" t="s">
        <v>140</v>
      </c>
      <c r="G157" s="8">
        <v>5.91</v>
      </c>
    </row>
    <row r="158" spans="2:7" x14ac:dyDescent="0.3">
      <c r="B158" s="8" t="s">
        <v>280</v>
      </c>
      <c r="C158" s="9" t="s">
        <v>281</v>
      </c>
      <c r="D158" s="8" t="s">
        <v>304</v>
      </c>
      <c r="E158" s="8">
        <v>11023</v>
      </c>
      <c r="F158" s="8" t="s">
        <v>143</v>
      </c>
      <c r="G158" s="8">
        <v>37.85</v>
      </c>
    </row>
    <row r="159" spans="2:7" x14ac:dyDescent="0.3">
      <c r="B159" s="8" t="s">
        <v>280</v>
      </c>
      <c r="C159" s="9" t="s">
        <v>281</v>
      </c>
      <c r="D159" s="8" t="s">
        <v>305</v>
      </c>
      <c r="E159" s="8">
        <v>11024</v>
      </c>
      <c r="F159" s="8" t="s">
        <v>140</v>
      </c>
      <c r="G159" s="8">
        <v>10.28</v>
      </c>
    </row>
    <row r="160" spans="2:7" x14ac:dyDescent="0.3">
      <c r="B160" s="8" t="s">
        <v>280</v>
      </c>
      <c r="C160" s="9" t="s">
        <v>281</v>
      </c>
      <c r="D160" s="8" t="s">
        <v>306</v>
      </c>
      <c r="E160" s="8">
        <v>11025</v>
      </c>
      <c r="F160" s="8" t="s">
        <v>148</v>
      </c>
      <c r="G160" s="8">
        <v>32.67</v>
      </c>
    </row>
    <row r="161" spans="2:7" x14ac:dyDescent="0.3">
      <c r="B161" s="8" t="s">
        <v>280</v>
      </c>
      <c r="C161" s="9" t="s">
        <v>281</v>
      </c>
      <c r="D161" s="8" t="s">
        <v>307</v>
      </c>
      <c r="E161" s="8">
        <v>11026</v>
      </c>
      <c r="F161" s="8" t="s">
        <v>140</v>
      </c>
      <c r="G161" s="8">
        <v>22.15</v>
      </c>
    </row>
    <row r="162" spans="2:7" x14ac:dyDescent="0.3">
      <c r="B162" s="8" t="s">
        <v>280</v>
      </c>
      <c r="C162" s="9" t="s">
        <v>281</v>
      </c>
      <c r="D162" s="8" t="s">
        <v>308</v>
      </c>
      <c r="E162" s="8">
        <v>11027</v>
      </c>
      <c r="F162" s="8" t="s">
        <v>140</v>
      </c>
      <c r="G162" s="8">
        <v>34.64</v>
      </c>
    </row>
    <row r="163" spans="2:7" x14ac:dyDescent="0.3">
      <c r="B163" s="8" t="s">
        <v>280</v>
      </c>
      <c r="C163" s="9" t="s">
        <v>281</v>
      </c>
      <c r="D163" s="8" t="s">
        <v>309</v>
      </c>
      <c r="E163" s="8">
        <v>11028</v>
      </c>
      <c r="F163" s="8" t="s">
        <v>148</v>
      </c>
      <c r="G163" s="8">
        <v>67.760000000000005</v>
      </c>
    </row>
    <row r="164" spans="2:7" x14ac:dyDescent="0.3">
      <c r="B164" s="8" t="s">
        <v>280</v>
      </c>
      <c r="C164" s="9" t="s">
        <v>281</v>
      </c>
      <c r="D164" s="8" t="s">
        <v>310</v>
      </c>
      <c r="E164" s="8">
        <v>11029</v>
      </c>
      <c r="F164" s="8" t="s">
        <v>148</v>
      </c>
      <c r="G164" s="8">
        <v>11.17</v>
      </c>
    </row>
    <row r="165" spans="2:7" x14ac:dyDescent="0.3">
      <c r="B165" s="8" t="s">
        <v>280</v>
      </c>
      <c r="C165" s="9" t="s">
        <v>281</v>
      </c>
      <c r="D165" s="8" t="s">
        <v>311</v>
      </c>
      <c r="E165" s="8">
        <v>11030</v>
      </c>
      <c r="F165" s="8" t="s">
        <v>140</v>
      </c>
      <c r="G165" s="8">
        <v>10.48</v>
      </c>
    </row>
    <row r="166" spans="2:7" x14ac:dyDescent="0.3">
      <c r="B166" s="8" t="s">
        <v>280</v>
      </c>
      <c r="C166" s="9" t="s">
        <v>281</v>
      </c>
      <c r="D166" s="8" t="s">
        <v>312</v>
      </c>
      <c r="E166" s="8">
        <v>11031</v>
      </c>
      <c r="F166" s="8" t="s">
        <v>140</v>
      </c>
      <c r="G166" s="8">
        <v>9.15</v>
      </c>
    </row>
    <row r="167" spans="2:7" x14ac:dyDescent="0.3">
      <c r="B167" s="8" t="s">
        <v>280</v>
      </c>
      <c r="C167" s="9" t="s">
        <v>281</v>
      </c>
      <c r="D167" s="8" t="s">
        <v>313</v>
      </c>
      <c r="E167" s="8">
        <v>11032</v>
      </c>
      <c r="F167" s="8" t="s">
        <v>148</v>
      </c>
      <c r="G167" s="8">
        <v>7.77</v>
      </c>
    </row>
    <row r="168" spans="2:7" x14ac:dyDescent="0.3">
      <c r="B168" s="8" t="s">
        <v>314</v>
      </c>
      <c r="C168" s="9" t="s">
        <v>315</v>
      </c>
      <c r="D168" s="8" t="s">
        <v>316</v>
      </c>
      <c r="E168" s="8">
        <v>9001</v>
      </c>
      <c r="F168" s="8" t="s">
        <v>140</v>
      </c>
      <c r="G168" s="8">
        <v>17.29</v>
      </c>
    </row>
    <row r="169" spans="2:7" x14ac:dyDescent="0.3">
      <c r="B169" s="8" t="s">
        <v>314</v>
      </c>
      <c r="C169" s="9" t="s">
        <v>315</v>
      </c>
      <c r="D169" s="8" t="s">
        <v>317</v>
      </c>
      <c r="E169" s="8">
        <v>9002</v>
      </c>
      <c r="F169" s="8" t="s">
        <v>140</v>
      </c>
      <c r="G169" s="8">
        <v>36.82</v>
      </c>
    </row>
    <row r="170" spans="2:7" x14ac:dyDescent="0.3">
      <c r="B170" s="8" t="s">
        <v>314</v>
      </c>
      <c r="C170" s="9" t="s">
        <v>315</v>
      </c>
      <c r="D170" s="8" t="s">
        <v>318</v>
      </c>
      <c r="E170" s="8">
        <v>9003</v>
      </c>
      <c r="F170" s="8" t="s">
        <v>140</v>
      </c>
      <c r="G170" s="8">
        <v>3.01</v>
      </c>
    </row>
    <row r="171" spans="2:7" x14ac:dyDescent="0.3">
      <c r="B171" s="8" t="s">
        <v>314</v>
      </c>
      <c r="C171" s="9" t="s">
        <v>315</v>
      </c>
      <c r="D171" s="8" t="s">
        <v>319</v>
      </c>
      <c r="E171" s="8">
        <v>9004</v>
      </c>
      <c r="F171" s="8" t="s">
        <v>140</v>
      </c>
      <c r="G171" s="8">
        <v>28.86</v>
      </c>
    </row>
    <row r="172" spans="2:7" x14ac:dyDescent="0.3">
      <c r="B172" s="8" t="s">
        <v>314</v>
      </c>
      <c r="C172" s="9" t="s">
        <v>315</v>
      </c>
      <c r="D172" s="8" t="s">
        <v>320</v>
      </c>
      <c r="E172" s="8">
        <v>9005</v>
      </c>
      <c r="F172" s="8" t="s">
        <v>148</v>
      </c>
      <c r="G172" s="8">
        <v>11.48</v>
      </c>
    </row>
    <row r="173" spans="2:7" x14ac:dyDescent="0.3">
      <c r="B173" s="8" t="s">
        <v>314</v>
      </c>
      <c r="C173" s="9" t="s">
        <v>315</v>
      </c>
      <c r="D173" s="8" t="s">
        <v>321</v>
      </c>
      <c r="E173" s="8">
        <v>9006</v>
      </c>
      <c r="F173" s="8" t="s">
        <v>140</v>
      </c>
      <c r="G173" s="8">
        <v>31.82</v>
      </c>
    </row>
    <row r="174" spans="2:7" x14ac:dyDescent="0.3">
      <c r="B174" s="8" t="s">
        <v>314</v>
      </c>
      <c r="C174" s="9" t="s">
        <v>315</v>
      </c>
      <c r="D174" s="8" t="s">
        <v>322</v>
      </c>
      <c r="E174" s="8">
        <v>9007</v>
      </c>
      <c r="F174" s="8" t="s">
        <v>143</v>
      </c>
      <c r="G174" s="8">
        <v>6.09</v>
      </c>
    </row>
    <row r="175" spans="2:7" x14ac:dyDescent="0.3">
      <c r="B175" s="8" t="s">
        <v>314</v>
      </c>
      <c r="C175" s="9" t="s">
        <v>315</v>
      </c>
      <c r="D175" s="8" t="s">
        <v>323</v>
      </c>
      <c r="E175" s="8">
        <v>9008</v>
      </c>
      <c r="F175" s="8" t="s">
        <v>143</v>
      </c>
      <c r="G175" s="8">
        <v>11.25</v>
      </c>
    </row>
    <row r="176" spans="2:7" x14ac:dyDescent="0.3">
      <c r="B176" s="8" t="s">
        <v>314</v>
      </c>
      <c r="C176" s="9" t="s">
        <v>315</v>
      </c>
      <c r="D176" s="8" t="s">
        <v>324</v>
      </c>
      <c r="E176" s="8">
        <v>9009</v>
      </c>
      <c r="F176" s="8" t="s">
        <v>148</v>
      </c>
      <c r="G176" s="8">
        <v>29.68</v>
      </c>
    </row>
    <row r="177" spans="2:7" x14ac:dyDescent="0.3">
      <c r="B177" s="8" t="s">
        <v>314</v>
      </c>
      <c r="C177" s="9" t="s">
        <v>315</v>
      </c>
      <c r="D177" s="8" t="s">
        <v>325</v>
      </c>
      <c r="E177" s="8">
        <v>9010</v>
      </c>
      <c r="F177" s="8" t="s">
        <v>140</v>
      </c>
      <c r="G177" s="8">
        <v>3.53</v>
      </c>
    </row>
    <row r="178" spans="2:7" x14ac:dyDescent="0.3">
      <c r="B178" s="8" t="s">
        <v>314</v>
      </c>
      <c r="C178" s="9" t="s">
        <v>315</v>
      </c>
      <c r="D178" s="8" t="s">
        <v>326</v>
      </c>
      <c r="E178" s="8">
        <v>9011</v>
      </c>
      <c r="F178" s="8" t="s">
        <v>140</v>
      </c>
      <c r="G178" s="8">
        <v>8.43</v>
      </c>
    </row>
    <row r="179" spans="2:7" x14ac:dyDescent="0.3">
      <c r="B179" s="8" t="s">
        <v>314</v>
      </c>
      <c r="C179" s="9" t="s">
        <v>315</v>
      </c>
      <c r="D179" s="8" t="s">
        <v>327</v>
      </c>
      <c r="E179" s="8">
        <v>9012</v>
      </c>
      <c r="F179" s="8" t="s">
        <v>140</v>
      </c>
      <c r="G179" s="8">
        <v>5.38</v>
      </c>
    </row>
    <row r="180" spans="2:7" x14ac:dyDescent="0.3">
      <c r="B180" s="8" t="s">
        <v>314</v>
      </c>
      <c r="C180" s="9" t="s">
        <v>315</v>
      </c>
      <c r="D180" s="8" t="s">
        <v>328</v>
      </c>
      <c r="E180" s="8">
        <v>9013</v>
      </c>
      <c r="F180" s="8" t="s">
        <v>140</v>
      </c>
      <c r="G180" s="8">
        <v>2.74</v>
      </c>
    </row>
    <row r="181" spans="2:7" x14ac:dyDescent="0.3">
      <c r="B181" s="8" t="s">
        <v>314</v>
      </c>
      <c r="C181" s="9" t="s">
        <v>315</v>
      </c>
      <c r="D181" s="8" t="s">
        <v>329</v>
      </c>
      <c r="E181" s="8">
        <v>9014</v>
      </c>
      <c r="F181" s="8" t="s">
        <v>148</v>
      </c>
      <c r="G181" s="8">
        <v>21.45</v>
      </c>
    </row>
    <row r="182" spans="2:7" x14ac:dyDescent="0.3">
      <c r="B182" s="8" t="s">
        <v>314</v>
      </c>
      <c r="C182" s="9" t="s">
        <v>315</v>
      </c>
      <c r="D182" s="8" t="s">
        <v>330</v>
      </c>
      <c r="E182" s="8">
        <v>9015</v>
      </c>
      <c r="F182" s="8" t="s">
        <v>148</v>
      </c>
      <c r="G182" s="8">
        <v>100.38</v>
      </c>
    </row>
    <row r="183" spans="2:7" x14ac:dyDescent="0.3">
      <c r="B183" s="8" t="s">
        <v>314</v>
      </c>
      <c r="C183" s="9" t="s">
        <v>315</v>
      </c>
      <c r="D183" s="8" t="s">
        <v>331</v>
      </c>
      <c r="E183" s="8">
        <v>9016</v>
      </c>
      <c r="F183" s="8" t="s">
        <v>148</v>
      </c>
      <c r="G183" s="8">
        <v>19.989999999999998</v>
      </c>
    </row>
    <row r="184" spans="2:7" x14ac:dyDescent="0.3">
      <c r="B184" s="8" t="s">
        <v>314</v>
      </c>
      <c r="C184" s="9" t="s">
        <v>315</v>
      </c>
      <c r="D184" s="8" t="s">
        <v>332</v>
      </c>
      <c r="E184" s="8">
        <v>9017</v>
      </c>
      <c r="F184" s="8" t="s">
        <v>148</v>
      </c>
      <c r="G184" s="8">
        <v>62.85</v>
      </c>
    </row>
    <row r="185" spans="2:7" x14ac:dyDescent="0.3">
      <c r="B185" s="8" t="s">
        <v>314</v>
      </c>
      <c r="C185" s="9" t="s">
        <v>315</v>
      </c>
      <c r="D185" s="8" t="s">
        <v>333</v>
      </c>
      <c r="E185" s="8">
        <v>9018</v>
      </c>
      <c r="F185" s="8" t="s">
        <v>148</v>
      </c>
      <c r="G185" s="8">
        <v>10.119999999999999</v>
      </c>
    </row>
    <row r="186" spans="2:7" x14ac:dyDescent="0.3">
      <c r="B186" s="8" t="s">
        <v>314</v>
      </c>
      <c r="C186" s="9" t="s">
        <v>315</v>
      </c>
      <c r="D186" s="8" t="s">
        <v>334</v>
      </c>
      <c r="E186" s="8">
        <v>9019</v>
      </c>
      <c r="F186" s="8" t="s">
        <v>143</v>
      </c>
      <c r="G186" s="8">
        <v>24.48</v>
      </c>
    </row>
    <row r="187" spans="2:7" x14ac:dyDescent="0.3">
      <c r="B187" s="8" t="s">
        <v>314</v>
      </c>
      <c r="C187" s="9" t="s">
        <v>315</v>
      </c>
      <c r="D187" s="8" t="s">
        <v>335</v>
      </c>
      <c r="E187" s="8">
        <v>9020</v>
      </c>
      <c r="F187" s="8" t="s">
        <v>148</v>
      </c>
      <c r="G187" s="8">
        <v>14.66</v>
      </c>
    </row>
    <row r="188" spans="2:7" ht="28.8" x14ac:dyDescent="0.3">
      <c r="B188" s="8" t="s">
        <v>314</v>
      </c>
      <c r="C188" s="9" t="s">
        <v>315</v>
      </c>
      <c r="D188" s="8" t="s">
        <v>336</v>
      </c>
      <c r="E188" s="8">
        <v>9021</v>
      </c>
      <c r="F188" s="8" t="s">
        <v>148</v>
      </c>
      <c r="G188" s="8">
        <v>16.13</v>
      </c>
    </row>
    <row r="189" spans="2:7" x14ac:dyDescent="0.3">
      <c r="B189" s="8" t="s">
        <v>314</v>
      </c>
      <c r="C189" s="9" t="s">
        <v>315</v>
      </c>
      <c r="D189" s="8" t="s">
        <v>337</v>
      </c>
      <c r="E189" s="8">
        <v>9022</v>
      </c>
      <c r="F189" s="8" t="s">
        <v>140</v>
      </c>
      <c r="G189" s="8">
        <v>9.69</v>
      </c>
    </row>
    <row r="190" spans="2:7" x14ac:dyDescent="0.3">
      <c r="B190" s="8" t="s">
        <v>314</v>
      </c>
      <c r="C190" s="9" t="s">
        <v>315</v>
      </c>
      <c r="D190" s="8" t="s">
        <v>338</v>
      </c>
      <c r="E190" s="8">
        <v>9023</v>
      </c>
      <c r="F190" s="8" t="s">
        <v>148</v>
      </c>
      <c r="G190" s="8">
        <v>18.95</v>
      </c>
    </row>
    <row r="191" spans="2:7" x14ac:dyDescent="0.3">
      <c r="B191" s="8" t="s">
        <v>314</v>
      </c>
      <c r="C191" s="9" t="s">
        <v>315</v>
      </c>
      <c r="D191" s="8" t="s">
        <v>339</v>
      </c>
      <c r="E191" s="8">
        <v>9024</v>
      </c>
      <c r="F191" s="8" t="s">
        <v>140</v>
      </c>
      <c r="G191" s="8">
        <v>11.02</v>
      </c>
    </row>
    <row r="192" spans="2:7" x14ac:dyDescent="0.3">
      <c r="B192" s="8" t="s">
        <v>314</v>
      </c>
      <c r="C192" s="9" t="s">
        <v>315</v>
      </c>
      <c r="D192" s="8" t="s">
        <v>340</v>
      </c>
      <c r="E192" s="8">
        <v>9025</v>
      </c>
      <c r="F192" s="8" t="s">
        <v>143</v>
      </c>
      <c r="G192" s="8">
        <v>12.24</v>
      </c>
    </row>
    <row r="193" spans="2:7" x14ac:dyDescent="0.3">
      <c r="B193" s="8" t="s">
        <v>314</v>
      </c>
      <c r="C193" s="9" t="s">
        <v>315</v>
      </c>
      <c r="D193" s="8" t="s">
        <v>341</v>
      </c>
      <c r="E193" s="8">
        <v>9026</v>
      </c>
      <c r="F193" s="8" t="s">
        <v>148</v>
      </c>
      <c r="G193" s="8">
        <v>12.53</v>
      </c>
    </row>
    <row r="194" spans="2:7" x14ac:dyDescent="0.3">
      <c r="B194" s="8" t="s">
        <v>314</v>
      </c>
      <c r="C194" s="9" t="s">
        <v>315</v>
      </c>
      <c r="D194" s="8" t="s">
        <v>342</v>
      </c>
      <c r="E194" s="8">
        <v>9027</v>
      </c>
      <c r="F194" s="8" t="s">
        <v>148</v>
      </c>
      <c r="G194" s="8">
        <v>66.86</v>
      </c>
    </row>
    <row r="195" spans="2:7" x14ac:dyDescent="0.3">
      <c r="B195" s="8" t="s">
        <v>314</v>
      </c>
      <c r="C195" s="9" t="s">
        <v>315</v>
      </c>
      <c r="D195" s="8" t="s">
        <v>343</v>
      </c>
      <c r="E195" s="8">
        <v>9028</v>
      </c>
      <c r="F195" s="8" t="s">
        <v>148</v>
      </c>
      <c r="G195" s="8">
        <v>16.27</v>
      </c>
    </row>
    <row r="196" spans="2:7" x14ac:dyDescent="0.3">
      <c r="B196" s="8" t="s">
        <v>314</v>
      </c>
      <c r="C196" s="9" t="s">
        <v>315</v>
      </c>
      <c r="D196" s="8" t="s">
        <v>344</v>
      </c>
      <c r="E196" s="8">
        <v>9029</v>
      </c>
      <c r="F196" s="8" t="s">
        <v>140</v>
      </c>
      <c r="G196" s="8">
        <v>35.76</v>
      </c>
    </row>
    <row r="197" spans="2:7" x14ac:dyDescent="0.3">
      <c r="B197" s="8" t="s">
        <v>314</v>
      </c>
      <c r="C197" s="9" t="s">
        <v>315</v>
      </c>
      <c r="D197" s="8" t="s">
        <v>345</v>
      </c>
      <c r="E197" s="8">
        <v>9030</v>
      </c>
      <c r="F197" s="8" t="s">
        <v>143</v>
      </c>
      <c r="G197" s="8">
        <v>8.06</v>
      </c>
    </row>
    <row r="198" spans="2:7" x14ac:dyDescent="0.3">
      <c r="B198" s="8" t="s">
        <v>314</v>
      </c>
      <c r="C198" s="9" t="s">
        <v>315</v>
      </c>
      <c r="D198" s="8" t="s">
        <v>346</v>
      </c>
      <c r="E198" s="8">
        <v>9031</v>
      </c>
      <c r="F198" s="8" t="s">
        <v>140</v>
      </c>
      <c r="G198" s="8">
        <v>17.22</v>
      </c>
    </row>
    <row r="199" spans="2:7" x14ac:dyDescent="0.3">
      <c r="B199" s="8" t="s">
        <v>314</v>
      </c>
      <c r="C199" s="9" t="s">
        <v>315</v>
      </c>
      <c r="D199" s="8" t="s">
        <v>347</v>
      </c>
      <c r="E199" s="8">
        <v>9032</v>
      </c>
      <c r="F199" s="8" t="s">
        <v>148</v>
      </c>
      <c r="G199" s="8">
        <v>19.71</v>
      </c>
    </row>
    <row r="200" spans="2:7" x14ac:dyDescent="0.3">
      <c r="B200" s="8" t="s">
        <v>314</v>
      </c>
      <c r="C200" s="9" t="s">
        <v>315</v>
      </c>
      <c r="D200" s="8" t="s">
        <v>348</v>
      </c>
      <c r="E200" s="8">
        <v>9033</v>
      </c>
      <c r="F200" s="8" t="s">
        <v>140</v>
      </c>
      <c r="G200" s="8">
        <v>2.71</v>
      </c>
    </row>
    <row r="201" spans="2:7" x14ac:dyDescent="0.3">
      <c r="B201" s="8" t="s">
        <v>314</v>
      </c>
      <c r="C201" s="9" t="s">
        <v>315</v>
      </c>
      <c r="D201" s="8" t="s">
        <v>349</v>
      </c>
      <c r="E201" s="8">
        <v>9034</v>
      </c>
      <c r="F201" s="8" t="s">
        <v>140</v>
      </c>
      <c r="G201" s="8">
        <v>13.41</v>
      </c>
    </row>
    <row r="202" spans="2:7" x14ac:dyDescent="0.3">
      <c r="B202" s="8" t="s">
        <v>314</v>
      </c>
      <c r="C202" s="9" t="s">
        <v>315</v>
      </c>
      <c r="D202" s="8" t="s">
        <v>350</v>
      </c>
      <c r="E202" s="8">
        <v>9035</v>
      </c>
      <c r="F202" s="8" t="s">
        <v>148</v>
      </c>
      <c r="G202" s="8">
        <v>19.54</v>
      </c>
    </row>
    <row r="203" spans="2:7" x14ac:dyDescent="0.3">
      <c r="B203" s="8" t="s">
        <v>314</v>
      </c>
      <c r="C203" s="9" t="s">
        <v>315</v>
      </c>
      <c r="D203" s="8" t="s">
        <v>351</v>
      </c>
      <c r="E203" s="8">
        <v>9036</v>
      </c>
      <c r="F203" s="8" t="s">
        <v>148</v>
      </c>
      <c r="G203" s="8">
        <v>31.9</v>
      </c>
    </row>
    <row r="204" spans="2:7" x14ac:dyDescent="0.3">
      <c r="B204" s="8" t="s">
        <v>314</v>
      </c>
      <c r="C204" s="9" t="s">
        <v>315</v>
      </c>
      <c r="D204" s="8" t="s">
        <v>352</v>
      </c>
      <c r="E204" s="8">
        <v>9037</v>
      </c>
      <c r="F204" s="8" t="s">
        <v>148</v>
      </c>
      <c r="G204" s="8">
        <v>7.85</v>
      </c>
    </row>
    <row r="205" spans="2:7" x14ac:dyDescent="0.3">
      <c r="B205" s="8" t="s">
        <v>314</v>
      </c>
      <c r="C205" s="9" t="s">
        <v>315</v>
      </c>
      <c r="D205" s="8" t="s">
        <v>353</v>
      </c>
      <c r="E205" s="8">
        <v>9038</v>
      </c>
      <c r="F205" s="8" t="s">
        <v>148</v>
      </c>
      <c r="G205" s="8">
        <v>15.7</v>
      </c>
    </row>
    <row r="206" spans="2:7" x14ac:dyDescent="0.3">
      <c r="B206" s="8" t="s">
        <v>314</v>
      </c>
      <c r="C206" s="9" t="s">
        <v>315</v>
      </c>
      <c r="D206" s="8" t="s">
        <v>354</v>
      </c>
      <c r="E206" s="8">
        <v>9039</v>
      </c>
      <c r="F206" s="8" t="s">
        <v>148</v>
      </c>
      <c r="G206" s="8">
        <v>19.309999999999999</v>
      </c>
    </row>
    <row r="207" spans="2:7" x14ac:dyDescent="0.3">
      <c r="B207" s="8" t="s">
        <v>314</v>
      </c>
      <c r="C207" s="9" t="s">
        <v>315</v>
      </c>
      <c r="D207" s="8" t="s">
        <v>355</v>
      </c>
      <c r="E207" s="8">
        <v>9040</v>
      </c>
      <c r="F207" s="8" t="s">
        <v>148</v>
      </c>
      <c r="G207" s="8">
        <v>37.35</v>
      </c>
    </row>
    <row r="208" spans="2:7" x14ac:dyDescent="0.3">
      <c r="B208" s="8" t="s">
        <v>314</v>
      </c>
      <c r="C208" s="9" t="s">
        <v>315</v>
      </c>
      <c r="D208" s="8" t="s">
        <v>356</v>
      </c>
      <c r="E208" s="8">
        <v>9041</v>
      </c>
      <c r="F208" s="8" t="s">
        <v>148</v>
      </c>
      <c r="G208" s="8">
        <v>22.15</v>
      </c>
    </row>
    <row r="209" spans="2:7" x14ac:dyDescent="0.3">
      <c r="B209" s="8" t="s">
        <v>314</v>
      </c>
      <c r="C209" s="9" t="s">
        <v>315</v>
      </c>
      <c r="D209" s="8" t="s">
        <v>357</v>
      </c>
      <c r="E209" s="8">
        <v>9042</v>
      </c>
      <c r="F209" s="8" t="s">
        <v>140</v>
      </c>
      <c r="G209" s="8">
        <v>9.25</v>
      </c>
    </row>
    <row r="210" spans="2:7" x14ac:dyDescent="0.3">
      <c r="B210" s="8" t="s">
        <v>314</v>
      </c>
      <c r="C210" s="9" t="s">
        <v>315</v>
      </c>
      <c r="D210" s="8" t="s">
        <v>358</v>
      </c>
      <c r="E210" s="8">
        <v>9043</v>
      </c>
      <c r="F210" s="8" t="s">
        <v>143</v>
      </c>
      <c r="G210" s="8">
        <v>8.19</v>
      </c>
    </row>
    <row r="211" spans="2:7" x14ac:dyDescent="0.3">
      <c r="B211" s="8" t="s">
        <v>314</v>
      </c>
      <c r="C211" s="9" t="s">
        <v>315</v>
      </c>
      <c r="D211" s="8" t="s">
        <v>359</v>
      </c>
      <c r="E211" s="8">
        <v>9044</v>
      </c>
      <c r="F211" s="8" t="s">
        <v>148</v>
      </c>
      <c r="G211" s="8">
        <v>17.68</v>
      </c>
    </row>
    <row r="212" spans="2:7" x14ac:dyDescent="0.3">
      <c r="B212" s="8" t="s">
        <v>314</v>
      </c>
      <c r="C212" s="9" t="s">
        <v>315</v>
      </c>
      <c r="D212" s="8" t="s">
        <v>360</v>
      </c>
      <c r="E212" s="8">
        <v>9045</v>
      </c>
      <c r="F212" s="8" t="s">
        <v>143</v>
      </c>
      <c r="G212" s="8">
        <v>9.4499999999999993</v>
      </c>
    </row>
    <row r="213" spans="2:7" x14ac:dyDescent="0.3">
      <c r="B213" s="8" t="s">
        <v>314</v>
      </c>
      <c r="C213" s="9" t="s">
        <v>315</v>
      </c>
      <c r="D213" s="8" t="s">
        <v>361</v>
      </c>
      <c r="E213" s="8">
        <v>9045</v>
      </c>
      <c r="F213" s="8" t="s">
        <v>148</v>
      </c>
      <c r="G213" s="8">
        <v>30.44</v>
      </c>
    </row>
    <row r="214" spans="2:7" x14ac:dyDescent="0.3">
      <c r="B214" s="8" t="s">
        <v>314</v>
      </c>
      <c r="C214" s="9" t="s">
        <v>315</v>
      </c>
      <c r="D214" s="8" t="s">
        <v>362</v>
      </c>
      <c r="E214" s="8">
        <v>9046</v>
      </c>
      <c r="F214" s="8" t="s">
        <v>148</v>
      </c>
      <c r="G214" s="8">
        <v>22.05</v>
      </c>
    </row>
    <row r="215" spans="2:7" x14ac:dyDescent="0.3">
      <c r="B215" s="8" t="s">
        <v>314</v>
      </c>
      <c r="C215" s="9" t="s">
        <v>315</v>
      </c>
      <c r="D215" s="8" t="s">
        <v>362</v>
      </c>
      <c r="E215" s="8">
        <v>9047</v>
      </c>
      <c r="F215" s="8" t="s">
        <v>148</v>
      </c>
    </row>
    <row r="216" spans="2:7" x14ac:dyDescent="0.3">
      <c r="B216" s="8" t="s">
        <v>314</v>
      </c>
      <c r="C216" s="9" t="s">
        <v>315</v>
      </c>
      <c r="D216" s="8" t="s">
        <v>363</v>
      </c>
      <c r="E216" s="8">
        <v>9048</v>
      </c>
      <c r="F216" s="8" t="s">
        <v>148</v>
      </c>
      <c r="G216" s="8">
        <v>30.09</v>
      </c>
    </row>
    <row r="217" spans="2:7" x14ac:dyDescent="0.3">
      <c r="B217" s="8" t="s">
        <v>314</v>
      </c>
      <c r="C217" s="9" t="s">
        <v>315</v>
      </c>
      <c r="D217" s="8" t="s">
        <v>364</v>
      </c>
      <c r="E217" s="8">
        <v>9049</v>
      </c>
      <c r="F217" s="8" t="s">
        <v>140</v>
      </c>
      <c r="G217" s="8">
        <v>9.86</v>
      </c>
    </row>
    <row r="218" spans="2:7" x14ac:dyDescent="0.3">
      <c r="B218" s="8" t="s">
        <v>314</v>
      </c>
      <c r="C218" s="9" t="s">
        <v>315</v>
      </c>
      <c r="D218" s="8" t="s">
        <v>365</v>
      </c>
      <c r="E218" s="8">
        <v>9050</v>
      </c>
      <c r="F218" s="8" t="s">
        <v>148</v>
      </c>
      <c r="G218" s="8">
        <v>8.34</v>
      </c>
    </row>
    <row r="219" spans="2:7" x14ac:dyDescent="0.3">
      <c r="B219" s="8" t="s">
        <v>314</v>
      </c>
      <c r="C219" s="9" t="s">
        <v>315</v>
      </c>
      <c r="D219" s="8" t="s">
        <v>366</v>
      </c>
      <c r="E219" s="8">
        <v>9051</v>
      </c>
      <c r="F219" s="8" t="s">
        <v>148</v>
      </c>
      <c r="G219" s="8">
        <v>24.98</v>
      </c>
    </row>
    <row r="220" spans="2:7" x14ac:dyDescent="0.3">
      <c r="B220" s="8" t="s">
        <v>314</v>
      </c>
      <c r="C220" s="9" t="s">
        <v>315</v>
      </c>
      <c r="D220" s="8" t="s">
        <v>367</v>
      </c>
      <c r="E220" s="8">
        <v>9052</v>
      </c>
      <c r="F220" s="8" t="s">
        <v>140</v>
      </c>
      <c r="G220" s="8">
        <v>49.8</v>
      </c>
    </row>
    <row r="221" spans="2:7" x14ac:dyDescent="0.3">
      <c r="B221" s="8" t="s">
        <v>314</v>
      </c>
      <c r="C221" s="9" t="s">
        <v>315</v>
      </c>
      <c r="D221" s="8" t="s">
        <v>368</v>
      </c>
      <c r="E221" s="8">
        <v>9053</v>
      </c>
      <c r="F221" s="8" t="s">
        <v>148</v>
      </c>
      <c r="G221" s="8">
        <v>19.760000000000002</v>
      </c>
    </row>
    <row r="222" spans="2:7" x14ac:dyDescent="0.3">
      <c r="B222" s="8" t="s">
        <v>314</v>
      </c>
      <c r="C222" s="9" t="s">
        <v>315</v>
      </c>
      <c r="D222" s="8" t="s">
        <v>369</v>
      </c>
      <c r="E222" s="8">
        <v>9054</v>
      </c>
      <c r="F222" s="8" t="s">
        <v>148</v>
      </c>
      <c r="G222" s="8">
        <v>17.75</v>
      </c>
    </row>
    <row r="223" spans="2:7" x14ac:dyDescent="0.3">
      <c r="B223" s="8" t="s">
        <v>314</v>
      </c>
      <c r="C223" s="9" t="s">
        <v>315</v>
      </c>
      <c r="D223" s="8" t="s">
        <v>370</v>
      </c>
      <c r="E223" s="8">
        <v>9055</v>
      </c>
      <c r="F223" s="8" t="s">
        <v>148</v>
      </c>
      <c r="G223" s="8">
        <v>100.63</v>
      </c>
    </row>
    <row r="224" spans="2:7" x14ac:dyDescent="0.3">
      <c r="B224" s="8" t="s">
        <v>314</v>
      </c>
      <c r="C224" s="9" t="s">
        <v>315</v>
      </c>
      <c r="D224" s="8" t="s">
        <v>370</v>
      </c>
      <c r="E224" s="8">
        <v>9055</v>
      </c>
    </row>
    <row r="225" spans="2:7" x14ac:dyDescent="0.3">
      <c r="B225" s="8" t="s">
        <v>314</v>
      </c>
      <c r="C225" s="9" t="s">
        <v>315</v>
      </c>
      <c r="D225" s="8" t="s">
        <v>371</v>
      </c>
      <c r="E225" s="8">
        <v>9056</v>
      </c>
      <c r="F225" s="8" t="s">
        <v>140</v>
      </c>
      <c r="G225" s="8">
        <v>64.58</v>
      </c>
    </row>
    <row r="226" spans="2:7" x14ac:dyDescent="0.3">
      <c r="B226" s="8" t="s">
        <v>314</v>
      </c>
      <c r="C226" s="9" t="s">
        <v>315</v>
      </c>
      <c r="D226" s="8" t="s">
        <v>372</v>
      </c>
      <c r="E226" s="8">
        <v>9057</v>
      </c>
      <c r="F226" s="8" t="s">
        <v>140</v>
      </c>
      <c r="G226" s="8">
        <v>8.42</v>
      </c>
    </row>
    <row r="227" spans="2:7" x14ac:dyDescent="0.3">
      <c r="B227" s="8" t="s">
        <v>314</v>
      </c>
      <c r="C227" s="9" t="s">
        <v>315</v>
      </c>
      <c r="D227" s="8" t="s">
        <v>373</v>
      </c>
      <c r="E227" s="8">
        <v>9058</v>
      </c>
      <c r="F227" s="8" t="s">
        <v>148</v>
      </c>
      <c r="G227" s="8">
        <v>17.8</v>
      </c>
    </row>
    <row r="228" spans="2:7" x14ac:dyDescent="0.3">
      <c r="B228" s="8" t="s">
        <v>314</v>
      </c>
      <c r="C228" s="9" t="s">
        <v>315</v>
      </c>
      <c r="D228" s="8" t="s">
        <v>373</v>
      </c>
      <c r="E228" s="8">
        <v>9058</v>
      </c>
    </row>
    <row r="229" spans="2:7" x14ac:dyDescent="0.3">
      <c r="B229" s="8" t="s">
        <v>314</v>
      </c>
      <c r="C229" s="9" t="s">
        <v>315</v>
      </c>
      <c r="D229" s="8" t="s">
        <v>374</v>
      </c>
      <c r="E229" s="8">
        <v>9059</v>
      </c>
      <c r="F229" s="8" t="s">
        <v>143</v>
      </c>
      <c r="G229" s="8">
        <v>31.36</v>
      </c>
    </row>
    <row r="230" spans="2:7" x14ac:dyDescent="0.3">
      <c r="B230" s="8" t="s">
        <v>314</v>
      </c>
      <c r="C230" s="9" t="s">
        <v>315</v>
      </c>
      <c r="D230" s="8" t="s">
        <v>375</v>
      </c>
      <c r="E230" s="8">
        <v>9060</v>
      </c>
      <c r="F230" s="8" t="s">
        <v>143</v>
      </c>
      <c r="G230" s="8">
        <v>24.5</v>
      </c>
    </row>
    <row r="231" spans="2:7" x14ac:dyDescent="0.3">
      <c r="B231" s="8" t="s">
        <v>314</v>
      </c>
      <c r="C231" s="9" t="s">
        <v>315</v>
      </c>
      <c r="D231" s="8" t="s">
        <v>376</v>
      </c>
      <c r="E231" s="8">
        <v>9061</v>
      </c>
      <c r="F231" s="8" t="s">
        <v>143</v>
      </c>
      <c r="G231" s="8">
        <v>60.04</v>
      </c>
    </row>
    <row r="232" spans="2:7" x14ac:dyDescent="0.3">
      <c r="B232" s="8" t="s">
        <v>314</v>
      </c>
      <c r="C232" s="9" t="s">
        <v>315</v>
      </c>
      <c r="D232" s="8" t="s">
        <v>377</v>
      </c>
      <c r="E232" s="8">
        <v>9062</v>
      </c>
      <c r="F232" s="8" t="s">
        <v>140</v>
      </c>
      <c r="G232" s="8">
        <v>7.14</v>
      </c>
    </row>
    <row r="233" spans="2:7" x14ac:dyDescent="0.3">
      <c r="B233" s="8" t="s">
        <v>314</v>
      </c>
      <c r="C233" s="9" t="s">
        <v>315</v>
      </c>
      <c r="D233" s="8" t="s">
        <v>378</v>
      </c>
      <c r="E233" s="8">
        <v>9063</v>
      </c>
      <c r="F233" s="8" t="s">
        <v>148</v>
      </c>
      <c r="G233" s="8">
        <v>9.6300000000000008</v>
      </c>
    </row>
    <row r="234" spans="2:7" x14ac:dyDescent="0.3">
      <c r="B234" s="8" t="s">
        <v>314</v>
      </c>
      <c r="C234" s="9" t="s">
        <v>315</v>
      </c>
      <c r="D234" s="8" t="s">
        <v>378</v>
      </c>
      <c r="E234" s="8">
        <v>9063</v>
      </c>
    </row>
    <row r="235" spans="2:7" x14ac:dyDescent="0.3">
      <c r="B235" s="8" t="s">
        <v>314</v>
      </c>
      <c r="C235" s="9" t="s">
        <v>315</v>
      </c>
      <c r="D235" s="8" t="s">
        <v>379</v>
      </c>
      <c r="E235" s="8">
        <v>9064</v>
      </c>
      <c r="F235" s="8" t="s">
        <v>140</v>
      </c>
      <c r="G235" s="8">
        <v>34.69</v>
      </c>
    </row>
    <row r="236" spans="2:7" x14ac:dyDescent="0.3">
      <c r="B236" s="8" t="s">
        <v>314</v>
      </c>
      <c r="C236" s="9" t="s">
        <v>315</v>
      </c>
      <c r="D236" s="8" t="s">
        <v>380</v>
      </c>
      <c r="E236" s="8">
        <v>9065</v>
      </c>
      <c r="F236" s="8" t="s">
        <v>137</v>
      </c>
    </row>
    <row r="237" spans="2:7" x14ac:dyDescent="0.3">
      <c r="B237" s="8" t="s">
        <v>314</v>
      </c>
      <c r="C237" s="9" t="s">
        <v>315</v>
      </c>
      <c r="D237" s="8" t="s">
        <v>380</v>
      </c>
      <c r="E237" s="8">
        <v>9065</v>
      </c>
      <c r="G237" s="8">
        <v>137.61000000000001</v>
      </c>
    </row>
    <row r="238" spans="2:7" x14ac:dyDescent="0.3">
      <c r="B238" s="8" t="s">
        <v>314</v>
      </c>
      <c r="C238" s="9" t="s">
        <v>315</v>
      </c>
      <c r="D238" s="8" t="s">
        <v>381</v>
      </c>
      <c r="E238" s="8">
        <v>9066</v>
      </c>
      <c r="F238" s="8" t="s">
        <v>143</v>
      </c>
      <c r="G238" s="8">
        <v>53.73</v>
      </c>
    </row>
    <row r="239" spans="2:7" x14ac:dyDescent="0.3">
      <c r="B239" s="8" t="s">
        <v>314</v>
      </c>
      <c r="C239" s="9" t="s">
        <v>315</v>
      </c>
      <c r="D239" s="8" t="s">
        <v>382</v>
      </c>
      <c r="E239" s="8">
        <v>9067</v>
      </c>
      <c r="F239" s="8" t="s">
        <v>140</v>
      </c>
      <c r="G239" s="8">
        <v>9.51</v>
      </c>
    </row>
    <row r="240" spans="2:7" x14ac:dyDescent="0.3">
      <c r="B240" s="8" t="s">
        <v>314</v>
      </c>
      <c r="C240" s="9" t="s">
        <v>315</v>
      </c>
      <c r="D240" s="8" t="s">
        <v>383</v>
      </c>
      <c r="E240" s="8">
        <v>9068</v>
      </c>
      <c r="F240" s="8" t="s">
        <v>140</v>
      </c>
      <c r="G240" s="8">
        <v>33.450000000000003</v>
      </c>
    </row>
    <row r="241" spans="2:6" x14ac:dyDescent="0.3">
      <c r="B241" s="8" t="s">
        <v>314</v>
      </c>
      <c r="C241" s="9" t="s">
        <v>315</v>
      </c>
      <c r="D241" s="8" t="s">
        <v>384</v>
      </c>
      <c r="E241" s="8">
        <v>9069</v>
      </c>
      <c r="F241" s="8" t="s">
        <v>143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G8" zoomScale="150" zoomScaleNormal="150" workbookViewId="0">
      <selection activeCell="J17" sqref="J17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558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G5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557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57" t="s">
        <v>404</v>
      </c>
      <c r="C6" s="458"/>
      <c r="D6" s="458"/>
      <c r="E6" s="458"/>
      <c r="F6" s="295"/>
      <c r="G6" s="295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E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A2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556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295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F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D2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555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E4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554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G7" zoomScale="150" zoomScaleNormal="150" workbookViewId="0">
      <selection activeCell="J8" sqref="J8:J12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553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294" t="s">
        <v>404</v>
      </c>
      <c r="C6" s="295"/>
      <c r="D6" s="295"/>
      <c r="E6" s="295"/>
      <c r="F6" s="295"/>
      <c r="G6" s="295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8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A94" zoomScale="150" zoomScaleNormal="150" workbookViewId="0">
      <selection activeCell="J17" sqref="J17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552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30</v>
      </c>
      <c r="I8" s="145">
        <v>21.5</v>
      </c>
      <c r="J8" s="146" t="s">
        <v>422</v>
      </c>
      <c r="K8" s="149">
        <f>H8*I8</f>
        <v>645</v>
      </c>
      <c r="L8" s="254"/>
      <c r="M8" s="255">
        <f>K8</f>
        <v>645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30</v>
      </c>
      <c r="I9" s="145">
        <v>21.5</v>
      </c>
      <c r="J9" s="146" t="s">
        <v>422</v>
      </c>
      <c r="K9" s="149">
        <f>H9*I9</f>
        <v>645</v>
      </c>
      <c r="L9" s="256"/>
      <c r="M9" s="255">
        <f>K9</f>
        <v>645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30</v>
      </c>
      <c r="I10" s="145">
        <v>21.5</v>
      </c>
      <c r="J10" s="146" t="s">
        <v>422</v>
      </c>
      <c r="K10" s="149">
        <f>H10*I10</f>
        <v>645</v>
      </c>
      <c r="L10" s="256"/>
      <c r="M10" s="255">
        <f>K10</f>
        <v>645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30</v>
      </c>
      <c r="I11" s="145">
        <v>21.5</v>
      </c>
      <c r="J11" s="146" t="s">
        <v>422</v>
      </c>
      <c r="K11" s="149">
        <f>H11*I11</f>
        <v>645</v>
      </c>
      <c r="L11" s="256"/>
      <c r="M11" s="255">
        <f>K11</f>
        <v>645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30</v>
      </c>
      <c r="I12" s="145">
        <v>21.5</v>
      </c>
      <c r="J12" s="146" t="s">
        <v>422</v>
      </c>
      <c r="K12" s="149">
        <f>H12*I12</f>
        <v>645</v>
      </c>
      <c r="L12" s="257"/>
      <c r="M12" s="255">
        <f>K12</f>
        <v>645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3225</v>
      </c>
      <c r="L13" s="258">
        <f>SUM(L8:L12)</f>
        <v>0</v>
      </c>
      <c r="M13" s="258">
        <f>SUM(M8:M12)</f>
        <v>3225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967.5</v>
      </c>
      <c r="L87" s="266">
        <f>(L13+L22)*0.15</f>
        <v>0</v>
      </c>
      <c r="M87" s="266">
        <f>(M13+M22)*0.15</f>
        <v>967.5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29992.5</v>
      </c>
      <c r="L89" s="266">
        <f>L13+L22+L31+L40+L49+L58+L67+L76+L85+L87</f>
        <v>0</v>
      </c>
      <c r="M89" s="266">
        <f>M13+M22+M31+M40+M49+M58+M67+M76+M85+M87</f>
        <v>29992.5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29992.5</v>
      </c>
      <c r="C106" s="155">
        <f t="shared" ref="C106:E106" si="4">L89</f>
        <v>0</v>
      </c>
      <c r="D106" s="155">
        <f t="shared" si="4"/>
        <v>29992.5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4:I4"/>
    <mergeCell ref="O6:O7"/>
    <mergeCell ref="P6:S6"/>
    <mergeCell ref="T6:V6"/>
    <mergeCell ref="B7:G7"/>
    <mergeCell ref="A1:B1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0:J84 J71:J75 J62:J66 J53:J57 J44:J48 J35:J39 J26:J30 J17:J21 J8:J12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3">
    <pageSetUpPr fitToPage="1"/>
  </sheetPr>
  <dimension ref="A1:Q27"/>
  <sheetViews>
    <sheetView workbookViewId="0">
      <selection activeCell="B7" sqref="B7"/>
    </sheetView>
  </sheetViews>
  <sheetFormatPr defaultColWidth="8.88671875" defaultRowHeight="14.4" x14ac:dyDescent="0.3"/>
  <cols>
    <col min="1" max="1" width="5" style="28" bestFit="1" customWidth="1"/>
    <col min="2" max="2" width="17.33203125" style="27" customWidth="1"/>
    <col min="3" max="3" width="18.109375" style="27" customWidth="1"/>
    <col min="4" max="5" width="8.88671875" style="27"/>
    <col min="6" max="6" width="10" style="29" bestFit="1" customWidth="1"/>
    <col min="7" max="7" width="15.88671875" style="27" customWidth="1"/>
    <col min="8" max="9" width="8.88671875" style="27"/>
    <col min="10" max="10" width="10" style="29" bestFit="1" customWidth="1"/>
    <col min="11" max="11" width="15.44140625" style="27" customWidth="1"/>
    <col min="12" max="13" width="8.88671875" style="27"/>
    <col min="14" max="14" width="10" style="29" bestFit="1" customWidth="1"/>
    <col min="15" max="15" width="3" style="27" customWidth="1"/>
    <col min="16" max="17" width="12.88671875" style="27" customWidth="1"/>
    <col min="18" max="16384" width="8.88671875" style="27"/>
  </cols>
  <sheetData>
    <row r="1" spans="1:17" ht="15" thickBot="1" x14ac:dyDescent="0.35"/>
    <row r="2" spans="1:17" s="30" customFormat="1" ht="15" thickBot="1" x14ac:dyDescent="0.35">
      <c r="A2" s="31"/>
      <c r="C2" s="460" t="s">
        <v>510</v>
      </c>
      <c r="D2" s="461"/>
      <c r="E2" s="461"/>
      <c r="F2" s="461"/>
      <c r="G2" s="462" t="s">
        <v>511</v>
      </c>
      <c r="H2" s="462"/>
      <c r="I2" s="462"/>
      <c r="J2" s="462"/>
      <c r="K2" s="462" t="s">
        <v>512</v>
      </c>
      <c r="L2" s="462"/>
      <c r="M2" s="462"/>
      <c r="N2" s="463"/>
    </row>
    <row r="3" spans="1:17" s="32" customFormat="1" ht="18.600000000000001" customHeight="1" thickBot="1" x14ac:dyDescent="0.35">
      <c r="A3" s="28"/>
      <c r="C3" s="464" t="s">
        <v>513</v>
      </c>
      <c r="D3" s="465"/>
      <c r="E3" s="465"/>
      <c r="F3" s="466"/>
      <c r="G3" s="467" t="s">
        <v>514</v>
      </c>
      <c r="H3" s="468"/>
      <c r="I3" s="468"/>
      <c r="J3" s="469"/>
      <c r="K3" s="467" t="s">
        <v>515</v>
      </c>
      <c r="L3" s="468"/>
      <c r="M3" s="468"/>
      <c r="N3" s="469"/>
    </row>
    <row r="4" spans="1:17" ht="24" x14ac:dyDescent="0.3">
      <c r="A4" s="33" t="s">
        <v>516</v>
      </c>
      <c r="B4" s="34" t="s">
        <v>517</v>
      </c>
      <c r="C4" s="35" t="s">
        <v>518</v>
      </c>
      <c r="D4" s="36" t="s">
        <v>519</v>
      </c>
      <c r="E4" s="36" t="s">
        <v>520</v>
      </c>
      <c r="F4" s="37" t="s">
        <v>521</v>
      </c>
      <c r="G4" s="35" t="s">
        <v>518</v>
      </c>
      <c r="H4" s="36" t="s">
        <v>519</v>
      </c>
      <c r="I4" s="36" t="s">
        <v>520</v>
      </c>
      <c r="J4" s="37" t="s">
        <v>521</v>
      </c>
      <c r="K4" s="35" t="s">
        <v>518</v>
      </c>
      <c r="L4" s="36" t="s">
        <v>519</v>
      </c>
      <c r="M4" s="36" t="s">
        <v>520</v>
      </c>
      <c r="N4" s="37" t="s">
        <v>521</v>
      </c>
      <c r="O4" s="38"/>
      <c r="P4" s="39" t="s">
        <v>522</v>
      </c>
      <c r="Q4" s="40" t="s">
        <v>523</v>
      </c>
    </row>
    <row r="5" spans="1:17" ht="15.6" x14ac:dyDescent="0.3">
      <c r="A5" s="11">
        <v>1</v>
      </c>
      <c r="B5" s="42"/>
      <c r="C5" s="43"/>
      <c r="D5" s="41"/>
      <c r="E5" s="41"/>
      <c r="F5" s="142">
        <v>0</v>
      </c>
      <c r="G5" s="43"/>
      <c r="H5" s="41"/>
      <c r="I5" s="41"/>
      <c r="J5" s="142">
        <v>0</v>
      </c>
      <c r="K5" s="44"/>
      <c r="L5" s="45"/>
      <c r="M5" s="45"/>
      <c r="N5" s="142">
        <v>0</v>
      </c>
      <c r="O5" s="46"/>
      <c r="P5" s="47">
        <f>F5-J5</f>
        <v>0</v>
      </c>
      <c r="Q5" s="48">
        <f>F5-N5</f>
        <v>0</v>
      </c>
    </row>
    <row r="6" spans="1:17" ht="15.6" x14ac:dyDescent="0.3">
      <c r="A6" s="11">
        <f>1+A5</f>
        <v>2</v>
      </c>
      <c r="B6" s="42"/>
      <c r="C6" s="43"/>
      <c r="D6" s="41"/>
      <c r="E6" s="41"/>
      <c r="F6" s="142">
        <v>0</v>
      </c>
      <c r="G6" s="43"/>
      <c r="H6" s="41"/>
      <c r="I6" s="41"/>
      <c r="J6" s="142">
        <v>0</v>
      </c>
      <c r="K6" s="44"/>
      <c r="L6" s="45"/>
      <c r="M6" s="45"/>
      <c r="N6" s="142">
        <v>0</v>
      </c>
      <c r="O6" s="46"/>
      <c r="P6" s="47">
        <f t="shared" ref="P6:P26" si="0">F6-J6</f>
        <v>0</v>
      </c>
      <c r="Q6" s="48">
        <f t="shared" ref="Q6:Q26" si="1">F6-N6</f>
        <v>0</v>
      </c>
    </row>
    <row r="7" spans="1:17" ht="15.6" x14ac:dyDescent="0.3">
      <c r="A7" s="11">
        <f t="shared" ref="A7:A26" si="2">1+A6</f>
        <v>3</v>
      </c>
      <c r="B7" s="42"/>
      <c r="C7" s="43"/>
      <c r="D7" s="41"/>
      <c r="E7" s="41"/>
      <c r="F7" s="142">
        <v>0</v>
      </c>
      <c r="G7" s="43"/>
      <c r="H7" s="41"/>
      <c r="I7" s="41"/>
      <c r="J7" s="142">
        <v>0</v>
      </c>
      <c r="K7" s="44"/>
      <c r="L7" s="45"/>
      <c r="M7" s="45"/>
      <c r="N7" s="142">
        <v>0</v>
      </c>
      <c r="O7" s="46"/>
      <c r="P7" s="47">
        <f t="shared" si="0"/>
        <v>0</v>
      </c>
      <c r="Q7" s="48">
        <f t="shared" si="1"/>
        <v>0</v>
      </c>
    </row>
    <row r="8" spans="1:17" ht="15.6" x14ac:dyDescent="0.3">
      <c r="A8" s="11">
        <f t="shared" si="2"/>
        <v>4</v>
      </c>
      <c r="B8" s="42"/>
      <c r="C8" s="43"/>
      <c r="D8" s="41"/>
      <c r="E8" s="41"/>
      <c r="F8" s="142">
        <v>0</v>
      </c>
      <c r="G8" s="43"/>
      <c r="H8" s="41"/>
      <c r="I8" s="41"/>
      <c r="J8" s="142">
        <v>0</v>
      </c>
      <c r="K8" s="44"/>
      <c r="L8" s="45"/>
      <c r="M8" s="45"/>
      <c r="N8" s="142">
        <v>0</v>
      </c>
      <c r="O8" s="46"/>
      <c r="P8" s="47">
        <f t="shared" si="0"/>
        <v>0</v>
      </c>
      <c r="Q8" s="48">
        <f t="shared" si="1"/>
        <v>0</v>
      </c>
    </row>
    <row r="9" spans="1:17" ht="15.6" x14ac:dyDescent="0.3">
      <c r="A9" s="11">
        <f t="shared" si="2"/>
        <v>5</v>
      </c>
      <c r="B9" s="42"/>
      <c r="C9" s="43"/>
      <c r="D9" s="41"/>
      <c r="E9" s="41"/>
      <c r="F9" s="142">
        <v>0</v>
      </c>
      <c r="G9" s="43"/>
      <c r="H9" s="41"/>
      <c r="I9" s="41"/>
      <c r="J9" s="142">
        <v>0</v>
      </c>
      <c r="K9" s="44"/>
      <c r="L9" s="45"/>
      <c r="M9" s="45"/>
      <c r="N9" s="142">
        <v>0</v>
      </c>
      <c r="O9" s="46"/>
      <c r="P9" s="47">
        <f t="shared" si="0"/>
        <v>0</v>
      </c>
      <c r="Q9" s="48">
        <f t="shared" si="1"/>
        <v>0</v>
      </c>
    </row>
    <row r="10" spans="1:17" ht="15.6" x14ac:dyDescent="0.3">
      <c r="A10" s="11">
        <f t="shared" si="2"/>
        <v>6</v>
      </c>
      <c r="B10" s="42"/>
      <c r="C10" s="43"/>
      <c r="D10" s="41"/>
      <c r="E10" s="41"/>
      <c r="F10" s="142">
        <v>0</v>
      </c>
      <c r="G10" s="43"/>
      <c r="H10" s="41"/>
      <c r="I10" s="41"/>
      <c r="J10" s="142">
        <v>0</v>
      </c>
      <c r="K10" s="44"/>
      <c r="L10" s="45"/>
      <c r="M10" s="45"/>
      <c r="N10" s="142">
        <v>0</v>
      </c>
      <c r="O10" s="46"/>
      <c r="P10" s="47">
        <f t="shared" si="0"/>
        <v>0</v>
      </c>
      <c r="Q10" s="48">
        <f t="shared" si="1"/>
        <v>0</v>
      </c>
    </row>
    <row r="11" spans="1:17" ht="15.6" x14ac:dyDescent="0.3">
      <c r="A11" s="11">
        <f t="shared" si="2"/>
        <v>7</v>
      </c>
      <c r="B11" s="50"/>
      <c r="C11" s="51"/>
      <c r="D11" s="49"/>
      <c r="E11" s="49"/>
      <c r="F11" s="142">
        <v>0</v>
      </c>
      <c r="G11" s="51"/>
      <c r="H11" s="49"/>
      <c r="I11" s="49"/>
      <c r="J11" s="142">
        <v>0</v>
      </c>
      <c r="K11" s="52"/>
      <c r="L11" s="53"/>
      <c r="M11" s="53"/>
      <c r="N11" s="142">
        <v>0</v>
      </c>
      <c r="O11" s="46"/>
      <c r="P11" s="47">
        <f t="shared" si="0"/>
        <v>0</v>
      </c>
      <c r="Q11" s="48">
        <f t="shared" si="1"/>
        <v>0</v>
      </c>
    </row>
    <row r="12" spans="1:17" ht="15.6" x14ac:dyDescent="0.3">
      <c r="A12" s="11">
        <f t="shared" si="2"/>
        <v>8</v>
      </c>
      <c r="B12" s="50"/>
      <c r="C12" s="51"/>
      <c r="D12" s="49"/>
      <c r="E12" s="49"/>
      <c r="F12" s="142">
        <v>0</v>
      </c>
      <c r="G12" s="51"/>
      <c r="H12" s="49"/>
      <c r="I12" s="49"/>
      <c r="J12" s="142">
        <v>0</v>
      </c>
      <c r="K12" s="52"/>
      <c r="L12" s="53"/>
      <c r="M12" s="53"/>
      <c r="N12" s="142">
        <v>0</v>
      </c>
      <c r="O12" s="46"/>
      <c r="P12" s="47">
        <f t="shared" si="0"/>
        <v>0</v>
      </c>
      <c r="Q12" s="48">
        <f t="shared" si="1"/>
        <v>0</v>
      </c>
    </row>
    <row r="13" spans="1:17" ht="15.6" x14ac:dyDescent="0.3">
      <c r="A13" s="11">
        <f t="shared" si="2"/>
        <v>9</v>
      </c>
      <c r="B13" s="50"/>
      <c r="C13" s="51"/>
      <c r="D13" s="49"/>
      <c r="E13" s="49"/>
      <c r="F13" s="142">
        <v>0</v>
      </c>
      <c r="G13" s="51"/>
      <c r="H13" s="49"/>
      <c r="I13" s="49"/>
      <c r="J13" s="142">
        <v>0</v>
      </c>
      <c r="K13" s="52"/>
      <c r="L13" s="53"/>
      <c r="M13" s="53"/>
      <c r="N13" s="142">
        <v>0</v>
      </c>
      <c r="O13" s="46"/>
      <c r="P13" s="47">
        <f t="shared" si="0"/>
        <v>0</v>
      </c>
      <c r="Q13" s="48">
        <f t="shared" si="1"/>
        <v>0</v>
      </c>
    </row>
    <row r="14" spans="1:17" ht="15.6" x14ac:dyDescent="0.3">
      <c r="A14" s="11">
        <f t="shared" si="2"/>
        <v>10</v>
      </c>
      <c r="B14" s="50"/>
      <c r="C14" s="51"/>
      <c r="D14" s="49"/>
      <c r="E14" s="49"/>
      <c r="F14" s="142">
        <v>0</v>
      </c>
      <c r="G14" s="51"/>
      <c r="H14" s="49"/>
      <c r="I14" s="49"/>
      <c r="J14" s="142">
        <v>0</v>
      </c>
      <c r="K14" s="52"/>
      <c r="L14" s="53"/>
      <c r="M14" s="53"/>
      <c r="N14" s="142">
        <v>0</v>
      </c>
      <c r="O14" s="46"/>
      <c r="P14" s="47">
        <f t="shared" si="0"/>
        <v>0</v>
      </c>
      <c r="Q14" s="48">
        <f t="shared" si="1"/>
        <v>0</v>
      </c>
    </row>
    <row r="15" spans="1:17" ht="15.6" x14ac:dyDescent="0.3">
      <c r="A15" s="11">
        <f t="shared" si="2"/>
        <v>11</v>
      </c>
      <c r="B15" s="50"/>
      <c r="C15" s="51"/>
      <c r="D15" s="49"/>
      <c r="E15" s="49"/>
      <c r="F15" s="142">
        <v>0</v>
      </c>
      <c r="G15" s="51"/>
      <c r="H15" s="49"/>
      <c r="I15" s="49"/>
      <c r="J15" s="142">
        <v>0</v>
      </c>
      <c r="K15" s="52"/>
      <c r="L15" s="53"/>
      <c r="M15" s="53"/>
      <c r="N15" s="142">
        <v>0</v>
      </c>
      <c r="O15" s="46"/>
      <c r="P15" s="47">
        <f t="shared" si="0"/>
        <v>0</v>
      </c>
      <c r="Q15" s="48">
        <f t="shared" si="1"/>
        <v>0</v>
      </c>
    </row>
    <row r="16" spans="1:17" ht="15.6" x14ac:dyDescent="0.3">
      <c r="A16" s="11">
        <f t="shared" si="2"/>
        <v>12</v>
      </c>
      <c r="B16" s="50"/>
      <c r="C16" s="51"/>
      <c r="D16" s="49"/>
      <c r="E16" s="49"/>
      <c r="F16" s="142">
        <v>0</v>
      </c>
      <c r="G16" s="51"/>
      <c r="H16" s="49"/>
      <c r="I16" s="49"/>
      <c r="J16" s="142">
        <v>0</v>
      </c>
      <c r="K16" s="52"/>
      <c r="L16" s="53"/>
      <c r="M16" s="53"/>
      <c r="N16" s="142">
        <v>0</v>
      </c>
      <c r="O16" s="46"/>
      <c r="P16" s="47">
        <f t="shared" si="0"/>
        <v>0</v>
      </c>
      <c r="Q16" s="48">
        <f t="shared" si="1"/>
        <v>0</v>
      </c>
    </row>
    <row r="17" spans="1:17" ht="15.6" x14ac:dyDescent="0.3">
      <c r="A17" s="11">
        <f t="shared" si="2"/>
        <v>13</v>
      </c>
      <c r="B17" s="50"/>
      <c r="C17" s="51"/>
      <c r="D17" s="49"/>
      <c r="E17" s="49"/>
      <c r="F17" s="142">
        <v>0</v>
      </c>
      <c r="G17" s="51"/>
      <c r="H17" s="49"/>
      <c r="I17" s="49"/>
      <c r="J17" s="142">
        <v>0</v>
      </c>
      <c r="K17" s="52"/>
      <c r="L17" s="53"/>
      <c r="M17" s="53"/>
      <c r="N17" s="142">
        <v>0</v>
      </c>
      <c r="O17" s="46"/>
      <c r="P17" s="47">
        <f t="shared" si="0"/>
        <v>0</v>
      </c>
      <c r="Q17" s="48">
        <f t="shared" si="1"/>
        <v>0</v>
      </c>
    </row>
    <row r="18" spans="1:17" ht="15.6" x14ac:dyDescent="0.3">
      <c r="A18" s="11">
        <f t="shared" si="2"/>
        <v>14</v>
      </c>
      <c r="B18" s="50"/>
      <c r="C18" s="51"/>
      <c r="D18" s="49"/>
      <c r="E18" s="49"/>
      <c r="F18" s="142">
        <v>0</v>
      </c>
      <c r="G18" s="51"/>
      <c r="H18" s="49"/>
      <c r="I18" s="49"/>
      <c r="J18" s="142">
        <v>0</v>
      </c>
      <c r="K18" s="52"/>
      <c r="L18" s="53"/>
      <c r="M18" s="53"/>
      <c r="N18" s="142">
        <v>0</v>
      </c>
      <c r="O18" s="46"/>
      <c r="P18" s="47">
        <f t="shared" si="0"/>
        <v>0</v>
      </c>
      <c r="Q18" s="48">
        <f t="shared" si="1"/>
        <v>0</v>
      </c>
    </row>
    <row r="19" spans="1:17" ht="15.6" x14ac:dyDescent="0.3">
      <c r="A19" s="11">
        <f t="shared" si="2"/>
        <v>15</v>
      </c>
      <c r="B19" s="55"/>
      <c r="C19" s="56"/>
      <c r="D19" s="54"/>
      <c r="E19" s="54"/>
      <c r="F19" s="142">
        <v>0</v>
      </c>
      <c r="G19" s="56"/>
      <c r="H19" s="54"/>
      <c r="I19" s="54"/>
      <c r="J19" s="142">
        <v>0</v>
      </c>
      <c r="K19" s="57"/>
      <c r="L19" s="58"/>
      <c r="M19" s="58"/>
      <c r="N19" s="142">
        <v>0</v>
      </c>
      <c r="P19" s="47">
        <f t="shared" si="0"/>
        <v>0</v>
      </c>
      <c r="Q19" s="48">
        <f t="shared" si="1"/>
        <v>0</v>
      </c>
    </row>
    <row r="20" spans="1:17" ht="15.6" x14ac:dyDescent="0.3">
      <c r="A20" s="11">
        <f t="shared" si="2"/>
        <v>16</v>
      </c>
      <c r="B20" s="55"/>
      <c r="C20" s="56"/>
      <c r="D20" s="54"/>
      <c r="E20" s="54"/>
      <c r="F20" s="142">
        <v>0</v>
      </c>
      <c r="G20" s="56"/>
      <c r="H20" s="54"/>
      <c r="I20" s="54"/>
      <c r="J20" s="142">
        <v>0</v>
      </c>
      <c r="K20" s="57"/>
      <c r="L20" s="58"/>
      <c r="M20" s="58"/>
      <c r="N20" s="142">
        <v>0</v>
      </c>
      <c r="P20" s="47">
        <f t="shared" si="0"/>
        <v>0</v>
      </c>
      <c r="Q20" s="48">
        <f t="shared" si="1"/>
        <v>0</v>
      </c>
    </row>
    <row r="21" spans="1:17" ht="15.6" x14ac:dyDescent="0.3">
      <c r="A21" s="11">
        <f t="shared" si="2"/>
        <v>17</v>
      </c>
      <c r="B21" s="55"/>
      <c r="C21" s="56"/>
      <c r="D21" s="54"/>
      <c r="E21" s="54"/>
      <c r="F21" s="142">
        <v>0</v>
      </c>
      <c r="G21" s="56"/>
      <c r="H21" s="54"/>
      <c r="I21" s="54"/>
      <c r="J21" s="142">
        <v>0</v>
      </c>
      <c r="K21" s="57"/>
      <c r="L21" s="58"/>
      <c r="M21" s="58"/>
      <c r="N21" s="142">
        <v>0</v>
      </c>
      <c r="P21" s="47">
        <f t="shared" si="0"/>
        <v>0</v>
      </c>
      <c r="Q21" s="48">
        <f t="shared" si="1"/>
        <v>0</v>
      </c>
    </row>
    <row r="22" spans="1:17" ht="15.6" x14ac:dyDescent="0.3">
      <c r="A22" s="11">
        <f t="shared" si="2"/>
        <v>18</v>
      </c>
      <c r="B22" s="55"/>
      <c r="C22" s="56"/>
      <c r="D22" s="54"/>
      <c r="E22" s="54"/>
      <c r="F22" s="142">
        <v>0</v>
      </c>
      <c r="G22" s="56"/>
      <c r="H22" s="54"/>
      <c r="I22" s="54"/>
      <c r="J22" s="142">
        <v>0</v>
      </c>
      <c r="K22" s="57"/>
      <c r="L22" s="58"/>
      <c r="M22" s="58"/>
      <c r="N22" s="142">
        <v>0</v>
      </c>
      <c r="P22" s="47">
        <f t="shared" si="0"/>
        <v>0</v>
      </c>
      <c r="Q22" s="48">
        <f t="shared" si="1"/>
        <v>0</v>
      </c>
    </row>
    <row r="23" spans="1:17" ht="15.6" x14ac:dyDescent="0.3">
      <c r="A23" s="11">
        <f t="shared" si="2"/>
        <v>19</v>
      </c>
      <c r="B23" s="55"/>
      <c r="C23" s="56"/>
      <c r="D23" s="54"/>
      <c r="E23" s="54"/>
      <c r="F23" s="142">
        <v>0</v>
      </c>
      <c r="G23" s="56"/>
      <c r="H23" s="54"/>
      <c r="I23" s="54"/>
      <c r="J23" s="142">
        <v>0</v>
      </c>
      <c r="K23" s="57"/>
      <c r="L23" s="58"/>
      <c r="M23" s="58"/>
      <c r="N23" s="142">
        <v>0</v>
      </c>
      <c r="P23" s="47">
        <f t="shared" si="0"/>
        <v>0</v>
      </c>
      <c r="Q23" s="48">
        <f t="shared" si="1"/>
        <v>0</v>
      </c>
    </row>
    <row r="24" spans="1:17" ht="15.6" x14ac:dyDescent="0.3">
      <c r="A24" s="11">
        <f t="shared" si="2"/>
        <v>20</v>
      </c>
      <c r="B24" s="55"/>
      <c r="C24" s="56"/>
      <c r="D24" s="54"/>
      <c r="E24" s="54"/>
      <c r="F24" s="142">
        <v>0</v>
      </c>
      <c r="G24" s="56"/>
      <c r="H24" s="54"/>
      <c r="I24" s="54"/>
      <c r="J24" s="142">
        <v>0</v>
      </c>
      <c r="K24" s="57"/>
      <c r="L24" s="58"/>
      <c r="M24" s="58"/>
      <c r="N24" s="142">
        <v>0</v>
      </c>
      <c r="P24" s="47">
        <f t="shared" si="0"/>
        <v>0</v>
      </c>
      <c r="Q24" s="48">
        <f t="shared" si="1"/>
        <v>0</v>
      </c>
    </row>
    <row r="25" spans="1:17" ht="15.6" x14ac:dyDescent="0.3">
      <c r="A25" s="11">
        <f t="shared" si="2"/>
        <v>21</v>
      </c>
      <c r="B25" s="55"/>
      <c r="C25" s="56"/>
      <c r="D25" s="54"/>
      <c r="E25" s="54"/>
      <c r="F25" s="142">
        <v>0</v>
      </c>
      <c r="G25" s="56"/>
      <c r="H25" s="54"/>
      <c r="I25" s="54"/>
      <c r="J25" s="142">
        <v>0</v>
      </c>
      <c r="K25" s="57"/>
      <c r="L25" s="58"/>
      <c r="M25" s="58"/>
      <c r="N25" s="142">
        <v>0</v>
      </c>
      <c r="P25" s="47">
        <f t="shared" si="0"/>
        <v>0</v>
      </c>
      <c r="Q25" s="48">
        <f t="shared" si="1"/>
        <v>0</v>
      </c>
    </row>
    <row r="26" spans="1:17" ht="16.2" thickBot="1" x14ac:dyDescent="0.35">
      <c r="A26" s="11">
        <f t="shared" si="2"/>
        <v>22</v>
      </c>
      <c r="B26" s="55"/>
      <c r="C26" s="59"/>
      <c r="D26" s="60"/>
      <c r="E26" s="60"/>
      <c r="F26" s="143">
        <v>0</v>
      </c>
      <c r="G26" s="59"/>
      <c r="H26" s="60"/>
      <c r="I26" s="60"/>
      <c r="J26" s="143">
        <v>0</v>
      </c>
      <c r="K26" s="61"/>
      <c r="L26" s="62"/>
      <c r="M26" s="62"/>
      <c r="N26" s="143">
        <v>0</v>
      </c>
      <c r="P26" s="63">
        <f t="shared" si="0"/>
        <v>0</v>
      </c>
      <c r="Q26" s="64">
        <f t="shared" si="1"/>
        <v>0</v>
      </c>
    </row>
    <row r="27" spans="1:17" ht="23.1" customHeight="1" x14ac:dyDescent="0.3">
      <c r="A27" s="459" t="s">
        <v>524</v>
      </c>
      <c r="B27" s="459"/>
      <c r="C27" s="459"/>
      <c r="D27" s="459"/>
      <c r="E27" s="459"/>
      <c r="F27" s="459"/>
    </row>
  </sheetData>
  <mergeCells count="7">
    <mergeCell ref="A27:F27"/>
    <mergeCell ref="C2:F2"/>
    <mergeCell ref="G2:J2"/>
    <mergeCell ref="K2:N2"/>
    <mergeCell ref="C3:F3"/>
    <mergeCell ref="G3:J3"/>
    <mergeCell ref="K3:N3"/>
  </mergeCells>
  <pageMargins left="0.17" right="0.17" top="0.75" bottom="0.75" header="0.3" footer="0.3"/>
  <pageSetup scale="8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4"/>
  <dimension ref="B1:F28"/>
  <sheetViews>
    <sheetView workbookViewId="0">
      <selection activeCell="B25" sqref="B25"/>
    </sheetView>
  </sheetViews>
  <sheetFormatPr defaultRowHeight="14.4" x14ac:dyDescent="0.3"/>
  <cols>
    <col min="2" max="2" width="5.88671875" customWidth="1"/>
    <col min="4" max="4" width="35.5546875" customWidth="1"/>
    <col min="5" max="5" width="58.33203125" style="6" customWidth="1"/>
    <col min="6" max="6" width="58.33203125" customWidth="1"/>
  </cols>
  <sheetData>
    <row r="1" spans="2:6" ht="15" thickBot="1" x14ac:dyDescent="0.35"/>
    <row r="2" spans="2:6" ht="28.8" x14ac:dyDescent="0.3">
      <c r="B2" s="65" t="s">
        <v>516</v>
      </c>
      <c r="C2" s="66" t="s">
        <v>525</v>
      </c>
      <c r="D2" s="67" t="s">
        <v>517</v>
      </c>
      <c r="E2" s="470" t="s">
        <v>526</v>
      </c>
      <c r="F2" s="471"/>
    </row>
    <row r="3" spans="2:6" ht="15.6" customHeight="1" x14ac:dyDescent="0.3">
      <c r="B3" s="68">
        <v>1</v>
      </c>
      <c r="C3" s="12">
        <v>0</v>
      </c>
      <c r="D3" s="14">
        <v>0</v>
      </c>
      <c r="E3" s="472"/>
      <c r="F3" s="473"/>
    </row>
    <row r="4" spans="2:6" ht="15.6" customHeight="1" x14ac:dyDescent="0.3">
      <c r="B4" s="68">
        <v>2</v>
      </c>
      <c r="C4" s="12">
        <v>0</v>
      </c>
      <c r="D4" s="14">
        <v>0</v>
      </c>
      <c r="E4" s="472"/>
      <c r="F4" s="473"/>
    </row>
    <row r="5" spans="2:6" ht="15.6" customHeight="1" x14ac:dyDescent="0.3">
      <c r="B5" s="68">
        <v>3</v>
      </c>
      <c r="C5" s="12">
        <v>0</v>
      </c>
      <c r="D5" s="14">
        <v>0</v>
      </c>
      <c r="E5" s="472"/>
      <c r="F5" s="473"/>
    </row>
    <row r="6" spans="2:6" ht="15.6" customHeight="1" x14ac:dyDescent="0.3">
      <c r="B6" s="68">
        <v>4</v>
      </c>
      <c r="C6" s="12">
        <v>0</v>
      </c>
      <c r="D6" s="14">
        <v>0</v>
      </c>
      <c r="E6" s="472"/>
      <c r="F6" s="473"/>
    </row>
    <row r="7" spans="2:6" ht="15.6" customHeight="1" x14ac:dyDescent="0.3">
      <c r="B7" s="68">
        <v>5</v>
      </c>
      <c r="C7" s="12">
        <v>0</v>
      </c>
      <c r="D7" s="14">
        <v>0</v>
      </c>
      <c r="E7" s="472"/>
      <c r="F7" s="473"/>
    </row>
    <row r="8" spans="2:6" ht="15.6" customHeight="1" x14ac:dyDescent="0.3">
      <c r="B8" s="68">
        <v>6</v>
      </c>
      <c r="C8" s="12">
        <v>0</v>
      </c>
      <c r="D8" s="14">
        <v>0</v>
      </c>
      <c r="E8" s="472"/>
      <c r="F8" s="473"/>
    </row>
    <row r="9" spans="2:6" ht="15.6" customHeight="1" x14ac:dyDescent="0.3">
      <c r="B9" s="68">
        <v>7</v>
      </c>
      <c r="C9" s="12">
        <v>0</v>
      </c>
      <c r="D9" s="14">
        <v>0</v>
      </c>
      <c r="E9" s="472"/>
      <c r="F9" s="473"/>
    </row>
    <row r="10" spans="2:6" ht="15.6" customHeight="1" x14ac:dyDescent="0.3">
      <c r="B10" s="68">
        <v>8</v>
      </c>
      <c r="C10" s="12">
        <v>0</v>
      </c>
      <c r="D10" s="14">
        <v>0</v>
      </c>
      <c r="E10" s="472"/>
      <c r="F10" s="473"/>
    </row>
    <row r="11" spans="2:6" ht="15.6" customHeight="1" x14ac:dyDescent="0.3">
      <c r="B11" s="68">
        <v>9</v>
      </c>
      <c r="C11" s="12">
        <v>0</v>
      </c>
      <c r="D11" s="14">
        <v>0</v>
      </c>
      <c r="E11" s="472"/>
      <c r="F11" s="473"/>
    </row>
    <row r="12" spans="2:6" ht="15.6" customHeight="1" x14ac:dyDescent="0.3">
      <c r="B12" s="68">
        <v>10</v>
      </c>
      <c r="C12" s="12">
        <v>0</v>
      </c>
      <c r="D12" s="14">
        <v>0</v>
      </c>
      <c r="E12" s="472"/>
      <c r="F12" s="473"/>
    </row>
    <row r="13" spans="2:6" ht="15.6" customHeight="1" x14ac:dyDescent="0.3">
      <c r="B13" s="68">
        <v>11</v>
      </c>
      <c r="C13" s="12">
        <v>0</v>
      </c>
      <c r="D13" s="14">
        <v>0</v>
      </c>
      <c r="E13" s="472"/>
      <c r="F13" s="473"/>
    </row>
    <row r="14" spans="2:6" ht="15.6" customHeight="1" x14ac:dyDescent="0.3">
      <c r="B14" s="68">
        <v>12</v>
      </c>
      <c r="C14" s="12">
        <v>0</v>
      </c>
      <c r="D14" s="14">
        <v>0</v>
      </c>
      <c r="E14" s="472"/>
      <c r="F14" s="473"/>
    </row>
    <row r="15" spans="2:6" ht="15.6" customHeight="1" x14ac:dyDescent="0.3">
      <c r="B15" s="68">
        <v>13</v>
      </c>
      <c r="C15" s="12">
        <v>0</v>
      </c>
      <c r="D15" s="14">
        <v>0</v>
      </c>
      <c r="E15" s="472"/>
      <c r="F15" s="473"/>
    </row>
    <row r="16" spans="2:6" ht="15.6" customHeight="1" x14ac:dyDescent="0.3">
      <c r="B16" s="68">
        <v>14</v>
      </c>
      <c r="C16" s="12">
        <v>0</v>
      </c>
      <c r="D16" s="14">
        <v>0</v>
      </c>
      <c r="E16" s="472"/>
      <c r="F16" s="473"/>
    </row>
    <row r="17" spans="2:6" ht="15.6" customHeight="1" x14ac:dyDescent="0.3">
      <c r="B17" s="68">
        <v>15</v>
      </c>
      <c r="C17" s="12">
        <v>0</v>
      </c>
      <c r="D17" s="14">
        <v>0</v>
      </c>
      <c r="E17" s="472"/>
      <c r="F17" s="473"/>
    </row>
    <row r="18" spans="2:6" ht="15.6" customHeight="1" x14ac:dyDescent="0.3">
      <c r="B18" s="68">
        <v>16</v>
      </c>
      <c r="C18" s="12">
        <v>0</v>
      </c>
      <c r="D18" s="14">
        <v>0</v>
      </c>
      <c r="E18" s="472"/>
      <c r="F18" s="473"/>
    </row>
    <row r="19" spans="2:6" ht="15.6" customHeight="1" x14ac:dyDescent="0.3">
      <c r="B19" s="68">
        <v>17</v>
      </c>
      <c r="C19" s="12">
        <v>0</v>
      </c>
      <c r="D19" s="14">
        <v>0</v>
      </c>
      <c r="E19" s="472"/>
      <c r="F19" s="473"/>
    </row>
    <row r="20" spans="2:6" ht="15.6" customHeight="1" x14ac:dyDescent="0.3">
      <c r="B20" s="68">
        <v>18</v>
      </c>
      <c r="C20" s="12">
        <v>0</v>
      </c>
      <c r="D20" s="14">
        <v>0</v>
      </c>
      <c r="E20" s="472"/>
      <c r="F20" s="473"/>
    </row>
    <row r="21" spans="2:6" ht="15.6" customHeight="1" x14ac:dyDescent="0.3">
      <c r="B21" s="68">
        <v>19</v>
      </c>
      <c r="C21" s="12">
        <v>0</v>
      </c>
      <c r="D21" s="14">
        <v>0</v>
      </c>
      <c r="E21" s="472"/>
      <c r="F21" s="473"/>
    </row>
    <row r="22" spans="2:6" ht="15.6" customHeight="1" x14ac:dyDescent="0.3">
      <c r="B22" s="68">
        <v>20</v>
      </c>
      <c r="C22" s="12">
        <v>0</v>
      </c>
      <c r="D22" s="14">
        <v>0</v>
      </c>
      <c r="E22" s="472"/>
      <c r="F22" s="473"/>
    </row>
    <row r="23" spans="2:6" ht="15.6" customHeight="1" x14ac:dyDescent="0.3">
      <c r="B23" s="68">
        <v>21</v>
      </c>
      <c r="C23" s="12">
        <v>0</v>
      </c>
      <c r="D23" s="14">
        <v>0</v>
      </c>
      <c r="E23" s="472"/>
      <c r="F23" s="473"/>
    </row>
    <row r="24" spans="2:6" ht="15.6" customHeight="1" thickBot="1" x14ac:dyDescent="0.35">
      <c r="B24" s="69">
        <v>22</v>
      </c>
      <c r="C24" s="15">
        <v>0</v>
      </c>
      <c r="D24" s="16">
        <v>0</v>
      </c>
      <c r="E24" s="474"/>
      <c r="F24" s="475"/>
    </row>
    <row r="25" spans="2:6" s="20" customFormat="1" ht="27.15" customHeight="1" x14ac:dyDescent="0.3">
      <c r="B25" s="70" t="s">
        <v>527</v>
      </c>
      <c r="C25" s="71"/>
      <c r="D25" s="71"/>
      <c r="E25" s="72"/>
      <c r="F25" s="72"/>
    </row>
    <row r="27" spans="2:6" s="75" customFormat="1" x14ac:dyDescent="0.3">
      <c r="B27" s="73"/>
      <c r="C27" s="73"/>
      <c r="D27" s="73" t="s">
        <v>528</v>
      </c>
      <c r="E27" s="74"/>
      <c r="F27" s="73" t="s">
        <v>529</v>
      </c>
    </row>
    <row r="28" spans="2:6" ht="33" customHeight="1" x14ac:dyDescent="0.3">
      <c r="B28" s="13"/>
      <c r="C28" s="13"/>
      <c r="D28" s="76"/>
      <c r="E28" s="77"/>
      <c r="F28" s="78"/>
    </row>
  </sheetData>
  <mergeCells count="23">
    <mergeCell ref="E20:F20"/>
    <mergeCell ref="E21:F21"/>
    <mergeCell ref="E22:F22"/>
    <mergeCell ref="E23:F23"/>
    <mergeCell ref="E24:F24"/>
    <mergeCell ref="E7:F7"/>
    <mergeCell ref="E19:F19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2:F2"/>
    <mergeCell ref="E3:F3"/>
    <mergeCell ref="E4:F4"/>
    <mergeCell ref="E5:F5"/>
    <mergeCell ref="E6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8"/>
  <sheetViews>
    <sheetView topLeftCell="A10" workbookViewId="0">
      <selection activeCell="A12" sqref="A12:I12"/>
    </sheetView>
  </sheetViews>
  <sheetFormatPr defaultRowHeight="14.4" x14ac:dyDescent="0.3"/>
  <sheetData>
    <row r="1" spans="1:9" x14ac:dyDescent="0.3">
      <c r="A1" s="207"/>
      <c r="B1" s="207"/>
      <c r="C1" s="207"/>
      <c r="D1" s="207"/>
      <c r="E1" s="207"/>
      <c r="F1" s="207"/>
      <c r="G1" s="207"/>
      <c r="H1" s="355"/>
      <c r="I1" s="355"/>
    </row>
    <row r="2" spans="1:9" x14ac:dyDescent="0.3">
      <c r="A2" s="207"/>
      <c r="B2" s="207"/>
      <c r="C2" s="207"/>
      <c r="D2" s="207"/>
      <c r="E2" s="207"/>
      <c r="F2" s="207"/>
      <c r="G2" s="207"/>
      <c r="H2" s="207"/>
      <c r="I2" s="207"/>
    </row>
    <row r="3" spans="1:9" x14ac:dyDescent="0.3">
      <c r="A3" s="207"/>
      <c r="B3" s="207"/>
      <c r="C3" s="207"/>
      <c r="D3" s="207"/>
      <c r="E3" s="207"/>
      <c r="F3" s="207"/>
      <c r="G3" s="207"/>
      <c r="H3" s="207"/>
      <c r="I3" s="207"/>
    </row>
    <row r="4" spans="1:9" ht="22.8" x14ac:dyDescent="0.3">
      <c r="A4" s="207"/>
      <c r="B4" s="207"/>
      <c r="C4" s="208"/>
      <c r="D4" s="207"/>
      <c r="E4" s="208"/>
      <c r="F4" s="207"/>
      <c r="G4" s="207"/>
      <c r="H4" s="207"/>
      <c r="I4" s="207"/>
    </row>
    <row r="5" spans="1:9" x14ac:dyDescent="0.3">
      <c r="A5" s="207"/>
      <c r="B5" s="207"/>
      <c r="C5" s="207"/>
      <c r="D5" s="207"/>
      <c r="E5" s="207"/>
      <c r="F5" s="207"/>
      <c r="G5" s="207"/>
      <c r="H5" s="207"/>
      <c r="I5" s="207"/>
    </row>
    <row r="6" spans="1:9" x14ac:dyDescent="0.3">
      <c r="A6" s="207"/>
      <c r="B6" s="207"/>
      <c r="C6" s="207"/>
      <c r="D6" s="207"/>
      <c r="E6" s="207"/>
      <c r="F6" s="207"/>
      <c r="G6" s="207"/>
      <c r="H6" s="207"/>
      <c r="I6" s="207"/>
    </row>
    <row r="7" spans="1:9" x14ac:dyDescent="0.3">
      <c r="A7" s="207"/>
      <c r="B7" s="207"/>
      <c r="C7" s="207"/>
      <c r="D7" s="207"/>
      <c r="E7" s="207"/>
      <c r="F7" s="207"/>
      <c r="G7" s="207"/>
      <c r="H7" s="207"/>
      <c r="I7" s="207"/>
    </row>
    <row r="8" spans="1:9" x14ac:dyDescent="0.3">
      <c r="A8" s="207"/>
      <c r="B8" s="238"/>
      <c r="C8" s="209"/>
      <c r="D8" s="356"/>
      <c r="E8" s="356"/>
      <c r="F8" s="356"/>
      <c r="G8" s="209"/>
      <c r="H8" s="210"/>
      <c r="I8" s="210"/>
    </row>
    <row r="9" spans="1:9" ht="17.399999999999999" x14ac:dyDescent="0.3">
      <c r="A9" s="357" t="s">
        <v>385</v>
      </c>
      <c r="B9" s="357"/>
      <c r="C9" s="357"/>
      <c r="D9" s="357"/>
      <c r="E9" s="357"/>
      <c r="F9" s="357"/>
      <c r="G9" s="357"/>
      <c r="H9" s="357"/>
      <c r="I9" s="357"/>
    </row>
    <row r="10" spans="1:9" ht="20.399999999999999" x14ac:dyDescent="0.35">
      <c r="A10" s="358"/>
      <c r="B10" s="358"/>
      <c r="C10" s="358"/>
      <c r="D10" s="358"/>
      <c r="E10" s="358"/>
      <c r="F10" s="358"/>
      <c r="G10" s="358"/>
      <c r="H10" s="358"/>
      <c r="I10" s="358"/>
    </row>
    <row r="11" spans="1:9" ht="17.399999999999999" x14ac:dyDescent="0.3">
      <c r="A11" s="357" t="s">
        <v>386</v>
      </c>
      <c r="B11" s="357"/>
      <c r="C11" s="357"/>
      <c r="D11" s="357"/>
      <c r="E11" s="357"/>
      <c r="F11" s="357"/>
      <c r="G11" s="357"/>
      <c r="H11" s="357"/>
      <c r="I11" s="357"/>
    </row>
    <row r="12" spans="1:9" ht="15.75" customHeight="1" x14ac:dyDescent="0.3">
      <c r="A12" s="359" t="s">
        <v>387</v>
      </c>
      <c r="B12" s="359"/>
      <c r="C12" s="359"/>
      <c r="D12" s="359"/>
      <c r="E12" s="359"/>
      <c r="F12" s="359"/>
      <c r="G12" s="359"/>
      <c r="H12" s="359"/>
      <c r="I12" s="359"/>
    </row>
    <row r="13" spans="1:9" ht="16.2" x14ac:dyDescent="0.3">
      <c r="A13" s="211"/>
      <c r="B13" s="211"/>
      <c r="C13" s="211"/>
      <c r="D13" s="211"/>
      <c r="E13" s="211"/>
      <c r="F13" s="211"/>
      <c r="G13" s="211"/>
      <c r="H13" s="211"/>
      <c r="I13" s="211"/>
    </row>
    <row r="14" spans="1:9" ht="20.399999999999999" x14ac:dyDescent="0.35">
      <c r="A14" s="239"/>
      <c r="B14" s="239"/>
      <c r="C14" s="239"/>
      <c r="D14" s="239"/>
      <c r="E14" s="239"/>
      <c r="F14" s="239"/>
      <c r="G14" s="239"/>
      <c r="H14" s="239"/>
      <c r="I14" s="239"/>
    </row>
    <row r="15" spans="1:9" ht="20.399999999999999" x14ac:dyDescent="0.35">
      <c r="A15" s="239"/>
      <c r="B15" s="239"/>
      <c r="C15" s="239"/>
      <c r="D15" s="239"/>
      <c r="E15" s="239"/>
      <c r="F15" s="239"/>
      <c r="G15" s="239"/>
      <c r="H15" s="239"/>
      <c r="I15" s="239"/>
    </row>
    <row r="16" spans="1:9" ht="22.8" x14ac:dyDescent="0.3">
      <c r="A16" s="351" t="s">
        <v>388</v>
      </c>
      <c r="B16" s="352"/>
      <c r="C16" s="352"/>
      <c r="D16" s="352"/>
      <c r="E16" s="352"/>
      <c r="F16" s="352"/>
      <c r="G16" s="352"/>
      <c r="H16" s="352"/>
      <c r="I16" s="353"/>
    </row>
    <row r="17" spans="1:9" x14ac:dyDescent="0.3">
      <c r="A17" s="212"/>
      <c r="B17" s="212"/>
      <c r="C17" s="212"/>
      <c r="D17" s="212"/>
      <c r="E17" s="212"/>
      <c r="F17" s="212"/>
      <c r="G17" s="212"/>
      <c r="H17" s="212"/>
      <c r="I17" s="212"/>
    </row>
    <row r="18" spans="1:9" ht="15.6" x14ac:dyDescent="0.3">
      <c r="A18" s="213"/>
      <c r="B18" s="213"/>
      <c r="C18" s="213"/>
      <c r="D18" s="213"/>
      <c r="E18" s="213"/>
      <c r="F18" s="213"/>
      <c r="G18" s="213"/>
      <c r="H18" s="213"/>
      <c r="I18" s="213"/>
    </row>
    <row r="19" spans="1:9" ht="24.6" x14ac:dyDescent="0.4">
      <c r="A19" s="354" t="s">
        <v>389</v>
      </c>
      <c r="B19" s="354"/>
      <c r="C19" s="354"/>
      <c r="D19" s="354"/>
      <c r="E19" s="354"/>
      <c r="F19" s="354"/>
      <c r="G19" s="354"/>
      <c r="H19" s="354"/>
      <c r="I19" s="354"/>
    </row>
    <row r="20" spans="1:9" ht="24.6" x14ac:dyDescent="0.4">
      <c r="A20" s="237"/>
      <c r="B20" s="354" t="s">
        <v>390</v>
      </c>
      <c r="C20" s="354"/>
      <c r="D20" s="354"/>
      <c r="E20" s="354"/>
      <c r="F20" s="354"/>
      <c r="G20" s="354"/>
      <c r="H20" s="354"/>
      <c r="I20" s="237"/>
    </row>
    <row r="21" spans="1:9" x14ac:dyDescent="0.3">
      <c r="A21" s="207"/>
      <c r="B21" s="207"/>
      <c r="C21" s="207"/>
      <c r="D21" s="207"/>
      <c r="E21" s="207"/>
      <c r="F21" s="207"/>
      <c r="G21" s="207"/>
      <c r="H21" s="207"/>
      <c r="I21" s="207"/>
    </row>
    <row r="22" spans="1:9" ht="39.75" customHeight="1" x14ac:dyDescent="0.3">
      <c r="A22" s="337" t="s">
        <v>391</v>
      </c>
      <c r="B22" s="338"/>
      <c r="C22" s="339"/>
      <c r="D22" s="340"/>
      <c r="E22" s="341"/>
      <c r="F22" s="341"/>
      <c r="G22" s="341"/>
      <c r="H22" s="341"/>
      <c r="I22" s="342"/>
    </row>
    <row r="23" spans="1:9" ht="24.75" customHeight="1" x14ac:dyDescent="0.3">
      <c r="A23" s="343" t="s">
        <v>392</v>
      </c>
      <c r="B23" s="343"/>
      <c r="C23" s="343"/>
      <c r="D23" s="344"/>
      <c r="E23" s="344"/>
      <c r="F23" s="344"/>
      <c r="G23" s="344"/>
      <c r="H23" s="344"/>
      <c r="I23" s="344"/>
    </row>
    <row r="24" spans="1:9" ht="24.75" customHeight="1" x14ac:dyDescent="0.3">
      <c r="A24" s="343" t="s">
        <v>393</v>
      </c>
      <c r="B24" s="343"/>
      <c r="C24" s="343"/>
      <c r="D24" s="344"/>
      <c r="E24" s="344"/>
      <c r="F24" s="344"/>
      <c r="G24" s="344"/>
      <c r="H24" s="344"/>
      <c r="I24" s="344"/>
    </row>
    <row r="25" spans="1:9" ht="24.75" customHeight="1" x14ac:dyDescent="0.3">
      <c r="A25" s="343" t="s">
        <v>394</v>
      </c>
      <c r="B25" s="343"/>
      <c r="C25" s="343"/>
      <c r="D25" s="344"/>
      <c r="E25" s="344"/>
      <c r="F25" s="344"/>
      <c r="G25" s="344"/>
      <c r="H25" s="344"/>
      <c r="I25" s="344"/>
    </row>
    <row r="26" spans="1:9" ht="15.6" x14ac:dyDescent="0.3">
      <c r="A26" s="214"/>
      <c r="B26" s="214"/>
      <c r="C26" s="214"/>
      <c r="D26" s="214"/>
      <c r="E26" s="214"/>
      <c r="F26" s="214"/>
      <c r="G26" s="214"/>
      <c r="H26" s="214"/>
      <c r="I26" s="214"/>
    </row>
    <row r="27" spans="1:9" ht="15.6" x14ac:dyDescent="0.3">
      <c r="A27" s="214"/>
      <c r="B27" s="214"/>
      <c r="C27" s="214"/>
      <c r="D27" s="214"/>
      <c r="E27" s="214"/>
      <c r="F27" s="214"/>
      <c r="G27" s="214"/>
      <c r="H27" s="214"/>
      <c r="I27" s="214"/>
    </row>
    <row r="28" spans="1:9" ht="25.5" customHeight="1" x14ac:dyDescent="0.3">
      <c r="A28" s="347" t="s">
        <v>395</v>
      </c>
      <c r="B28" s="347"/>
      <c r="C28" s="347"/>
      <c r="D28" s="347"/>
      <c r="E28" s="350" t="s">
        <v>396</v>
      </c>
      <c r="F28" s="350"/>
      <c r="G28" s="350"/>
      <c r="H28" s="350"/>
      <c r="I28" s="350"/>
    </row>
    <row r="29" spans="1:9" ht="15.6" x14ac:dyDescent="0.3">
      <c r="A29" s="214"/>
      <c r="B29" s="214"/>
      <c r="C29" s="214"/>
      <c r="D29" s="214"/>
      <c r="E29" s="214"/>
      <c r="F29" s="214"/>
      <c r="G29" s="214"/>
      <c r="H29" s="214"/>
      <c r="I29" s="214"/>
    </row>
    <row r="30" spans="1:9" ht="19.5" customHeight="1" x14ac:dyDescent="0.3">
      <c r="A30" s="347" t="s">
        <v>397</v>
      </c>
      <c r="B30" s="347"/>
      <c r="C30" s="347"/>
      <c r="D30" s="347"/>
      <c r="E30" s="216"/>
      <c r="F30" s="214"/>
      <c r="G30" s="214"/>
      <c r="H30" s="214"/>
      <c r="I30" s="214"/>
    </row>
    <row r="31" spans="1:9" ht="15.6" x14ac:dyDescent="0.3">
      <c r="A31" s="214"/>
      <c r="B31" s="214"/>
      <c r="C31" s="214"/>
      <c r="D31" s="214"/>
      <c r="E31" s="214"/>
      <c r="F31" s="214"/>
      <c r="G31" s="214"/>
      <c r="H31" s="214"/>
      <c r="I31" s="214"/>
    </row>
    <row r="32" spans="1:9" ht="15.6" x14ac:dyDescent="0.3">
      <c r="A32" s="214"/>
      <c r="B32" s="214"/>
      <c r="C32" s="214"/>
      <c r="D32" s="214"/>
      <c r="E32" s="214"/>
      <c r="F32" s="214"/>
      <c r="G32" s="214"/>
      <c r="H32" s="214"/>
      <c r="I32" s="214"/>
    </row>
    <row r="33" spans="1:9" ht="22.5" customHeight="1" x14ac:dyDescent="0.3">
      <c r="A33" s="348" t="s">
        <v>398</v>
      </c>
      <c r="B33" s="348"/>
      <c r="C33" s="348"/>
      <c r="D33" s="348"/>
      <c r="E33" s="349"/>
      <c r="F33" s="349"/>
      <c r="G33" s="349"/>
      <c r="H33" s="349"/>
      <c r="I33" s="349"/>
    </row>
    <row r="34" spans="1:9" ht="21.75" customHeight="1" x14ac:dyDescent="0.3">
      <c r="A34" s="344" t="s">
        <v>399</v>
      </c>
      <c r="B34" s="344"/>
      <c r="C34" s="344"/>
      <c r="D34" s="345"/>
      <c r="E34" s="217"/>
      <c r="F34" s="218"/>
      <c r="G34" s="218"/>
      <c r="H34" s="218"/>
      <c r="I34" s="218"/>
    </row>
    <row r="35" spans="1:9" ht="19.5" customHeight="1" x14ac:dyDescent="0.3">
      <c r="A35" s="344" t="s">
        <v>400</v>
      </c>
      <c r="B35" s="344"/>
      <c r="C35" s="344"/>
      <c r="D35" s="345"/>
      <c r="E35" s="220"/>
      <c r="F35" s="219"/>
      <c r="G35" s="219"/>
      <c r="H35" s="219"/>
      <c r="I35" s="219"/>
    </row>
    <row r="36" spans="1:9" x14ac:dyDescent="0.3">
      <c r="A36" s="207"/>
      <c r="B36" s="207"/>
      <c r="C36" s="207"/>
      <c r="D36" s="207"/>
      <c r="E36" s="207"/>
      <c r="F36" s="207"/>
      <c r="G36" s="207"/>
      <c r="H36" s="207"/>
      <c r="I36" s="207"/>
    </row>
    <row r="37" spans="1:9" x14ac:dyDescent="0.3">
      <c r="A37" s="215" t="s">
        <v>401</v>
      </c>
      <c r="B37" s="207"/>
      <c r="C37" s="207"/>
      <c r="D37" s="207"/>
      <c r="E37" s="207"/>
      <c r="F37" s="207"/>
      <c r="G37" s="207"/>
      <c r="H37" s="207"/>
      <c r="I37" s="207"/>
    </row>
    <row r="38" spans="1:9" ht="24" customHeight="1" x14ac:dyDescent="0.3">
      <c r="A38" s="346" t="s">
        <v>402</v>
      </c>
      <c r="B38" s="346"/>
      <c r="C38" s="346"/>
      <c r="D38" s="346"/>
      <c r="E38" s="346"/>
      <c r="F38" s="346"/>
      <c r="G38" s="346"/>
      <c r="H38" s="346"/>
      <c r="I38" s="346"/>
    </row>
  </sheetData>
  <mergeCells count="24">
    <mergeCell ref="A16:I16"/>
    <mergeCell ref="A19:I19"/>
    <mergeCell ref="B20:H20"/>
    <mergeCell ref="H1:I1"/>
    <mergeCell ref="D8:F8"/>
    <mergeCell ref="A9:I9"/>
    <mergeCell ref="A10:I10"/>
    <mergeCell ref="A11:I11"/>
    <mergeCell ref="A12:I12"/>
    <mergeCell ref="A38:I38"/>
    <mergeCell ref="A24:C24"/>
    <mergeCell ref="D24:I24"/>
    <mergeCell ref="A25:C25"/>
    <mergeCell ref="D25:I25"/>
    <mergeCell ref="A30:D30"/>
    <mergeCell ref="A33:I33"/>
    <mergeCell ref="A34:D34"/>
    <mergeCell ref="A28:D28"/>
    <mergeCell ref="E28:I28"/>
    <mergeCell ref="A22:C22"/>
    <mergeCell ref="D22:I22"/>
    <mergeCell ref="A23:C23"/>
    <mergeCell ref="D23:I23"/>
    <mergeCell ref="A35:D35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30721" r:id="rId4">
          <objectPr defaultSize="0" autoPict="0" r:id="rId5">
            <anchor moveWithCells="1" sizeWithCells="1">
              <from>
                <xdr:col>0</xdr:col>
                <xdr:colOff>160020</xdr:colOff>
                <xdr:row>1</xdr:row>
                <xdr:rowOff>175260</xdr:rowOff>
              </from>
              <to>
                <xdr:col>2</xdr:col>
                <xdr:colOff>579120</xdr:colOff>
                <xdr:row>6</xdr:row>
                <xdr:rowOff>160020</xdr:rowOff>
              </to>
            </anchor>
          </objectPr>
        </oleObject>
      </mc:Choice>
      <mc:Fallback>
        <oleObject progId="PBrush" shapeId="3072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7"/>
  <dimension ref="A1:T218"/>
  <sheetViews>
    <sheetView tabSelected="1" zoomScaleNormal="100" workbookViewId="0">
      <selection activeCell="B7" sqref="B7:N27"/>
    </sheetView>
  </sheetViews>
  <sheetFormatPr defaultColWidth="8.88671875" defaultRowHeight="18" customHeight="1" x14ac:dyDescent="0.3"/>
  <cols>
    <col min="1" max="1" width="17.88671875" style="103" customWidth="1"/>
    <col min="2" max="2" width="10.88671875" style="103" customWidth="1"/>
    <col min="3" max="3" width="10.6640625" style="7" customWidth="1"/>
    <col min="4" max="4" width="12.5546875" style="79" customWidth="1"/>
    <col min="5" max="5" width="10.88671875" style="104" customWidth="1"/>
    <col min="6" max="7" width="9.33203125" style="104" customWidth="1"/>
    <col min="8" max="8" width="10.109375" style="104" customWidth="1"/>
    <col min="9" max="9" width="10" style="104" customWidth="1"/>
    <col min="10" max="11" width="9.33203125" style="104" customWidth="1"/>
    <col min="12" max="12" width="10.6640625" style="104" customWidth="1"/>
    <col min="13" max="13" width="11.6640625" style="104" customWidth="1"/>
    <col min="14" max="14" width="9.33203125" style="104" customWidth="1"/>
    <col min="15" max="15" width="10.6640625" style="104" customWidth="1"/>
    <col min="16" max="16" width="11.33203125" style="104" customWidth="1"/>
    <col min="17" max="17" width="11.6640625" style="129" customWidth="1"/>
    <col min="18" max="18" width="11.33203125" style="112" customWidth="1"/>
    <col min="19" max="19" width="11.33203125" style="113" customWidth="1"/>
    <col min="20" max="23" width="11.33203125" style="112" customWidth="1"/>
    <col min="24" max="24" width="14.109375" style="112" customWidth="1"/>
    <col min="25" max="16384" width="8.88671875" style="112"/>
  </cols>
  <sheetData>
    <row r="1" spans="1:19" s="99" customFormat="1" ht="18" customHeight="1" thickBot="1" x14ac:dyDescent="0.35">
      <c r="A1" s="206" t="s">
        <v>403</v>
      </c>
      <c r="B1" s="360"/>
      <c r="C1" s="361"/>
      <c r="D1" s="361"/>
      <c r="E1" s="361"/>
      <c r="F1" s="361"/>
      <c r="G1" s="361"/>
      <c r="H1" s="361"/>
      <c r="I1" s="361"/>
      <c r="J1" s="361"/>
      <c r="K1" s="362"/>
      <c r="L1" s="24"/>
      <c r="M1" s="240"/>
      <c r="N1" s="240"/>
      <c r="O1" s="240"/>
      <c r="P1" s="240"/>
      <c r="Q1" s="128"/>
      <c r="S1" s="100"/>
    </row>
    <row r="2" spans="1:19" s="144" customFormat="1" ht="18" customHeight="1" x14ac:dyDescent="0.3">
      <c r="A2" s="240"/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</row>
    <row r="3" spans="1:19" s="99" customFormat="1" ht="18" customHeight="1" thickBot="1" x14ac:dyDescent="0.35">
      <c r="A3" s="367" t="s">
        <v>533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8"/>
      <c r="S3" s="100"/>
    </row>
    <row r="4" spans="1:19" s="99" customFormat="1" ht="18" customHeight="1" x14ac:dyDescent="0.3">
      <c r="A4" s="378" t="s">
        <v>450</v>
      </c>
      <c r="B4" s="365" t="s">
        <v>404</v>
      </c>
      <c r="C4" s="365" t="s">
        <v>430</v>
      </c>
      <c r="D4" s="363" t="s">
        <v>451</v>
      </c>
      <c r="E4" s="365" t="s">
        <v>432</v>
      </c>
      <c r="F4" s="365" t="s">
        <v>434</v>
      </c>
      <c r="G4" s="365" t="s">
        <v>436</v>
      </c>
      <c r="H4" s="365" t="s">
        <v>452</v>
      </c>
      <c r="I4" s="365" t="s">
        <v>440</v>
      </c>
      <c r="J4" s="363" t="s">
        <v>453</v>
      </c>
      <c r="K4" s="365" t="s">
        <v>454</v>
      </c>
      <c r="L4" s="365" t="s">
        <v>444</v>
      </c>
      <c r="M4" s="376" t="s">
        <v>455</v>
      </c>
      <c r="N4" s="371" t="s">
        <v>456</v>
      </c>
      <c r="O4" s="373" t="s">
        <v>457</v>
      </c>
    </row>
    <row r="5" spans="1:19" s="99" customFormat="1" ht="18" customHeight="1" x14ac:dyDescent="0.3">
      <c r="A5" s="379"/>
      <c r="B5" s="365"/>
      <c r="C5" s="365"/>
      <c r="D5" s="363"/>
      <c r="E5" s="365"/>
      <c r="F5" s="365"/>
      <c r="G5" s="365"/>
      <c r="H5" s="365"/>
      <c r="I5" s="365"/>
      <c r="J5" s="363"/>
      <c r="K5" s="365"/>
      <c r="L5" s="365"/>
      <c r="M5" s="376"/>
      <c r="N5" s="371"/>
      <c r="O5" s="374"/>
    </row>
    <row r="6" spans="1:19" s="99" customFormat="1" ht="18" customHeight="1" x14ac:dyDescent="0.3">
      <c r="A6" s="380"/>
      <c r="B6" s="366"/>
      <c r="C6" s="366"/>
      <c r="D6" s="364"/>
      <c r="E6" s="366"/>
      <c r="F6" s="366"/>
      <c r="G6" s="366"/>
      <c r="H6" s="366"/>
      <c r="I6" s="366"/>
      <c r="J6" s="364"/>
      <c r="K6" s="366"/>
      <c r="L6" s="366"/>
      <c r="M6" s="377"/>
      <c r="N6" s="372"/>
      <c r="O6" s="375"/>
    </row>
    <row r="7" spans="1:19" s="99" customFormat="1" ht="18" customHeight="1" x14ac:dyDescent="0.3">
      <c r="A7" s="244" t="s">
        <v>35</v>
      </c>
      <c r="B7" s="122"/>
      <c r="C7" s="122"/>
      <c r="D7" s="137"/>
      <c r="E7" s="122"/>
      <c r="F7" s="122"/>
      <c r="G7" s="122"/>
      <c r="H7" s="122"/>
      <c r="I7" s="122"/>
      <c r="J7" s="138"/>
      <c r="K7" s="122"/>
      <c r="L7" s="122"/>
      <c r="M7" s="139"/>
      <c r="N7" s="164"/>
      <c r="O7" s="162">
        <f t="shared" ref="O7:O28" si="0">M7+N7</f>
        <v>0</v>
      </c>
    </row>
    <row r="8" spans="1:19" s="99" customFormat="1" ht="18" customHeight="1" x14ac:dyDescent="0.3">
      <c r="A8" s="244" t="s">
        <v>458</v>
      </c>
      <c r="B8" s="122"/>
      <c r="C8" s="122"/>
      <c r="D8" s="137"/>
      <c r="E8" s="122"/>
      <c r="F8" s="122"/>
      <c r="G8" s="122"/>
      <c r="H8" s="122"/>
      <c r="I8" s="122"/>
      <c r="J8" s="138"/>
      <c r="K8" s="122"/>
      <c r="L8" s="122"/>
      <c r="M8" s="139"/>
      <c r="N8" s="164"/>
      <c r="O8" s="162">
        <f t="shared" si="0"/>
        <v>0</v>
      </c>
    </row>
    <row r="9" spans="1:19" s="99" customFormat="1" ht="18" customHeight="1" x14ac:dyDescent="0.3">
      <c r="A9" s="244" t="s">
        <v>459</v>
      </c>
      <c r="B9" s="122"/>
      <c r="C9" s="122"/>
      <c r="D9" s="137"/>
      <c r="E9" s="122"/>
      <c r="F9" s="122"/>
      <c r="G9" s="122"/>
      <c r="H9" s="122"/>
      <c r="I9" s="122"/>
      <c r="J9" s="138"/>
      <c r="K9" s="122"/>
      <c r="L9" s="122"/>
      <c r="M9" s="139"/>
      <c r="N9" s="164"/>
      <c r="O9" s="162">
        <f t="shared" si="0"/>
        <v>0</v>
      </c>
    </row>
    <row r="10" spans="1:19" s="99" customFormat="1" ht="18" customHeight="1" x14ac:dyDescent="0.3">
      <c r="A10" s="244" t="s">
        <v>460</v>
      </c>
      <c r="B10" s="122"/>
      <c r="C10" s="122"/>
      <c r="D10" s="137"/>
      <c r="E10" s="122"/>
      <c r="F10" s="122"/>
      <c r="G10" s="122"/>
      <c r="H10" s="122"/>
      <c r="I10" s="122"/>
      <c r="J10" s="138"/>
      <c r="K10" s="122"/>
      <c r="L10" s="122"/>
      <c r="M10" s="139"/>
      <c r="N10" s="164"/>
      <c r="O10" s="162">
        <f t="shared" si="0"/>
        <v>0</v>
      </c>
    </row>
    <row r="11" spans="1:19" s="99" customFormat="1" ht="18" customHeight="1" x14ac:dyDescent="0.3">
      <c r="A11" s="244" t="s">
        <v>461</v>
      </c>
      <c r="B11" s="122"/>
      <c r="C11" s="122"/>
      <c r="D11" s="137"/>
      <c r="E11" s="122"/>
      <c r="F11" s="122"/>
      <c r="G11" s="122"/>
      <c r="H11" s="122"/>
      <c r="I11" s="122"/>
      <c r="J11" s="138"/>
      <c r="K11" s="122"/>
      <c r="L11" s="122"/>
      <c r="M11" s="139"/>
      <c r="N11" s="164"/>
      <c r="O11" s="162">
        <f t="shared" si="0"/>
        <v>0</v>
      </c>
    </row>
    <row r="12" spans="1:19" s="99" customFormat="1" ht="18" customHeight="1" x14ac:dyDescent="0.3">
      <c r="A12" s="244" t="s">
        <v>462</v>
      </c>
      <c r="B12" s="122"/>
      <c r="C12" s="122"/>
      <c r="D12" s="137"/>
      <c r="E12" s="122"/>
      <c r="F12" s="122"/>
      <c r="G12" s="122"/>
      <c r="H12" s="122"/>
      <c r="I12" s="122"/>
      <c r="J12" s="138"/>
      <c r="K12" s="122"/>
      <c r="L12" s="122"/>
      <c r="M12" s="139"/>
      <c r="N12" s="164"/>
      <c r="O12" s="162">
        <f t="shared" si="0"/>
        <v>0</v>
      </c>
    </row>
    <row r="13" spans="1:19" s="99" customFormat="1" ht="18" customHeight="1" x14ac:dyDescent="0.3">
      <c r="A13" s="244" t="s">
        <v>463</v>
      </c>
      <c r="B13" s="122"/>
      <c r="C13" s="122"/>
      <c r="D13" s="137"/>
      <c r="E13" s="122"/>
      <c r="F13" s="122"/>
      <c r="G13" s="122"/>
      <c r="H13" s="122"/>
      <c r="I13" s="122"/>
      <c r="J13" s="138"/>
      <c r="K13" s="122"/>
      <c r="L13" s="122"/>
      <c r="M13" s="139"/>
      <c r="N13" s="164"/>
      <c r="O13" s="162">
        <f t="shared" si="0"/>
        <v>0</v>
      </c>
    </row>
    <row r="14" spans="1:19" s="99" customFormat="1" ht="18" customHeight="1" x14ac:dyDescent="0.3">
      <c r="A14" s="244" t="s">
        <v>464</v>
      </c>
      <c r="B14" s="122"/>
      <c r="C14" s="122"/>
      <c r="D14" s="137"/>
      <c r="E14" s="122"/>
      <c r="F14" s="122"/>
      <c r="G14" s="122"/>
      <c r="H14" s="122"/>
      <c r="I14" s="122"/>
      <c r="J14" s="138"/>
      <c r="K14" s="122"/>
      <c r="L14" s="122"/>
      <c r="M14" s="139"/>
      <c r="N14" s="164"/>
      <c r="O14" s="162">
        <f t="shared" si="0"/>
        <v>0</v>
      </c>
    </row>
    <row r="15" spans="1:19" s="99" customFormat="1" ht="18" customHeight="1" x14ac:dyDescent="0.3">
      <c r="A15" s="244" t="s">
        <v>465</v>
      </c>
      <c r="B15" s="122"/>
      <c r="C15" s="122"/>
      <c r="D15" s="137"/>
      <c r="E15" s="122"/>
      <c r="F15" s="122"/>
      <c r="G15" s="122"/>
      <c r="H15" s="122"/>
      <c r="I15" s="122"/>
      <c r="J15" s="138"/>
      <c r="K15" s="122"/>
      <c r="L15" s="122"/>
      <c r="M15" s="139"/>
      <c r="N15" s="164"/>
      <c r="O15" s="162">
        <f t="shared" si="0"/>
        <v>0</v>
      </c>
    </row>
    <row r="16" spans="1:19" s="99" customFormat="1" ht="18" customHeight="1" x14ac:dyDescent="0.3">
      <c r="A16" s="244" t="s">
        <v>466</v>
      </c>
      <c r="B16" s="122"/>
      <c r="C16" s="122"/>
      <c r="D16" s="137"/>
      <c r="E16" s="122"/>
      <c r="F16" s="122"/>
      <c r="G16" s="122"/>
      <c r="H16" s="122"/>
      <c r="I16" s="122"/>
      <c r="J16" s="138"/>
      <c r="K16" s="122"/>
      <c r="L16" s="122"/>
      <c r="M16" s="139"/>
      <c r="N16" s="164"/>
      <c r="O16" s="162">
        <f t="shared" si="0"/>
        <v>0</v>
      </c>
    </row>
    <row r="17" spans="1:19" s="99" customFormat="1" ht="18" customHeight="1" x14ac:dyDescent="0.3">
      <c r="A17" s="244" t="s">
        <v>467</v>
      </c>
      <c r="B17" s="122"/>
      <c r="C17" s="122"/>
      <c r="D17" s="137"/>
      <c r="E17" s="122"/>
      <c r="F17" s="122"/>
      <c r="G17" s="122"/>
      <c r="H17" s="122"/>
      <c r="I17" s="122"/>
      <c r="J17" s="138"/>
      <c r="K17" s="122"/>
      <c r="L17" s="122"/>
      <c r="M17" s="139"/>
      <c r="N17" s="164"/>
      <c r="O17" s="162">
        <f t="shared" si="0"/>
        <v>0</v>
      </c>
    </row>
    <row r="18" spans="1:19" s="99" customFormat="1" ht="18" customHeight="1" x14ac:dyDescent="0.3">
      <c r="A18" s="244" t="s">
        <v>468</v>
      </c>
      <c r="B18" s="122"/>
      <c r="C18" s="122"/>
      <c r="D18" s="137"/>
      <c r="E18" s="122"/>
      <c r="F18" s="122"/>
      <c r="G18" s="122"/>
      <c r="H18" s="122"/>
      <c r="I18" s="122"/>
      <c r="J18" s="138"/>
      <c r="K18" s="122"/>
      <c r="L18" s="122"/>
      <c r="M18" s="139"/>
      <c r="N18" s="164"/>
      <c r="O18" s="162">
        <f t="shared" si="0"/>
        <v>0</v>
      </c>
    </row>
    <row r="19" spans="1:19" s="99" customFormat="1" ht="18" customHeight="1" x14ac:dyDescent="0.3">
      <c r="A19" s="244" t="s">
        <v>469</v>
      </c>
      <c r="B19" s="122"/>
      <c r="C19" s="122"/>
      <c r="D19" s="137"/>
      <c r="E19" s="122"/>
      <c r="F19" s="122"/>
      <c r="G19" s="122"/>
      <c r="H19" s="122"/>
      <c r="I19" s="122"/>
      <c r="J19" s="138"/>
      <c r="K19" s="122"/>
      <c r="L19" s="122"/>
      <c r="M19" s="139"/>
      <c r="N19" s="164"/>
      <c r="O19" s="162">
        <f t="shared" si="0"/>
        <v>0</v>
      </c>
    </row>
    <row r="20" spans="1:19" s="99" customFormat="1" ht="18" customHeight="1" x14ac:dyDescent="0.3">
      <c r="A20" s="244" t="s">
        <v>470</v>
      </c>
      <c r="B20" s="122"/>
      <c r="C20" s="122"/>
      <c r="D20" s="137"/>
      <c r="E20" s="122"/>
      <c r="F20" s="122"/>
      <c r="G20" s="122"/>
      <c r="H20" s="122"/>
      <c r="I20" s="122"/>
      <c r="J20" s="138"/>
      <c r="K20" s="122"/>
      <c r="L20" s="122"/>
      <c r="M20" s="139"/>
      <c r="N20" s="164"/>
      <c r="O20" s="162">
        <f t="shared" si="0"/>
        <v>0</v>
      </c>
    </row>
    <row r="21" spans="1:19" s="99" customFormat="1" ht="18" customHeight="1" x14ac:dyDescent="0.3">
      <c r="A21" s="244" t="s">
        <v>471</v>
      </c>
      <c r="B21" s="122"/>
      <c r="C21" s="122"/>
      <c r="D21" s="137"/>
      <c r="E21" s="122"/>
      <c r="F21" s="122"/>
      <c r="G21" s="122"/>
      <c r="H21" s="122"/>
      <c r="I21" s="122"/>
      <c r="J21" s="138"/>
      <c r="K21" s="122"/>
      <c r="L21" s="122"/>
      <c r="M21" s="139"/>
      <c r="N21" s="164"/>
      <c r="O21" s="162">
        <f t="shared" si="0"/>
        <v>0</v>
      </c>
    </row>
    <row r="22" spans="1:19" s="99" customFormat="1" ht="18" customHeight="1" x14ac:dyDescent="0.3">
      <c r="A22" s="244" t="s">
        <v>472</v>
      </c>
      <c r="B22" s="122"/>
      <c r="C22" s="122"/>
      <c r="D22" s="137"/>
      <c r="E22" s="122"/>
      <c r="F22" s="122"/>
      <c r="G22" s="122"/>
      <c r="H22" s="122"/>
      <c r="I22" s="122"/>
      <c r="J22" s="138"/>
      <c r="K22" s="122"/>
      <c r="L22" s="122"/>
      <c r="M22" s="139"/>
      <c r="N22" s="164"/>
      <c r="O22" s="162">
        <f t="shared" si="0"/>
        <v>0</v>
      </c>
    </row>
    <row r="23" spans="1:19" s="99" customFormat="1" ht="18" customHeight="1" x14ac:dyDescent="0.3">
      <c r="A23" s="244" t="s">
        <v>473</v>
      </c>
      <c r="B23" s="122"/>
      <c r="C23" s="122"/>
      <c r="D23" s="137"/>
      <c r="E23" s="122"/>
      <c r="F23" s="122"/>
      <c r="G23" s="122"/>
      <c r="H23" s="122"/>
      <c r="I23" s="122"/>
      <c r="J23" s="138"/>
      <c r="K23" s="122"/>
      <c r="L23" s="122"/>
      <c r="M23" s="139"/>
      <c r="N23" s="164"/>
      <c r="O23" s="162">
        <f t="shared" si="0"/>
        <v>0</v>
      </c>
    </row>
    <row r="24" spans="1:19" s="99" customFormat="1" ht="18" customHeight="1" x14ac:dyDescent="0.3">
      <c r="A24" s="244" t="s">
        <v>474</v>
      </c>
      <c r="B24" s="122"/>
      <c r="C24" s="122"/>
      <c r="D24" s="137"/>
      <c r="E24" s="122"/>
      <c r="F24" s="122"/>
      <c r="G24" s="122"/>
      <c r="H24" s="122"/>
      <c r="I24" s="122"/>
      <c r="J24" s="138"/>
      <c r="K24" s="122"/>
      <c r="L24" s="122"/>
      <c r="M24" s="139"/>
      <c r="N24" s="164"/>
      <c r="O24" s="162">
        <f t="shared" si="0"/>
        <v>0</v>
      </c>
    </row>
    <row r="25" spans="1:19" s="99" customFormat="1" ht="18" customHeight="1" x14ac:dyDescent="0.3">
      <c r="A25" s="244" t="s">
        <v>475</v>
      </c>
      <c r="B25" s="122"/>
      <c r="C25" s="122"/>
      <c r="D25" s="137"/>
      <c r="E25" s="122"/>
      <c r="F25" s="122"/>
      <c r="G25" s="122"/>
      <c r="H25" s="122"/>
      <c r="I25" s="122"/>
      <c r="J25" s="138"/>
      <c r="K25" s="122"/>
      <c r="L25" s="122"/>
      <c r="M25" s="139"/>
      <c r="N25" s="164"/>
      <c r="O25" s="162">
        <f t="shared" si="0"/>
        <v>0</v>
      </c>
    </row>
    <row r="26" spans="1:19" s="99" customFormat="1" ht="18" customHeight="1" x14ac:dyDescent="0.3">
      <c r="A26" s="244" t="s">
        <v>476</v>
      </c>
      <c r="B26" s="122"/>
      <c r="C26" s="122"/>
      <c r="D26" s="137"/>
      <c r="E26" s="122"/>
      <c r="F26" s="122"/>
      <c r="G26" s="122"/>
      <c r="H26" s="122"/>
      <c r="I26" s="122"/>
      <c r="J26" s="138"/>
      <c r="K26" s="122"/>
      <c r="L26" s="122"/>
      <c r="M26" s="139"/>
      <c r="N26" s="164"/>
      <c r="O26" s="162">
        <f t="shared" si="0"/>
        <v>0</v>
      </c>
    </row>
    <row r="27" spans="1:19" s="99" customFormat="1" ht="18" customHeight="1" thickBot="1" x14ac:dyDescent="0.35">
      <c r="A27" s="244" t="s">
        <v>477</v>
      </c>
      <c r="B27" s="122"/>
      <c r="C27" s="122"/>
      <c r="D27" s="137"/>
      <c r="E27" s="122"/>
      <c r="F27" s="122"/>
      <c r="G27" s="122"/>
      <c r="H27" s="122"/>
      <c r="I27" s="122"/>
      <c r="J27" s="138"/>
      <c r="K27" s="122"/>
      <c r="L27" s="122"/>
      <c r="M27" s="140"/>
      <c r="N27" s="165"/>
      <c r="O27" s="163">
        <f t="shared" si="0"/>
        <v>0</v>
      </c>
    </row>
    <row r="28" spans="1:19" s="107" customFormat="1" ht="27.75" customHeight="1" thickBot="1" x14ac:dyDescent="0.35">
      <c r="A28" s="154" t="s">
        <v>478</v>
      </c>
      <c r="B28" s="136">
        <f t="shared" ref="B28:M28" si="1">SUM(B7:B27)</f>
        <v>0</v>
      </c>
      <c r="C28" s="136">
        <f t="shared" si="1"/>
        <v>0</v>
      </c>
      <c r="D28" s="136">
        <f t="shared" si="1"/>
        <v>0</v>
      </c>
      <c r="E28" s="136">
        <f t="shared" si="1"/>
        <v>0</v>
      </c>
      <c r="F28" s="136">
        <f t="shared" si="1"/>
        <v>0</v>
      </c>
      <c r="G28" s="136">
        <f t="shared" si="1"/>
        <v>0</v>
      </c>
      <c r="H28" s="136">
        <f t="shared" si="1"/>
        <v>0</v>
      </c>
      <c r="I28" s="136">
        <f t="shared" si="1"/>
        <v>0</v>
      </c>
      <c r="J28" s="136">
        <f t="shared" si="1"/>
        <v>0</v>
      </c>
      <c r="K28" s="136">
        <f t="shared" si="1"/>
        <v>0</v>
      </c>
      <c r="L28" s="136">
        <f t="shared" si="1"/>
        <v>0</v>
      </c>
      <c r="M28" s="136">
        <f t="shared" si="1"/>
        <v>0</v>
      </c>
      <c r="N28" s="160">
        <f>SUM(N7:N27)</f>
        <v>0</v>
      </c>
      <c r="O28" s="161">
        <f t="shared" si="0"/>
        <v>0</v>
      </c>
    </row>
    <row r="29" spans="1:19" s="99" customFormat="1" ht="18" customHeight="1" x14ac:dyDescent="0.3">
      <c r="A29" s="370" t="s">
        <v>538</v>
      </c>
      <c r="B29" s="370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240"/>
      <c r="Q29" s="128"/>
      <c r="S29" s="100"/>
    </row>
    <row r="30" spans="1:19" s="99" customFormat="1" ht="18" customHeight="1" x14ac:dyDescent="0.3">
      <c r="C30" s="117"/>
      <c r="D30" s="107"/>
      <c r="E30" s="240"/>
      <c r="F30" s="240"/>
      <c r="G30" s="240"/>
      <c r="H30" s="240"/>
      <c r="I30" s="240"/>
      <c r="J30" s="240"/>
      <c r="K30" s="240"/>
      <c r="L30" s="24"/>
      <c r="M30" s="240"/>
      <c r="N30" s="240"/>
      <c r="O30" s="240"/>
      <c r="P30" s="240"/>
      <c r="Q30" s="128"/>
      <c r="S30" s="100"/>
    </row>
    <row r="31" spans="1:19" s="99" customFormat="1" ht="18" customHeight="1" x14ac:dyDescent="0.3">
      <c r="C31" s="117"/>
      <c r="D31" s="107"/>
      <c r="E31" s="240"/>
      <c r="F31" s="240"/>
      <c r="G31" s="240"/>
      <c r="H31" s="240"/>
      <c r="I31" s="240"/>
      <c r="J31" s="240"/>
      <c r="K31" s="240"/>
      <c r="L31" s="24"/>
      <c r="M31" s="240"/>
      <c r="N31" s="240"/>
      <c r="O31" s="240"/>
      <c r="P31" s="240"/>
      <c r="Q31" s="128"/>
      <c r="S31" s="100"/>
    </row>
    <row r="32" spans="1:19" s="99" customFormat="1" ht="18" customHeight="1" x14ac:dyDescent="0.3">
      <c r="A32" s="369" t="s">
        <v>534</v>
      </c>
      <c r="B32" s="367"/>
      <c r="C32" s="367"/>
      <c r="D32" s="367"/>
      <c r="E32" s="367"/>
      <c r="F32" s="367"/>
      <c r="G32" s="367"/>
      <c r="H32" s="153"/>
      <c r="I32" s="153"/>
      <c r="J32" s="153"/>
      <c r="K32" s="153"/>
      <c r="L32" s="153"/>
      <c r="M32" s="153"/>
      <c r="N32" s="153"/>
      <c r="O32" s="152"/>
      <c r="P32" s="240"/>
      <c r="Q32" s="128"/>
      <c r="S32" s="100"/>
    </row>
    <row r="33" spans="1:20" s="99" customFormat="1" ht="26.4" x14ac:dyDescent="0.3">
      <c r="A33" s="279" t="s">
        <v>450</v>
      </c>
      <c r="B33" s="280" t="s">
        <v>412</v>
      </c>
      <c r="C33" s="281" t="s">
        <v>413</v>
      </c>
      <c r="D33" s="282" t="s">
        <v>414</v>
      </c>
      <c r="E33" s="282" t="s">
        <v>415</v>
      </c>
      <c r="F33" s="240"/>
      <c r="G33" s="240"/>
      <c r="H33" s="240"/>
      <c r="I33" s="240"/>
      <c r="J33" s="240"/>
      <c r="K33" s="240"/>
      <c r="L33" s="240"/>
      <c r="M33" s="24"/>
      <c r="N33" s="240"/>
      <c r="O33" s="240"/>
      <c r="P33" s="240"/>
      <c r="Q33" s="240"/>
      <c r="R33" s="128"/>
      <c r="T33" s="100"/>
    </row>
    <row r="34" spans="1:20" s="99" customFormat="1" ht="18" customHeight="1" x14ac:dyDescent="0.3">
      <c r="A34" s="242" t="s">
        <v>35</v>
      </c>
      <c r="B34" s="155">
        <f>'spese CAPOFILA'!$K$89</f>
        <v>27520</v>
      </c>
      <c r="C34" s="155">
        <f>'spese CAPOFILA'!$L$89</f>
        <v>57.5</v>
      </c>
      <c r="D34" s="155">
        <f>'spese CAPOFILA'!$M$89</f>
        <v>27577.5</v>
      </c>
      <c r="E34" s="155">
        <f>'spese CAPOFILA'!$N$89</f>
        <v>267</v>
      </c>
      <c r="F34" s="240"/>
      <c r="G34" s="240"/>
      <c r="H34" s="240"/>
      <c r="I34" s="240"/>
      <c r="J34" s="240"/>
      <c r="K34" s="240"/>
      <c r="L34" s="240"/>
      <c r="M34" s="24"/>
      <c r="N34" s="240"/>
      <c r="O34" s="240"/>
      <c r="P34" s="240"/>
      <c r="Q34" s="240"/>
      <c r="R34" s="128"/>
      <c r="T34" s="100"/>
    </row>
    <row r="35" spans="1:20" s="99" customFormat="1" ht="18" customHeight="1" x14ac:dyDescent="0.3">
      <c r="A35" s="242" t="s">
        <v>458</v>
      </c>
      <c r="B35" s="155">
        <f>'spese partner 1'!$K$89</f>
        <v>26407.375</v>
      </c>
      <c r="C35" s="155">
        <f>'spese partner 1'!$L$89</f>
        <v>115</v>
      </c>
      <c r="D35" s="155">
        <f>'spese partner 1'!$M$89</f>
        <v>26522.375</v>
      </c>
      <c r="E35" s="155">
        <f>'spese partner 1'!$N$89</f>
        <v>215.25</v>
      </c>
      <c r="F35" s="240"/>
      <c r="G35" s="240"/>
      <c r="H35" s="240"/>
      <c r="I35" s="240"/>
      <c r="J35" s="240"/>
      <c r="K35" s="240"/>
      <c r="L35" s="240"/>
      <c r="M35" s="24"/>
      <c r="N35" s="240"/>
      <c r="O35" s="240"/>
      <c r="P35" s="240"/>
      <c r="Q35" s="240"/>
      <c r="R35" s="128"/>
      <c r="T35" s="100"/>
    </row>
    <row r="36" spans="1:20" s="99" customFormat="1" ht="18" customHeight="1" x14ac:dyDescent="0.3">
      <c r="A36" s="242" t="s">
        <v>459</v>
      </c>
      <c r="B36" s="155">
        <f>'spese partner 2'!$K$89</f>
        <v>26531</v>
      </c>
      <c r="C36" s="155">
        <f>'spese partner 2'!$L$89</f>
        <v>0</v>
      </c>
      <c r="D36" s="155">
        <f>'spese partner 2'!$M$89</f>
        <v>26531</v>
      </c>
      <c r="E36" s="155">
        <f>'spese partner 2'!$N$89</f>
        <v>215.25</v>
      </c>
      <c r="F36" s="240"/>
      <c r="G36" s="240"/>
      <c r="H36" s="240"/>
      <c r="I36" s="240"/>
      <c r="J36" s="240"/>
      <c r="K36" s="240"/>
      <c r="L36" s="240"/>
      <c r="M36" s="24"/>
      <c r="N36" s="240"/>
      <c r="O36" s="240"/>
      <c r="P36" s="240"/>
      <c r="Q36" s="240"/>
      <c r="R36" s="128"/>
      <c r="T36" s="100"/>
    </row>
    <row r="37" spans="1:20" s="99" customFormat="1" ht="18" customHeight="1" x14ac:dyDescent="0.3">
      <c r="A37" s="242" t="s">
        <v>460</v>
      </c>
      <c r="B37" s="155">
        <f>'spese partner 3'!$K$89</f>
        <v>26654.625</v>
      </c>
      <c r="C37" s="155">
        <f>'spese partner 3'!$L$89</f>
        <v>0</v>
      </c>
      <c r="D37" s="155">
        <f>'spese partner 3'!$M$89</f>
        <v>26654.625</v>
      </c>
      <c r="E37" s="155">
        <f>'spese partner 3'!$N$89</f>
        <v>215.25</v>
      </c>
      <c r="F37" s="240"/>
      <c r="G37" s="240"/>
      <c r="H37" s="240"/>
      <c r="I37" s="240"/>
      <c r="J37" s="240"/>
      <c r="K37" s="240"/>
      <c r="L37" s="240"/>
      <c r="M37" s="24"/>
      <c r="N37" s="240"/>
      <c r="O37" s="240"/>
      <c r="P37" s="240"/>
      <c r="Q37" s="240"/>
      <c r="R37" s="128"/>
      <c r="T37" s="100"/>
    </row>
    <row r="38" spans="1:20" s="99" customFormat="1" ht="18" customHeight="1" x14ac:dyDescent="0.3">
      <c r="A38" s="242" t="s">
        <v>461</v>
      </c>
      <c r="B38" s="155">
        <f>'spese partner 4'!$K$89</f>
        <v>29992.5</v>
      </c>
      <c r="C38" s="155">
        <f>'spese partner 4'!$L$89</f>
        <v>0</v>
      </c>
      <c r="D38" s="155">
        <f>'spese partner 4'!$M$89</f>
        <v>29992.5</v>
      </c>
      <c r="E38" s="155">
        <f>'spese partner 4'!$N$89</f>
        <v>215.25</v>
      </c>
      <c r="F38" s="240"/>
      <c r="G38" s="240"/>
      <c r="H38" s="240"/>
      <c r="I38" s="240"/>
      <c r="J38" s="240"/>
      <c r="K38" s="240"/>
      <c r="L38" s="240"/>
      <c r="M38" s="24"/>
      <c r="N38" s="240"/>
      <c r="O38" s="240"/>
      <c r="P38" s="240"/>
      <c r="Q38" s="240"/>
      <c r="R38" s="128"/>
      <c r="T38" s="100"/>
    </row>
    <row r="39" spans="1:20" s="99" customFormat="1" ht="18" customHeight="1" x14ac:dyDescent="0.3">
      <c r="A39" s="242" t="s">
        <v>462</v>
      </c>
      <c r="B39" s="155">
        <f>'spese partner 5'!$K$89</f>
        <v>29992.5</v>
      </c>
      <c r="C39" s="155">
        <f>'spese partner 5'!$L$89</f>
        <v>0</v>
      </c>
      <c r="D39" s="155">
        <f>'spese partner 5'!$M$89</f>
        <v>29992.5</v>
      </c>
      <c r="E39" s="155">
        <f>'spese partner 5'!$N$89</f>
        <v>215.25</v>
      </c>
      <c r="F39" s="240"/>
      <c r="G39" s="240"/>
      <c r="H39" s="240"/>
      <c r="I39" s="240"/>
      <c r="J39" s="240"/>
      <c r="K39" s="240"/>
      <c r="L39" s="240"/>
      <c r="M39" s="24"/>
      <c r="N39" s="240"/>
      <c r="O39" s="240"/>
      <c r="P39" s="240"/>
      <c r="Q39" s="240"/>
      <c r="R39" s="128"/>
      <c r="T39" s="100"/>
    </row>
    <row r="40" spans="1:20" s="99" customFormat="1" ht="18" customHeight="1" x14ac:dyDescent="0.3">
      <c r="A40" s="242" t="s">
        <v>463</v>
      </c>
      <c r="B40" s="155">
        <f>'spese partner 6'!$K$89</f>
        <v>29992.5</v>
      </c>
      <c r="C40" s="155">
        <f>'spese partner 6'!$L$89</f>
        <v>0</v>
      </c>
      <c r="D40" s="155">
        <f>'spese partner 6'!$M$89</f>
        <v>29992.5</v>
      </c>
      <c r="E40" s="155">
        <f>'spese partner 6'!$N$89</f>
        <v>215.25</v>
      </c>
      <c r="F40" s="240"/>
      <c r="G40" s="240"/>
      <c r="H40" s="240"/>
      <c r="I40" s="240"/>
      <c r="J40" s="240"/>
      <c r="K40" s="240"/>
      <c r="L40" s="240"/>
      <c r="M40" s="24"/>
      <c r="N40" s="240"/>
      <c r="O40" s="240"/>
      <c r="P40" s="240"/>
      <c r="Q40" s="240"/>
      <c r="R40" s="128"/>
      <c r="T40" s="100"/>
    </row>
    <row r="41" spans="1:20" s="99" customFormat="1" ht="18" customHeight="1" x14ac:dyDescent="0.3">
      <c r="A41" s="242" t="s">
        <v>464</v>
      </c>
      <c r="B41" s="155">
        <f>'spese partner 7'!$K$89</f>
        <v>29992.5</v>
      </c>
      <c r="C41" s="155">
        <f>'spese partner 7'!$L$89</f>
        <v>0</v>
      </c>
      <c r="D41" s="155">
        <f>'spese partner 7'!$M$89</f>
        <v>29992.5</v>
      </c>
      <c r="E41" s="155">
        <f>'spese partner 7'!$N$89</f>
        <v>215.25</v>
      </c>
      <c r="F41" s="240"/>
      <c r="G41" s="240"/>
      <c r="H41" s="240"/>
      <c r="I41" s="240"/>
      <c r="J41" s="240"/>
      <c r="K41" s="240"/>
      <c r="L41" s="240"/>
      <c r="M41" s="24"/>
      <c r="N41" s="240"/>
      <c r="O41" s="240"/>
      <c r="P41" s="240"/>
      <c r="Q41" s="240"/>
      <c r="R41" s="128"/>
      <c r="T41" s="100"/>
    </row>
    <row r="42" spans="1:20" s="99" customFormat="1" ht="18" customHeight="1" x14ac:dyDescent="0.3">
      <c r="A42" s="242" t="s">
        <v>465</v>
      </c>
      <c r="B42" s="155">
        <f>'spese partner 8'!$K$89</f>
        <v>29992.5</v>
      </c>
      <c r="C42" s="155">
        <f>'spese partner 8'!$L$89</f>
        <v>0</v>
      </c>
      <c r="D42" s="155">
        <f>'spese partner 8'!$M$89</f>
        <v>29992.5</v>
      </c>
      <c r="E42" s="155">
        <f>'spese partner 8'!$N$89</f>
        <v>215.25</v>
      </c>
      <c r="F42" s="240"/>
      <c r="G42" s="240"/>
      <c r="H42" s="240"/>
      <c r="I42" s="240"/>
      <c r="J42" s="240"/>
      <c r="K42" s="240"/>
      <c r="L42" s="240"/>
      <c r="M42" s="24"/>
      <c r="N42" s="240"/>
      <c r="O42" s="240"/>
      <c r="P42" s="240"/>
      <c r="Q42" s="240"/>
      <c r="R42" s="128"/>
      <c r="T42" s="100"/>
    </row>
    <row r="43" spans="1:20" s="99" customFormat="1" ht="18" customHeight="1" x14ac:dyDescent="0.3">
      <c r="A43" s="242" t="s">
        <v>466</v>
      </c>
      <c r="B43" s="155">
        <f>'spese partner 9'!$K$89</f>
        <v>29992.5</v>
      </c>
      <c r="C43" s="155">
        <f>'spese partner 9'!$L$89</f>
        <v>0</v>
      </c>
      <c r="D43" s="155">
        <f>'spese partner 9'!$M$89</f>
        <v>29992.5</v>
      </c>
      <c r="E43" s="155">
        <f>'spese partner 9'!$N$89</f>
        <v>215.25</v>
      </c>
      <c r="F43" s="240"/>
      <c r="G43" s="240"/>
      <c r="H43" s="240"/>
      <c r="I43" s="240"/>
      <c r="J43" s="240"/>
      <c r="K43" s="240"/>
      <c r="L43" s="240"/>
      <c r="M43" s="24"/>
      <c r="N43" s="240"/>
      <c r="O43" s="240"/>
      <c r="P43" s="240"/>
      <c r="Q43" s="240"/>
      <c r="R43" s="128"/>
      <c r="T43" s="100"/>
    </row>
    <row r="44" spans="1:20" s="99" customFormat="1" ht="18" customHeight="1" x14ac:dyDescent="0.3">
      <c r="A44" s="242" t="s">
        <v>467</v>
      </c>
      <c r="B44" s="155">
        <f>'spese partner 10'!$K$89</f>
        <v>29992.5</v>
      </c>
      <c r="C44" s="155">
        <f>'spese partner 10'!$L$89</f>
        <v>0</v>
      </c>
      <c r="D44" s="155">
        <f>'spese partner 10'!$M$89</f>
        <v>29992.5</v>
      </c>
      <c r="E44" s="155">
        <f>'spese partner 10'!$N$89</f>
        <v>215.25</v>
      </c>
      <c r="F44" s="240"/>
      <c r="G44" s="240"/>
      <c r="H44" s="240"/>
      <c r="I44" s="240"/>
      <c r="J44" s="240"/>
      <c r="K44" s="240"/>
      <c r="L44" s="240"/>
      <c r="M44" s="24"/>
      <c r="N44" s="240"/>
      <c r="O44" s="240"/>
      <c r="P44" s="240"/>
      <c r="Q44" s="240"/>
      <c r="R44" s="128"/>
      <c r="T44" s="100"/>
    </row>
    <row r="45" spans="1:20" s="99" customFormat="1" ht="18" customHeight="1" x14ac:dyDescent="0.3">
      <c r="A45" s="242" t="s">
        <v>468</v>
      </c>
      <c r="B45" s="155">
        <f>'spese partner 11'!$K$89</f>
        <v>29992.5</v>
      </c>
      <c r="C45" s="155">
        <f>'spese partner 11'!$L$89</f>
        <v>0</v>
      </c>
      <c r="D45" s="155">
        <f>'spese partner 11'!$M$89</f>
        <v>29992.5</v>
      </c>
      <c r="E45" s="155">
        <f>'spese partner 11'!$N$89</f>
        <v>215.25</v>
      </c>
      <c r="F45" s="240"/>
      <c r="G45" s="240"/>
      <c r="H45" s="240"/>
      <c r="I45" s="240"/>
      <c r="J45" s="240"/>
      <c r="K45" s="240"/>
      <c r="L45" s="240"/>
      <c r="M45" s="24"/>
      <c r="N45" s="240"/>
      <c r="O45" s="240"/>
      <c r="P45" s="240"/>
      <c r="Q45" s="240"/>
      <c r="R45" s="128"/>
      <c r="T45" s="100"/>
    </row>
    <row r="46" spans="1:20" s="99" customFormat="1" ht="18" customHeight="1" x14ac:dyDescent="0.3">
      <c r="A46" s="242" t="s">
        <v>469</v>
      </c>
      <c r="B46" s="155">
        <f>'spese partner 12'!$K$89</f>
        <v>29992.5</v>
      </c>
      <c r="C46" s="155">
        <f>'spese partner 12'!$L$89</f>
        <v>0</v>
      </c>
      <c r="D46" s="155">
        <f>'spese partner 12'!$M$89</f>
        <v>29992.5</v>
      </c>
      <c r="E46" s="155">
        <f>'spese partner 12'!$N$89</f>
        <v>215.25</v>
      </c>
      <c r="F46" s="240"/>
      <c r="G46" s="240"/>
      <c r="H46" s="240"/>
      <c r="I46" s="240"/>
      <c r="J46" s="240"/>
      <c r="K46" s="240"/>
      <c r="L46" s="240"/>
      <c r="M46" s="24"/>
      <c r="N46" s="240"/>
      <c r="O46" s="240"/>
      <c r="P46" s="240"/>
      <c r="Q46" s="240"/>
      <c r="R46" s="128"/>
      <c r="T46" s="100"/>
    </row>
    <row r="47" spans="1:20" s="99" customFormat="1" ht="18" customHeight="1" x14ac:dyDescent="0.3">
      <c r="A47" s="242" t="s">
        <v>470</v>
      </c>
      <c r="B47" s="155">
        <f>'spese partner 13'!$K$89</f>
        <v>29992.5</v>
      </c>
      <c r="C47" s="155">
        <f>'spese partner 13'!$L$89</f>
        <v>0</v>
      </c>
      <c r="D47" s="155">
        <f>'spese partner 13'!$M$89</f>
        <v>29992.5</v>
      </c>
      <c r="E47" s="155">
        <f>'spese partner 13'!$N$89</f>
        <v>215.25</v>
      </c>
      <c r="F47" s="240"/>
      <c r="G47" s="240"/>
      <c r="H47" s="240"/>
      <c r="I47" s="240"/>
      <c r="J47" s="240"/>
      <c r="K47" s="240"/>
      <c r="L47" s="240"/>
      <c r="M47" s="24"/>
      <c r="N47" s="240"/>
      <c r="O47" s="240"/>
      <c r="P47" s="240"/>
      <c r="Q47" s="240"/>
      <c r="R47" s="128"/>
      <c r="T47" s="100"/>
    </row>
    <row r="48" spans="1:20" s="99" customFormat="1" ht="18" customHeight="1" x14ac:dyDescent="0.3">
      <c r="A48" s="242" t="s">
        <v>471</v>
      </c>
      <c r="B48" s="155">
        <f>'spese partner 14'!$K$89</f>
        <v>29992.5</v>
      </c>
      <c r="C48" s="155">
        <f>'spese partner 14'!$L$89</f>
        <v>0</v>
      </c>
      <c r="D48" s="155">
        <f>'spese partner 14'!$M$89</f>
        <v>29992.5</v>
      </c>
      <c r="E48" s="155">
        <f>'spese partner 14'!$N$89</f>
        <v>215.25</v>
      </c>
      <c r="F48" s="240"/>
      <c r="G48" s="240"/>
      <c r="H48" s="240"/>
      <c r="I48" s="240"/>
      <c r="J48" s="240"/>
      <c r="K48" s="240"/>
      <c r="L48" s="240"/>
      <c r="M48" s="24"/>
      <c r="N48" s="240"/>
      <c r="O48" s="240"/>
      <c r="P48" s="240"/>
      <c r="Q48" s="240"/>
      <c r="R48" s="128"/>
      <c r="T48" s="100"/>
    </row>
    <row r="49" spans="1:20" s="99" customFormat="1" ht="18" customHeight="1" x14ac:dyDescent="0.3">
      <c r="A49" s="242" t="s">
        <v>472</v>
      </c>
      <c r="B49" s="155">
        <f>'spese partner 15'!$K$89</f>
        <v>29992.5</v>
      </c>
      <c r="C49" s="155">
        <f>'spese partner 15'!$L$89</f>
        <v>0</v>
      </c>
      <c r="D49" s="155">
        <f>'spese partner 15'!$M$89</f>
        <v>29992.5</v>
      </c>
      <c r="E49" s="155">
        <f>'spese partner 15'!$N$89</f>
        <v>215.25</v>
      </c>
      <c r="F49" s="240"/>
      <c r="G49" s="240"/>
      <c r="H49" s="240"/>
      <c r="I49" s="240"/>
      <c r="J49" s="240"/>
      <c r="K49" s="240"/>
      <c r="L49" s="240"/>
      <c r="M49" s="24"/>
      <c r="N49" s="240"/>
      <c r="O49" s="240"/>
      <c r="P49" s="240"/>
      <c r="Q49" s="240"/>
      <c r="R49" s="128"/>
      <c r="T49" s="100"/>
    </row>
    <row r="50" spans="1:20" s="99" customFormat="1" ht="18" customHeight="1" x14ac:dyDescent="0.3">
      <c r="A50" s="242" t="s">
        <v>473</v>
      </c>
      <c r="B50" s="155">
        <f>'spese partner 16'!$K$89</f>
        <v>29992.5</v>
      </c>
      <c r="C50" s="155">
        <f>'spese partner 16'!$L$89</f>
        <v>0</v>
      </c>
      <c r="D50" s="155">
        <f>'spese partner 16'!$M$89</f>
        <v>29992.5</v>
      </c>
      <c r="E50" s="155">
        <f>'spese partner 16'!$N$89</f>
        <v>215.25</v>
      </c>
      <c r="F50" s="240"/>
      <c r="G50" s="240"/>
      <c r="H50" s="240"/>
      <c r="I50" s="240"/>
      <c r="J50" s="240"/>
      <c r="K50" s="240"/>
      <c r="L50" s="240"/>
      <c r="M50" s="24"/>
      <c r="N50" s="240"/>
      <c r="O50" s="240"/>
      <c r="P50" s="240"/>
      <c r="Q50" s="240"/>
      <c r="R50" s="128"/>
      <c r="T50" s="100"/>
    </row>
    <row r="51" spans="1:20" s="99" customFormat="1" ht="18" customHeight="1" x14ac:dyDescent="0.3">
      <c r="A51" s="242" t="s">
        <v>474</v>
      </c>
      <c r="B51" s="155">
        <f>'spese partner 17'!$K$89</f>
        <v>29992.5</v>
      </c>
      <c r="C51" s="155">
        <f>'spese partner 17'!$L$89</f>
        <v>0</v>
      </c>
      <c r="D51" s="155">
        <f>'spese partner 17'!$M$89</f>
        <v>29992.5</v>
      </c>
      <c r="E51" s="155">
        <f>'spese partner 17'!$N$89</f>
        <v>215.25</v>
      </c>
      <c r="F51" s="240"/>
      <c r="G51" s="240"/>
      <c r="H51" s="240"/>
      <c r="I51" s="240"/>
      <c r="J51" s="240"/>
      <c r="K51" s="240"/>
      <c r="L51" s="240"/>
      <c r="M51" s="24"/>
      <c r="N51" s="240"/>
      <c r="O51" s="240"/>
      <c r="P51" s="240"/>
      <c r="Q51" s="240"/>
      <c r="R51" s="128"/>
      <c r="T51" s="100"/>
    </row>
    <row r="52" spans="1:20" s="99" customFormat="1" ht="18" customHeight="1" x14ac:dyDescent="0.3">
      <c r="A52" s="242" t="s">
        <v>475</v>
      </c>
      <c r="B52" s="155">
        <f>'spese partner 18'!$K$89</f>
        <v>29992.5</v>
      </c>
      <c r="C52" s="155">
        <f>'spese partner 18'!$L$89</f>
        <v>0</v>
      </c>
      <c r="D52" s="155">
        <f>'spese partner 18'!$M$89</f>
        <v>29992.5</v>
      </c>
      <c r="E52" s="155">
        <f>'spese partner 18'!$N$89</f>
        <v>215.25</v>
      </c>
      <c r="F52" s="240"/>
      <c r="G52" s="240"/>
      <c r="H52" s="240"/>
      <c r="I52" s="240"/>
      <c r="J52" s="240"/>
      <c r="K52" s="240"/>
      <c r="L52" s="240"/>
      <c r="M52" s="24"/>
      <c r="N52" s="240"/>
      <c r="O52" s="240"/>
      <c r="P52" s="240"/>
      <c r="Q52" s="240"/>
      <c r="R52" s="128"/>
      <c r="T52" s="100"/>
    </row>
    <row r="53" spans="1:20" s="99" customFormat="1" ht="18" customHeight="1" x14ac:dyDescent="0.3">
      <c r="A53" s="242" t="s">
        <v>476</v>
      </c>
      <c r="B53" s="155">
        <f>'spese partner 19'!$K$89</f>
        <v>29992.5</v>
      </c>
      <c r="C53" s="155">
        <f>'spese partner 19'!$L$89</f>
        <v>0</v>
      </c>
      <c r="D53" s="155">
        <f>'spese partner 19'!$M$89</f>
        <v>29992.5</v>
      </c>
      <c r="E53" s="155">
        <f>'spese partner 19'!$N$89</f>
        <v>215.25</v>
      </c>
      <c r="F53" s="240"/>
      <c r="G53" s="240"/>
      <c r="H53" s="240"/>
      <c r="I53" s="240"/>
      <c r="J53" s="240"/>
      <c r="K53" s="240"/>
      <c r="L53" s="240"/>
      <c r="M53" s="24"/>
      <c r="N53" s="240"/>
      <c r="O53" s="240"/>
      <c r="P53" s="240"/>
      <c r="Q53" s="240"/>
      <c r="R53" s="128"/>
      <c r="T53" s="100"/>
    </row>
    <row r="54" spans="1:20" s="99" customFormat="1" ht="18" customHeight="1" thickBot="1" x14ac:dyDescent="0.35">
      <c r="A54" s="242" t="s">
        <v>477</v>
      </c>
      <c r="B54" s="155">
        <f>'spese partner 20'!$K$89</f>
        <v>29992.5</v>
      </c>
      <c r="C54" s="155">
        <f>'spese partner 20'!$L$89</f>
        <v>0</v>
      </c>
      <c r="D54" s="155">
        <f>'spese partner 20'!$M$89</f>
        <v>29992.5</v>
      </c>
      <c r="E54" s="155">
        <f>'spese partner 20'!$N$89</f>
        <v>215.25</v>
      </c>
      <c r="F54" s="240"/>
      <c r="G54" s="240"/>
      <c r="H54" s="240"/>
      <c r="I54" s="240"/>
      <c r="J54" s="240"/>
      <c r="K54" s="240"/>
      <c r="L54" s="240"/>
      <c r="M54" s="24"/>
      <c r="N54" s="240"/>
      <c r="O54" s="240"/>
      <c r="P54" s="240"/>
      <c r="Q54" s="240"/>
      <c r="R54" s="128"/>
      <c r="T54" s="100"/>
    </row>
    <row r="55" spans="1:20" s="99" customFormat="1" ht="27.75" customHeight="1" thickBot="1" x14ac:dyDescent="0.35">
      <c r="A55" s="156" t="s">
        <v>478</v>
      </c>
      <c r="B55" s="157">
        <f>SUM(B34:B54)</f>
        <v>616985.5</v>
      </c>
      <c r="C55" s="158">
        <f>SUM(C34:C54)</f>
        <v>172.5</v>
      </c>
      <c r="D55" s="158">
        <f>SUM(D34:D54)</f>
        <v>617158</v>
      </c>
      <c r="E55" s="159">
        <f>SUM(E34:E54)</f>
        <v>4572</v>
      </c>
      <c r="F55" s="240"/>
      <c r="G55" s="240"/>
      <c r="H55" s="240"/>
      <c r="I55" s="240"/>
      <c r="J55" s="240"/>
      <c r="K55" s="240"/>
      <c r="L55" s="240"/>
      <c r="M55" s="24"/>
      <c r="N55" s="240"/>
      <c r="O55" s="240"/>
      <c r="P55" s="240"/>
      <c r="Q55" s="240"/>
      <c r="R55" s="128"/>
      <c r="T55" s="100"/>
    </row>
    <row r="56" spans="1:20" s="99" customFormat="1" ht="18" customHeight="1" x14ac:dyDescent="0.3">
      <c r="C56" s="117"/>
      <c r="D56" s="107"/>
      <c r="E56" s="240"/>
      <c r="F56" s="240"/>
      <c r="G56" s="240"/>
      <c r="H56" s="240"/>
      <c r="I56" s="240"/>
      <c r="J56" s="240"/>
      <c r="K56" s="240"/>
      <c r="L56" s="24"/>
      <c r="M56" s="240"/>
      <c r="N56" s="240"/>
      <c r="O56" s="240"/>
      <c r="P56" s="240"/>
      <c r="Q56" s="128"/>
      <c r="S56" s="100"/>
    </row>
    <row r="57" spans="1:20" s="99" customFormat="1" ht="18" customHeight="1" x14ac:dyDescent="0.3">
      <c r="C57" s="117"/>
      <c r="D57" s="107"/>
      <c r="E57" s="240"/>
      <c r="F57" s="240"/>
      <c r="G57" s="240"/>
      <c r="H57" s="240"/>
      <c r="I57" s="240"/>
      <c r="J57" s="240"/>
      <c r="K57" s="240"/>
      <c r="L57" s="24"/>
      <c r="M57" s="240"/>
      <c r="N57" s="240"/>
      <c r="O57" s="240"/>
      <c r="P57" s="240"/>
      <c r="Q57" s="128"/>
      <c r="S57" s="100"/>
    </row>
    <row r="58" spans="1:20" s="99" customFormat="1" ht="18" customHeight="1" x14ac:dyDescent="0.3">
      <c r="C58" s="117"/>
      <c r="D58" s="107"/>
      <c r="E58" s="240"/>
      <c r="F58" s="240"/>
      <c r="G58" s="240"/>
      <c r="H58" s="240"/>
      <c r="I58" s="240"/>
      <c r="J58" s="240"/>
      <c r="K58" s="240"/>
      <c r="L58" s="24"/>
      <c r="M58" s="240"/>
      <c r="N58" s="240"/>
      <c r="O58" s="240"/>
      <c r="P58" s="240"/>
      <c r="Q58" s="128"/>
      <c r="S58" s="100"/>
    </row>
    <row r="59" spans="1:20" s="99" customFormat="1" ht="18" customHeight="1" x14ac:dyDescent="0.3">
      <c r="C59" s="117"/>
      <c r="D59" s="107"/>
      <c r="E59" s="240"/>
      <c r="F59" s="240"/>
      <c r="G59" s="240"/>
      <c r="H59" s="240"/>
      <c r="I59" s="240"/>
      <c r="J59" s="240"/>
      <c r="K59" s="240"/>
      <c r="L59" s="24"/>
      <c r="M59" s="240"/>
      <c r="N59" s="240"/>
      <c r="O59" s="240"/>
      <c r="P59" s="240"/>
      <c r="Q59" s="128"/>
      <c r="S59" s="100"/>
    </row>
    <row r="60" spans="1:20" s="99" customFormat="1" ht="18" customHeight="1" x14ac:dyDescent="0.3">
      <c r="C60" s="117"/>
      <c r="D60" s="107"/>
      <c r="E60" s="240"/>
      <c r="F60" s="240"/>
      <c r="G60" s="240"/>
      <c r="H60" s="240"/>
      <c r="I60" s="240"/>
      <c r="J60" s="240"/>
      <c r="K60" s="240"/>
      <c r="L60" s="24"/>
      <c r="M60" s="240"/>
      <c r="N60" s="240"/>
      <c r="O60" s="240"/>
      <c r="P60" s="240"/>
      <c r="Q60" s="128"/>
      <c r="S60" s="100"/>
    </row>
    <row r="61" spans="1:20" s="99" customFormat="1" ht="18" customHeight="1" x14ac:dyDescent="0.3">
      <c r="C61" s="117"/>
      <c r="D61" s="107"/>
      <c r="E61" s="240"/>
      <c r="F61" s="240"/>
      <c r="G61" s="240"/>
      <c r="H61" s="240"/>
      <c r="I61" s="240"/>
      <c r="J61" s="240"/>
      <c r="K61" s="240"/>
      <c r="L61" s="24"/>
      <c r="M61" s="240"/>
      <c r="N61" s="240"/>
      <c r="O61" s="240"/>
      <c r="P61" s="240"/>
      <c r="Q61" s="128"/>
      <c r="S61" s="100"/>
    </row>
    <row r="62" spans="1:20" s="99" customFormat="1" ht="18" customHeight="1" x14ac:dyDescent="0.3">
      <c r="C62" s="117"/>
      <c r="D62" s="107"/>
      <c r="E62" s="240"/>
      <c r="F62" s="240"/>
      <c r="G62" s="240"/>
      <c r="H62" s="240"/>
      <c r="I62" s="240"/>
      <c r="J62" s="240"/>
      <c r="K62" s="240"/>
      <c r="L62" s="24"/>
      <c r="M62" s="240"/>
      <c r="N62" s="240"/>
      <c r="O62" s="240"/>
      <c r="P62" s="240"/>
      <c r="Q62" s="128"/>
      <c r="S62" s="100"/>
    </row>
    <row r="63" spans="1:20" s="99" customFormat="1" ht="18" customHeight="1" x14ac:dyDescent="0.3">
      <c r="C63" s="117"/>
      <c r="D63" s="107"/>
      <c r="E63" s="240"/>
      <c r="F63" s="240"/>
      <c r="G63" s="240"/>
      <c r="H63" s="240"/>
      <c r="I63" s="240"/>
      <c r="J63" s="240"/>
      <c r="K63" s="240"/>
      <c r="L63" s="24"/>
      <c r="M63" s="240"/>
      <c r="N63" s="240"/>
      <c r="O63" s="240"/>
      <c r="P63" s="240"/>
      <c r="Q63" s="128"/>
      <c r="S63" s="100"/>
    </row>
    <row r="64" spans="1:20" s="99" customFormat="1" ht="18" customHeight="1" x14ac:dyDescent="0.3">
      <c r="C64" s="117"/>
      <c r="D64" s="107"/>
      <c r="E64" s="240"/>
      <c r="F64" s="240"/>
      <c r="G64" s="240"/>
      <c r="H64" s="240"/>
      <c r="I64" s="240"/>
      <c r="J64" s="240"/>
      <c r="K64" s="240"/>
      <c r="L64" s="24"/>
      <c r="M64" s="240"/>
      <c r="N64" s="240"/>
      <c r="O64" s="240"/>
      <c r="P64" s="240"/>
      <c r="Q64" s="128"/>
      <c r="S64" s="100"/>
    </row>
    <row r="65" spans="3:19" s="99" customFormat="1" ht="18" customHeight="1" x14ac:dyDescent="0.3">
      <c r="C65" s="117"/>
      <c r="D65" s="107"/>
      <c r="E65" s="240"/>
      <c r="F65" s="240"/>
      <c r="G65" s="240"/>
      <c r="H65" s="240"/>
      <c r="I65" s="240"/>
      <c r="J65" s="240"/>
      <c r="K65" s="240"/>
      <c r="L65" s="24"/>
      <c r="M65" s="240"/>
      <c r="N65" s="240"/>
      <c r="O65" s="240"/>
      <c r="P65" s="240"/>
      <c r="Q65" s="128"/>
      <c r="S65" s="100"/>
    </row>
    <row r="66" spans="3:19" s="99" customFormat="1" ht="18" customHeight="1" x14ac:dyDescent="0.3">
      <c r="C66" s="117"/>
      <c r="D66" s="107"/>
      <c r="E66" s="240"/>
      <c r="F66" s="240"/>
      <c r="G66" s="240"/>
      <c r="H66" s="240"/>
      <c r="I66" s="240"/>
      <c r="J66" s="240"/>
      <c r="K66" s="240"/>
      <c r="L66" s="24"/>
      <c r="M66" s="240"/>
      <c r="N66" s="240"/>
      <c r="O66" s="240"/>
      <c r="P66" s="240"/>
      <c r="Q66" s="128"/>
      <c r="S66" s="100"/>
    </row>
    <row r="67" spans="3:19" s="99" customFormat="1" ht="18" customHeight="1" x14ac:dyDescent="0.3">
      <c r="C67" s="117"/>
      <c r="D67" s="107"/>
      <c r="E67" s="240"/>
      <c r="F67" s="240"/>
      <c r="G67" s="240"/>
      <c r="H67" s="240"/>
      <c r="I67" s="240"/>
      <c r="J67" s="240"/>
      <c r="K67" s="240"/>
      <c r="L67" s="24"/>
      <c r="M67" s="240"/>
      <c r="N67" s="240"/>
      <c r="O67" s="240"/>
      <c r="P67" s="240"/>
      <c r="Q67" s="128"/>
      <c r="S67" s="100"/>
    </row>
    <row r="68" spans="3:19" s="99" customFormat="1" ht="18" customHeight="1" x14ac:dyDescent="0.3">
      <c r="C68" s="117"/>
      <c r="D68" s="107"/>
      <c r="E68" s="240"/>
      <c r="F68" s="240"/>
      <c r="G68" s="240"/>
      <c r="H68" s="240"/>
      <c r="I68" s="240"/>
      <c r="J68" s="240"/>
      <c r="K68" s="240"/>
      <c r="L68" s="24"/>
      <c r="M68" s="240"/>
      <c r="N68" s="240"/>
      <c r="O68" s="240"/>
      <c r="P68" s="240"/>
      <c r="Q68" s="128"/>
      <c r="S68" s="100"/>
    </row>
    <row r="69" spans="3:19" s="99" customFormat="1" ht="18" customHeight="1" x14ac:dyDescent="0.3">
      <c r="C69" s="117"/>
      <c r="D69" s="107"/>
      <c r="E69" s="240"/>
      <c r="F69" s="240"/>
      <c r="G69" s="240"/>
      <c r="H69" s="240"/>
      <c r="I69" s="240"/>
      <c r="J69" s="240"/>
      <c r="K69" s="240"/>
      <c r="L69" s="24"/>
      <c r="M69" s="240"/>
      <c r="N69" s="240"/>
      <c r="O69" s="240"/>
      <c r="P69" s="240"/>
      <c r="Q69" s="128"/>
      <c r="S69" s="100"/>
    </row>
    <row r="70" spans="3:19" s="99" customFormat="1" ht="18" customHeight="1" x14ac:dyDescent="0.3">
      <c r="C70" s="117"/>
      <c r="D70" s="107"/>
      <c r="E70" s="240"/>
      <c r="F70" s="240"/>
      <c r="G70" s="240"/>
      <c r="H70" s="240"/>
      <c r="I70" s="240"/>
      <c r="J70" s="240"/>
      <c r="K70" s="240"/>
      <c r="L70" s="24"/>
      <c r="M70" s="240"/>
      <c r="N70" s="240"/>
      <c r="O70" s="240"/>
      <c r="P70" s="240"/>
      <c r="Q70" s="128"/>
      <c r="S70" s="100"/>
    </row>
    <row r="71" spans="3:19" s="99" customFormat="1" ht="18" customHeight="1" x14ac:dyDescent="0.3">
      <c r="C71" s="117"/>
      <c r="D71" s="107"/>
      <c r="E71" s="240"/>
      <c r="F71" s="240"/>
      <c r="G71" s="240"/>
      <c r="H71" s="240"/>
      <c r="I71" s="240"/>
      <c r="J71" s="240"/>
      <c r="K71" s="240"/>
      <c r="L71" s="24"/>
      <c r="M71" s="240"/>
      <c r="N71" s="240"/>
      <c r="O71" s="240"/>
      <c r="P71" s="240"/>
      <c r="Q71" s="128"/>
      <c r="S71" s="100"/>
    </row>
    <row r="72" spans="3:19" s="99" customFormat="1" ht="18" customHeight="1" x14ac:dyDescent="0.3">
      <c r="C72" s="117"/>
      <c r="D72" s="107"/>
      <c r="E72" s="240"/>
      <c r="F72" s="240"/>
      <c r="G72" s="240"/>
      <c r="H72" s="240"/>
      <c r="I72" s="240"/>
      <c r="J72" s="240"/>
      <c r="K72" s="240"/>
      <c r="L72" s="24"/>
      <c r="M72" s="240"/>
      <c r="N72" s="240"/>
      <c r="O72" s="240"/>
      <c r="P72" s="240"/>
      <c r="Q72" s="128"/>
      <c r="S72" s="100"/>
    </row>
    <row r="73" spans="3:19" s="99" customFormat="1" ht="18" customHeight="1" x14ac:dyDescent="0.3">
      <c r="C73" s="117"/>
      <c r="D73" s="107"/>
      <c r="E73" s="240"/>
      <c r="F73" s="240"/>
      <c r="G73" s="240"/>
      <c r="H73" s="240"/>
      <c r="I73" s="240"/>
      <c r="J73" s="240"/>
      <c r="K73" s="240"/>
      <c r="L73" s="24"/>
      <c r="M73" s="240"/>
      <c r="N73" s="240"/>
      <c r="O73" s="240"/>
      <c r="P73" s="240"/>
      <c r="Q73" s="128"/>
      <c r="S73" s="100"/>
    </row>
    <row r="74" spans="3:19" s="99" customFormat="1" ht="18" customHeight="1" x14ac:dyDescent="0.3">
      <c r="C74" s="117"/>
      <c r="D74" s="107"/>
      <c r="E74" s="240"/>
      <c r="F74" s="240"/>
      <c r="G74" s="240"/>
      <c r="H74" s="240"/>
      <c r="I74" s="240"/>
      <c r="J74" s="240"/>
      <c r="K74" s="240"/>
      <c r="L74" s="24"/>
      <c r="M74" s="240"/>
      <c r="N74" s="240"/>
      <c r="O74" s="240"/>
      <c r="P74" s="240"/>
      <c r="Q74" s="128"/>
      <c r="S74" s="100"/>
    </row>
    <row r="75" spans="3:19" s="99" customFormat="1" ht="18" customHeight="1" x14ac:dyDescent="0.3">
      <c r="C75" s="117"/>
      <c r="D75" s="107"/>
      <c r="E75" s="240"/>
      <c r="F75" s="240"/>
      <c r="G75" s="240"/>
      <c r="H75" s="240"/>
      <c r="I75" s="240"/>
      <c r="J75" s="240"/>
      <c r="K75" s="240"/>
      <c r="L75" s="24"/>
      <c r="M75" s="240"/>
      <c r="N75" s="240"/>
      <c r="O75" s="240"/>
      <c r="P75" s="240"/>
      <c r="Q75" s="128"/>
      <c r="S75" s="100"/>
    </row>
    <row r="76" spans="3:19" s="99" customFormat="1" ht="18" customHeight="1" x14ac:dyDescent="0.3">
      <c r="C76" s="117"/>
      <c r="D76" s="107"/>
      <c r="E76" s="240"/>
      <c r="F76" s="240"/>
      <c r="G76" s="240"/>
      <c r="H76" s="240"/>
      <c r="I76" s="240"/>
      <c r="J76" s="240"/>
      <c r="K76" s="240"/>
      <c r="L76" s="24"/>
      <c r="M76" s="240"/>
      <c r="N76" s="240"/>
      <c r="O76" s="240"/>
      <c r="P76" s="240"/>
      <c r="Q76" s="128"/>
      <c r="S76" s="100"/>
    </row>
    <row r="77" spans="3:19" s="99" customFormat="1" ht="18" customHeight="1" x14ac:dyDescent="0.3">
      <c r="C77" s="117"/>
      <c r="D77" s="107"/>
      <c r="E77" s="240"/>
      <c r="F77" s="240"/>
      <c r="G77" s="240"/>
      <c r="H77" s="240"/>
      <c r="I77" s="240"/>
      <c r="J77" s="240"/>
      <c r="K77" s="240"/>
      <c r="L77" s="24"/>
      <c r="M77" s="240"/>
      <c r="N77" s="240"/>
      <c r="O77" s="240"/>
      <c r="P77" s="240"/>
      <c r="Q77" s="128"/>
      <c r="S77" s="100"/>
    </row>
    <row r="78" spans="3:19" s="99" customFormat="1" ht="18" customHeight="1" x14ac:dyDescent="0.3">
      <c r="C78" s="117"/>
      <c r="D78" s="107"/>
      <c r="E78" s="240"/>
      <c r="F78" s="240"/>
      <c r="G78" s="240"/>
      <c r="H78" s="240"/>
      <c r="I78" s="240"/>
      <c r="J78" s="240"/>
      <c r="K78" s="240"/>
      <c r="L78" s="24"/>
      <c r="M78" s="240"/>
      <c r="N78" s="240"/>
      <c r="O78" s="240"/>
      <c r="P78" s="240"/>
      <c r="Q78" s="128"/>
      <c r="S78" s="100"/>
    </row>
    <row r="79" spans="3:19" s="99" customFormat="1" ht="18" customHeight="1" x14ac:dyDescent="0.3">
      <c r="C79" s="117"/>
      <c r="D79" s="107"/>
      <c r="E79" s="240"/>
      <c r="F79" s="240"/>
      <c r="G79" s="240"/>
      <c r="H79" s="240"/>
      <c r="I79" s="240"/>
      <c r="J79" s="240"/>
      <c r="K79" s="240"/>
      <c r="L79" s="24"/>
      <c r="M79" s="240"/>
      <c r="N79" s="240"/>
      <c r="O79" s="240"/>
      <c r="P79" s="240"/>
      <c r="Q79" s="128"/>
      <c r="S79" s="100"/>
    </row>
    <row r="80" spans="3:19" s="99" customFormat="1" ht="18" customHeight="1" x14ac:dyDescent="0.3">
      <c r="C80" s="117"/>
      <c r="D80" s="107"/>
      <c r="E80" s="240"/>
      <c r="F80" s="240"/>
      <c r="G80" s="240"/>
      <c r="H80" s="240"/>
      <c r="I80" s="240"/>
      <c r="J80" s="240"/>
      <c r="K80" s="240"/>
      <c r="L80" s="24"/>
      <c r="M80" s="240"/>
      <c r="N80" s="240"/>
      <c r="O80" s="240"/>
      <c r="P80" s="240"/>
      <c r="Q80" s="128"/>
      <c r="S80" s="100"/>
    </row>
    <row r="81" spans="3:19" s="99" customFormat="1" ht="18" customHeight="1" x14ac:dyDescent="0.3">
      <c r="C81" s="117"/>
      <c r="D81" s="107"/>
      <c r="E81" s="240"/>
      <c r="F81" s="240"/>
      <c r="G81" s="240"/>
      <c r="H81" s="240"/>
      <c r="I81" s="240"/>
      <c r="J81" s="240"/>
      <c r="K81" s="240"/>
      <c r="L81" s="24"/>
      <c r="M81" s="240"/>
      <c r="N81" s="240"/>
      <c r="O81" s="240"/>
      <c r="P81" s="240"/>
      <c r="Q81" s="128"/>
      <c r="S81" s="100"/>
    </row>
    <row r="82" spans="3:19" s="99" customFormat="1" ht="18" customHeight="1" x14ac:dyDescent="0.3">
      <c r="C82" s="117"/>
      <c r="D82" s="107"/>
      <c r="E82" s="240"/>
      <c r="F82" s="240"/>
      <c r="G82" s="240"/>
      <c r="H82" s="240"/>
      <c r="I82" s="240"/>
      <c r="J82" s="240"/>
      <c r="K82" s="240"/>
      <c r="L82" s="24"/>
      <c r="M82" s="240"/>
      <c r="N82" s="240"/>
      <c r="O82" s="240"/>
      <c r="P82" s="240"/>
      <c r="Q82" s="128"/>
      <c r="S82" s="100"/>
    </row>
    <row r="83" spans="3:19" s="99" customFormat="1" ht="18" customHeight="1" x14ac:dyDescent="0.3">
      <c r="C83" s="117"/>
      <c r="D83" s="107"/>
      <c r="E83" s="240"/>
      <c r="F83" s="240"/>
      <c r="G83" s="240"/>
      <c r="H83" s="240"/>
      <c r="I83" s="240"/>
      <c r="J83" s="240"/>
      <c r="K83" s="240"/>
      <c r="L83" s="24"/>
      <c r="M83" s="240"/>
      <c r="N83" s="240"/>
      <c r="O83" s="240"/>
      <c r="P83" s="240"/>
      <c r="Q83" s="128"/>
      <c r="S83" s="100"/>
    </row>
    <row r="84" spans="3:19" s="99" customFormat="1" ht="18" customHeight="1" x14ac:dyDescent="0.3">
      <c r="C84" s="117"/>
      <c r="D84" s="107"/>
      <c r="E84" s="240"/>
      <c r="F84" s="240"/>
      <c r="G84" s="240"/>
      <c r="H84" s="240"/>
      <c r="I84" s="240"/>
      <c r="J84" s="240"/>
      <c r="K84" s="240"/>
      <c r="L84" s="24"/>
      <c r="M84" s="240"/>
      <c r="N84" s="240"/>
      <c r="O84" s="240"/>
      <c r="P84" s="240"/>
      <c r="Q84" s="128"/>
      <c r="S84" s="100"/>
    </row>
    <row r="85" spans="3:19" s="99" customFormat="1" ht="18" customHeight="1" x14ac:dyDescent="0.3">
      <c r="C85" s="117"/>
      <c r="D85" s="107"/>
      <c r="E85" s="240"/>
      <c r="F85" s="240"/>
      <c r="G85" s="240"/>
      <c r="H85" s="240"/>
      <c r="I85" s="240"/>
      <c r="J85" s="240"/>
      <c r="K85" s="240"/>
      <c r="L85" s="24"/>
      <c r="M85" s="240"/>
      <c r="N85" s="240"/>
      <c r="O85" s="240"/>
      <c r="P85" s="240"/>
      <c r="Q85" s="128"/>
      <c r="S85" s="100"/>
    </row>
    <row r="86" spans="3:19" s="99" customFormat="1" ht="18" customHeight="1" x14ac:dyDescent="0.3">
      <c r="C86" s="117"/>
      <c r="D86" s="107"/>
      <c r="E86" s="240"/>
      <c r="F86" s="240"/>
      <c r="G86" s="240"/>
      <c r="H86" s="240"/>
      <c r="I86" s="240"/>
      <c r="J86" s="240"/>
      <c r="K86" s="240"/>
      <c r="L86" s="24"/>
      <c r="M86" s="240"/>
      <c r="N86" s="240"/>
      <c r="O86" s="240"/>
      <c r="P86" s="240"/>
      <c r="Q86" s="128"/>
      <c r="S86" s="100"/>
    </row>
    <row r="87" spans="3:19" s="99" customFormat="1" ht="18" customHeight="1" x14ac:dyDescent="0.3">
      <c r="C87" s="117"/>
      <c r="D87" s="107"/>
      <c r="E87" s="240"/>
      <c r="F87" s="240"/>
      <c r="G87" s="240"/>
      <c r="H87" s="240"/>
      <c r="I87" s="240"/>
      <c r="J87" s="240"/>
      <c r="K87" s="240"/>
      <c r="L87" s="24"/>
      <c r="M87" s="240"/>
      <c r="N87" s="240"/>
      <c r="O87" s="240"/>
      <c r="P87" s="240"/>
      <c r="Q87" s="128"/>
      <c r="S87" s="100"/>
    </row>
    <row r="88" spans="3:19" s="99" customFormat="1" ht="18" customHeight="1" x14ac:dyDescent="0.3">
      <c r="C88" s="117"/>
      <c r="D88" s="107"/>
      <c r="E88" s="240"/>
      <c r="F88" s="240"/>
      <c r="G88" s="240"/>
      <c r="H88" s="240"/>
      <c r="I88" s="240"/>
      <c r="J88" s="240"/>
      <c r="K88" s="240"/>
      <c r="L88" s="24"/>
      <c r="M88" s="240"/>
      <c r="N88" s="240"/>
      <c r="O88" s="240"/>
      <c r="P88" s="240"/>
      <c r="Q88" s="128"/>
      <c r="S88" s="100"/>
    </row>
    <row r="89" spans="3:19" s="99" customFormat="1" ht="18" customHeight="1" x14ac:dyDescent="0.3">
      <c r="C89" s="117"/>
      <c r="D89" s="107"/>
      <c r="E89" s="240"/>
      <c r="F89" s="240"/>
      <c r="G89" s="240"/>
      <c r="H89" s="240"/>
      <c r="I89" s="240"/>
      <c r="J89" s="240"/>
      <c r="K89" s="240"/>
      <c r="L89" s="24"/>
      <c r="M89" s="240"/>
      <c r="N89" s="240"/>
      <c r="O89" s="240"/>
      <c r="P89" s="240"/>
      <c r="Q89" s="128"/>
      <c r="S89" s="100"/>
    </row>
    <row r="90" spans="3:19" s="99" customFormat="1" ht="18" customHeight="1" x14ac:dyDescent="0.3">
      <c r="C90" s="117"/>
      <c r="D90" s="107"/>
      <c r="E90" s="240"/>
      <c r="F90" s="240"/>
      <c r="G90" s="240"/>
      <c r="H90" s="240"/>
      <c r="I90" s="240"/>
      <c r="J90" s="240"/>
      <c r="K90" s="240"/>
      <c r="L90" s="24"/>
      <c r="M90" s="240"/>
      <c r="N90" s="240"/>
      <c r="O90" s="240"/>
      <c r="P90" s="240"/>
      <c r="Q90" s="128"/>
      <c r="S90" s="100"/>
    </row>
    <row r="91" spans="3:19" s="99" customFormat="1" ht="18" customHeight="1" x14ac:dyDescent="0.3">
      <c r="C91" s="117"/>
      <c r="D91" s="107"/>
      <c r="E91" s="240"/>
      <c r="F91" s="240"/>
      <c r="G91" s="240"/>
      <c r="H91" s="240"/>
      <c r="I91" s="240"/>
      <c r="J91" s="240"/>
      <c r="K91" s="240"/>
      <c r="L91" s="24"/>
      <c r="M91" s="240"/>
      <c r="N91" s="240"/>
      <c r="O91" s="240"/>
      <c r="P91" s="240"/>
      <c r="Q91" s="128"/>
      <c r="S91" s="100"/>
    </row>
    <row r="92" spans="3:19" s="99" customFormat="1" ht="18" customHeight="1" x14ac:dyDescent="0.3">
      <c r="C92" s="117"/>
      <c r="D92" s="107"/>
      <c r="E92" s="240"/>
      <c r="F92" s="240"/>
      <c r="G92" s="240"/>
      <c r="H92" s="240"/>
      <c r="I92" s="240"/>
      <c r="J92" s="240"/>
      <c r="K92" s="240"/>
      <c r="L92" s="24"/>
      <c r="M92" s="240"/>
      <c r="N92" s="240"/>
      <c r="O92" s="240"/>
      <c r="P92" s="240"/>
      <c r="Q92" s="128"/>
      <c r="S92" s="100"/>
    </row>
    <row r="93" spans="3:19" s="99" customFormat="1" ht="18" customHeight="1" x14ac:dyDescent="0.3">
      <c r="C93" s="117"/>
      <c r="D93" s="107"/>
      <c r="E93" s="240"/>
      <c r="F93" s="240"/>
      <c r="G93" s="240"/>
      <c r="H93" s="240"/>
      <c r="I93" s="240"/>
      <c r="J93" s="240"/>
      <c r="K93" s="240"/>
      <c r="L93" s="24"/>
      <c r="M93" s="240"/>
      <c r="N93" s="240"/>
      <c r="O93" s="240"/>
      <c r="P93" s="240"/>
      <c r="Q93" s="128"/>
      <c r="S93" s="100"/>
    </row>
    <row r="94" spans="3:19" s="99" customFormat="1" ht="18" customHeight="1" x14ac:dyDescent="0.3">
      <c r="C94" s="117"/>
      <c r="D94" s="107"/>
      <c r="E94" s="240"/>
      <c r="F94" s="240"/>
      <c r="G94" s="240"/>
      <c r="H94" s="240"/>
      <c r="I94" s="240"/>
      <c r="J94" s="240"/>
      <c r="K94" s="240"/>
      <c r="L94" s="24"/>
      <c r="M94" s="240"/>
      <c r="N94" s="240"/>
      <c r="O94" s="240"/>
      <c r="P94" s="240"/>
      <c r="Q94" s="128"/>
      <c r="S94" s="100"/>
    </row>
    <row r="95" spans="3:19" s="99" customFormat="1" ht="18" customHeight="1" x14ac:dyDescent="0.3">
      <c r="C95" s="117"/>
      <c r="D95" s="107"/>
      <c r="E95" s="240"/>
      <c r="F95" s="240"/>
      <c r="G95" s="240"/>
      <c r="H95" s="240"/>
      <c r="I95" s="240"/>
      <c r="J95" s="240"/>
      <c r="K95" s="240"/>
      <c r="L95" s="24"/>
      <c r="M95" s="240"/>
      <c r="N95" s="240"/>
      <c r="O95" s="240"/>
      <c r="P95" s="240"/>
      <c r="Q95" s="128"/>
      <c r="S95" s="100"/>
    </row>
    <row r="96" spans="3:19" s="99" customFormat="1" ht="18" customHeight="1" x14ac:dyDescent="0.3">
      <c r="C96" s="117"/>
      <c r="D96" s="107"/>
      <c r="E96" s="240"/>
      <c r="F96" s="240"/>
      <c r="G96" s="240"/>
      <c r="H96" s="240"/>
      <c r="I96" s="240"/>
      <c r="J96" s="240"/>
      <c r="K96" s="240"/>
      <c r="L96" s="24"/>
      <c r="M96" s="240"/>
      <c r="N96" s="240"/>
      <c r="O96" s="240"/>
      <c r="P96" s="240"/>
      <c r="Q96" s="128"/>
      <c r="S96" s="100"/>
    </row>
    <row r="97" spans="3:19" s="99" customFormat="1" ht="18" customHeight="1" x14ac:dyDescent="0.3">
      <c r="C97" s="117"/>
      <c r="D97" s="107"/>
      <c r="E97" s="240"/>
      <c r="F97" s="240"/>
      <c r="G97" s="240"/>
      <c r="H97" s="240"/>
      <c r="I97" s="240"/>
      <c r="J97" s="240"/>
      <c r="K97" s="240"/>
      <c r="L97" s="24"/>
      <c r="M97" s="240"/>
      <c r="N97" s="240"/>
      <c r="O97" s="240"/>
      <c r="P97" s="240"/>
      <c r="Q97" s="128"/>
      <c r="S97" s="100"/>
    </row>
    <row r="98" spans="3:19" s="99" customFormat="1" ht="18" customHeight="1" x14ac:dyDescent="0.3">
      <c r="C98" s="117"/>
      <c r="D98" s="107"/>
      <c r="E98" s="240"/>
      <c r="F98" s="240"/>
      <c r="G98" s="240"/>
      <c r="H98" s="240"/>
      <c r="I98" s="240"/>
      <c r="J98" s="240"/>
      <c r="K98" s="240"/>
      <c r="L98" s="24"/>
      <c r="M98" s="240"/>
      <c r="N98" s="240"/>
      <c r="O98" s="240"/>
      <c r="P98" s="240"/>
      <c r="Q98" s="128"/>
      <c r="S98" s="100"/>
    </row>
    <row r="99" spans="3:19" s="99" customFormat="1" ht="18" customHeight="1" x14ac:dyDescent="0.3">
      <c r="C99" s="117"/>
      <c r="D99" s="107"/>
      <c r="E99" s="240"/>
      <c r="F99" s="240"/>
      <c r="G99" s="240"/>
      <c r="H99" s="240"/>
      <c r="I99" s="240"/>
      <c r="J99" s="240"/>
      <c r="K99" s="240"/>
      <c r="L99" s="24"/>
      <c r="M99" s="240"/>
      <c r="N99" s="240"/>
      <c r="O99" s="240"/>
      <c r="P99" s="240"/>
      <c r="Q99" s="128"/>
      <c r="S99" s="100"/>
    </row>
    <row r="100" spans="3:19" s="99" customFormat="1" ht="18" customHeight="1" x14ac:dyDescent="0.3">
      <c r="C100" s="117"/>
      <c r="D100" s="107"/>
      <c r="E100" s="240"/>
      <c r="F100" s="240"/>
      <c r="G100" s="240"/>
      <c r="H100" s="240"/>
      <c r="I100" s="240"/>
      <c r="J100" s="240"/>
      <c r="K100" s="240"/>
      <c r="L100" s="24"/>
      <c r="M100" s="240"/>
      <c r="N100" s="240"/>
      <c r="O100" s="240"/>
      <c r="P100" s="240"/>
      <c r="Q100" s="128"/>
      <c r="S100" s="100"/>
    </row>
    <row r="101" spans="3:19" s="99" customFormat="1" ht="18" customHeight="1" x14ac:dyDescent="0.3">
      <c r="C101" s="117"/>
      <c r="D101" s="107"/>
      <c r="E101" s="240"/>
      <c r="F101" s="240"/>
      <c r="G101" s="240"/>
      <c r="H101" s="240"/>
      <c r="I101" s="240"/>
      <c r="J101" s="240"/>
      <c r="K101" s="240"/>
      <c r="L101" s="24"/>
      <c r="M101" s="240"/>
      <c r="N101" s="240"/>
      <c r="O101" s="240"/>
      <c r="P101" s="240"/>
      <c r="Q101" s="128"/>
      <c r="S101" s="100"/>
    </row>
    <row r="102" spans="3:19" s="99" customFormat="1" ht="18" customHeight="1" x14ac:dyDescent="0.3">
      <c r="C102" s="117"/>
      <c r="D102" s="107"/>
      <c r="E102" s="240"/>
      <c r="F102" s="240"/>
      <c r="G102" s="240"/>
      <c r="H102" s="240"/>
      <c r="I102" s="240"/>
      <c r="J102" s="240"/>
      <c r="K102" s="240"/>
      <c r="L102" s="24"/>
      <c r="M102" s="240"/>
      <c r="N102" s="240"/>
      <c r="O102" s="240"/>
      <c r="P102" s="240"/>
      <c r="Q102" s="128"/>
      <c r="S102" s="100"/>
    </row>
    <row r="103" spans="3:19" s="99" customFormat="1" ht="18" customHeight="1" x14ac:dyDescent="0.3">
      <c r="C103" s="117"/>
      <c r="D103" s="107"/>
      <c r="E103" s="240"/>
      <c r="F103" s="240"/>
      <c r="G103" s="240"/>
      <c r="H103" s="240"/>
      <c r="I103" s="240"/>
      <c r="J103" s="240"/>
      <c r="K103" s="240"/>
      <c r="L103" s="24"/>
      <c r="M103" s="240"/>
      <c r="N103" s="240"/>
      <c r="O103" s="240"/>
      <c r="P103" s="240"/>
      <c r="Q103" s="128"/>
      <c r="S103" s="100"/>
    </row>
    <row r="104" spans="3:19" s="99" customFormat="1" ht="18" customHeight="1" x14ac:dyDescent="0.3">
      <c r="C104" s="117"/>
      <c r="D104" s="107"/>
      <c r="E104" s="240"/>
      <c r="F104" s="240"/>
      <c r="G104" s="240"/>
      <c r="H104" s="240"/>
      <c r="I104" s="240"/>
      <c r="J104" s="240"/>
      <c r="K104" s="240"/>
      <c r="L104" s="24"/>
      <c r="M104" s="240"/>
      <c r="N104" s="240"/>
      <c r="O104" s="240"/>
      <c r="P104" s="240"/>
      <c r="Q104" s="128"/>
      <c r="S104" s="100"/>
    </row>
    <row r="105" spans="3:19" s="99" customFormat="1" ht="18" customHeight="1" x14ac:dyDescent="0.3">
      <c r="C105" s="117"/>
      <c r="D105" s="107"/>
      <c r="E105" s="240"/>
      <c r="F105" s="240"/>
      <c r="G105" s="240"/>
      <c r="H105" s="240"/>
      <c r="I105" s="240"/>
      <c r="J105" s="240"/>
      <c r="K105" s="240"/>
      <c r="L105" s="24"/>
      <c r="M105" s="240"/>
      <c r="N105" s="240"/>
      <c r="O105" s="240"/>
      <c r="P105" s="240"/>
      <c r="Q105" s="128"/>
      <c r="S105" s="100"/>
    </row>
    <row r="106" spans="3:19" s="99" customFormat="1" ht="18" customHeight="1" x14ac:dyDescent="0.3">
      <c r="C106" s="117"/>
      <c r="D106" s="107"/>
      <c r="E106" s="240"/>
      <c r="F106" s="240"/>
      <c r="G106" s="240"/>
      <c r="H106" s="240"/>
      <c r="I106" s="240"/>
      <c r="J106" s="240"/>
      <c r="K106" s="240"/>
      <c r="L106" s="24"/>
      <c r="M106" s="240"/>
      <c r="N106" s="240"/>
      <c r="O106" s="240"/>
      <c r="P106" s="240"/>
      <c r="Q106" s="128"/>
      <c r="S106" s="100"/>
    </row>
    <row r="107" spans="3:19" s="99" customFormat="1" ht="18" customHeight="1" x14ac:dyDescent="0.3">
      <c r="C107" s="117"/>
      <c r="D107" s="107"/>
      <c r="E107" s="240"/>
      <c r="F107" s="240"/>
      <c r="G107" s="240"/>
      <c r="H107" s="240"/>
      <c r="I107" s="240"/>
      <c r="J107" s="240"/>
      <c r="K107" s="240"/>
      <c r="L107" s="24"/>
      <c r="M107" s="240"/>
      <c r="N107" s="240"/>
      <c r="O107" s="240"/>
      <c r="P107" s="240"/>
      <c r="Q107" s="128"/>
      <c r="S107" s="100"/>
    </row>
    <row r="108" spans="3:19" s="99" customFormat="1" ht="18" customHeight="1" x14ac:dyDescent="0.3">
      <c r="C108" s="117"/>
      <c r="D108" s="107"/>
      <c r="E108" s="240"/>
      <c r="F108" s="240"/>
      <c r="G108" s="240"/>
      <c r="H108" s="240"/>
      <c r="I108" s="240"/>
      <c r="J108" s="240"/>
      <c r="K108" s="240"/>
      <c r="L108" s="24"/>
      <c r="M108" s="240"/>
      <c r="N108" s="240"/>
      <c r="O108" s="240"/>
      <c r="P108" s="240"/>
      <c r="Q108" s="128"/>
      <c r="S108" s="100"/>
    </row>
    <row r="109" spans="3:19" s="99" customFormat="1" ht="18" customHeight="1" x14ac:dyDescent="0.3">
      <c r="C109" s="117"/>
      <c r="D109" s="107"/>
      <c r="E109" s="240"/>
      <c r="F109" s="240"/>
      <c r="G109" s="240"/>
      <c r="H109" s="240"/>
      <c r="I109" s="240"/>
      <c r="J109" s="240"/>
      <c r="K109" s="240"/>
      <c r="L109" s="24"/>
      <c r="M109" s="240"/>
      <c r="N109" s="240"/>
      <c r="O109" s="240"/>
      <c r="P109" s="240"/>
      <c r="Q109" s="128"/>
      <c r="S109" s="100"/>
    </row>
    <row r="110" spans="3:19" s="99" customFormat="1" ht="18" customHeight="1" x14ac:dyDescent="0.3">
      <c r="C110" s="117"/>
      <c r="D110" s="107"/>
      <c r="E110" s="240"/>
      <c r="F110" s="240"/>
      <c r="G110" s="240"/>
      <c r="H110" s="240"/>
      <c r="I110" s="240"/>
      <c r="J110" s="240"/>
      <c r="K110" s="240"/>
      <c r="L110" s="24"/>
      <c r="M110" s="240"/>
      <c r="N110" s="240"/>
      <c r="O110" s="240"/>
      <c r="P110" s="240"/>
      <c r="Q110" s="128"/>
      <c r="S110" s="100"/>
    </row>
    <row r="111" spans="3:19" s="99" customFormat="1" ht="18" customHeight="1" x14ac:dyDescent="0.3">
      <c r="C111" s="117"/>
      <c r="D111" s="107"/>
      <c r="E111" s="240"/>
      <c r="F111" s="240"/>
      <c r="G111" s="240"/>
      <c r="H111" s="240"/>
      <c r="I111" s="240"/>
      <c r="J111" s="240"/>
      <c r="K111" s="240"/>
      <c r="L111" s="24"/>
      <c r="M111" s="240"/>
      <c r="N111" s="240"/>
      <c r="O111" s="240"/>
      <c r="P111" s="240"/>
      <c r="Q111" s="128"/>
      <c r="S111" s="100"/>
    </row>
    <row r="112" spans="3:19" s="99" customFormat="1" ht="18" customHeight="1" x14ac:dyDescent="0.3">
      <c r="C112" s="117"/>
      <c r="D112" s="107"/>
      <c r="E112" s="240"/>
      <c r="F112" s="240"/>
      <c r="G112" s="240"/>
      <c r="H112" s="240"/>
      <c r="I112" s="240"/>
      <c r="J112" s="240"/>
      <c r="K112" s="240"/>
      <c r="L112" s="24"/>
      <c r="M112" s="240"/>
      <c r="N112" s="240"/>
      <c r="O112" s="240"/>
      <c r="P112" s="240"/>
      <c r="Q112" s="128"/>
      <c r="S112" s="100"/>
    </row>
    <row r="113" spans="3:19" s="99" customFormat="1" ht="18" customHeight="1" x14ac:dyDescent="0.3">
      <c r="C113" s="117"/>
      <c r="D113" s="107"/>
      <c r="E113" s="240"/>
      <c r="F113" s="240"/>
      <c r="G113" s="240"/>
      <c r="H113" s="240"/>
      <c r="I113" s="240"/>
      <c r="J113" s="240"/>
      <c r="K113" s="240"/>
      <c r="L113" s="24"/>
      <c r="M113" s="240"/>
      <c r="N113" s="240"/>
      <c r="O113" s="240"/>
      <c r="P113" s="240"/>
      <c r="Q113" s="128"/>
      <c r="S113" s="100"/>
    </row>
    <row r="114" spans="3:19" s="99" customFormat="1" ht="18" customHeight="1" x14ac:dyDescent="0.3">
      <c r="C114" s="117"/>
      <c r="D114" s="107"/>
      <c r="E114" s="240"/>
      <c r="F114" s="240"/>
      <c r="G114" s="240"/>
      <c r="H114" s="240"/>
      <c r="I114" s="240"/>
      <c r="J114" s="240"/>
      <c r="K114" s="240"/>
      <c r="L114" s="24"/>
      <c r="M114" s="240"/>
      <c r="N114" s="240"/>
      <c r="O114" s="240"/>
      <c r="P114" s="240"/>
      <c r="Q114" s="128"/>
      <c r="S114" s="100"/>
    </row>
    <row r="115" spans="3:19" s="99" customFormat="1" ht="18" customHeight="1" x14ac:dyDescent="0.3">
      <c r="C115" s="117"/>
      <c r="D115" s="107"/>
      <c r="E115" s="240"/>
      <c r="F115" s="240"/>
      <c r="G115" s="240"/>
      <c r="H115" s="240"/>
      <c r="I115" s="240"/>
      <c r="J115" s="240"/>
      <c r="K115" s="240"/>
      <c r="L115" s="24"/>
      <c r="M115" s="240"/>
      <c r="N115" s="240"/>
      <c r="O115" s="240"/>
      <c r="P115" s="240"/>
      <c r="Q115" s="128"/>
      <c r="S115" s="100"/>
    </row>
    <row r="116" spans="3:19" s="99" customFormat="1" ht="18" customHeight="1" x14ac:dyDescent="0.3">
      <c r="C116" s="117"/>
      <c r="D116" s="107"/>
      <c r="E116" s="240"/>
      <c r="F116" s="240"/>
      <c r="G116" s="240"/>
      <c r="H116" s="240"/>
      <c r="I116" s="240"/>
      <c r="J116" s="240"/>
      <c r="K116" s="240"/>
      <c r="L116" s="24"/>
      <c r="M116" s="240"/>
      <c r="N116" s="240"/>
      <c r="O116" s="240"/>
      <c r="P116" s="240"/>
      <c r="Q116" s="128"/>
      <c r="S116" s="100"/>
    </row>
    <row r="117" spans="3:19" s="99" customFormat="1" ht="18" customHeight="1" x14ac:dyDescent="0.3">
      <c r="C117" s="117"/>
      <c r="D117" s="107"/>
      <c r="E117" s="240"/>
      <c r="F117" s="240"/>
      <c r="G117" s="240"/>
      <c r="H117" s="240"/>
      <c r="I117" s="240"/>
      <c r="J117" s="240"/>
      <c r="K117" s="240"/>
      <c r="L117" s="24"/>
      <c r="M117" s="240"/>
      <c r="N117" s="240"/>
      <c r="O117" s="240"/>
      <c r="P117" s="240"/>
      <c r="Q117" s="128"/>
      <c r="S117" s="100"/>
    </row>
    <row r="118" spans="3:19" s="99" customFormat="1" ht="18" customHeight="1" x14ac:dyDescent="0.3">
      <c r="C118" s="117"/>
      <c r="D118" s="107"/>
      <c r="E118" s="240"/>
      <c r="F118" s="240"/>
      <c r="G118" s="240"/>
      <c r="H118" s="240"/>
      <c r="I118" s="240"/>
      <c r="J118" s="240"/>
      <c r="K118" s="240"/>
      <c r="L118" s="24"/>
      <c r="M118" s="240"/>
      <c r="N118" s="240"/>
      <c r="O118" s="240"/>
      <c r="P118" s="240"/>
      <c r="Q118" s="128"/>
      <c r="S118" s="100"/>
    </row>
    <row r="119" spans="3:19" s="99" customFormat="1" ht="18" customHeight="1" x14ac:dyDescent="0.3">
      <c r="C119" s="117"/>
      <c r="D119" s="107"/>
      <c r="E119" s="240"/>
      <c r="F119" s="240"/>
      <c r="G119" s="240"/>
      <c r="H119" s="240"/>
      <c r="I119" s="240"/>
      <c r="J119" s="240"/>
      <c r="K119" s="240"/>
      <c r="L119" s="24"/>
      <c r="M119" s="240"/>
      <c r="N119" s="240"/>
      <c r="O119" s="240"/>
      <c r="P119" s="240"/>
      <c r="Q119" s="128"/>
      <c r="S119" s="100"/>
    </row>
    <row r="120" spans="3:19" s="99" customFormat="1" ht="18" customHeight="1" x14ac:dyDescent="0.3">
      <c r="C120" s="117"/>
      <c r="D120" s="107"/>
      <c r="E120" s="240"/>
      <c r="F120" s="240"/>
      <c r="G120" s="240"/>
      <c r="H120" s="240"/>
      <c r="I120" s="240"/>
      <c r="J120" s="240"/>
      <c r="K120" s="240"/>
      <c r="L120" s="24"/>
      <c r="M120" s="240"/>
      <c r="N120" s="240"/>
      <c r="O120" s="240"/>
      <c r="P120" s="240"/>
      <c r="Q120" s="128"/>
      <c r="S120" s="100"/>
    </row>
    <row r="121" spans="3:19" s="99" customFormat="1" ht="18" customHeight="1" x14ac:dyDescent="0.3">
      <c r="C121" s="117"/>
      <c r="D121" s="107"/>
      <c r="E121" s="240"/>
      <c r="F121" s="240"/>
      <c r="G121" s="240"/>
      <c r="H121" s="240"/>
      <c r="I121" s="240"/>
      <c r="J121" s="240"/>
      <c r="K121" s="240"/>
      <c r="L121" s="24"/>
      <c r="M121" s="240"/>
      <c r="N121" s="240"/>
      <c r="O121" s="240"/>
      <c r="P121" s="240"/>
      <c r="Q121" s="128"/>
      <c r="S121" s="100"/>
    </row>
    <row r="122" spans="3:19" s="99" customFormat="1" ht="18" customHeight="1" x14ac:dyDescent="0.3">
      <c r="C122" s="117"/>
      <c r="D122" s="107"/>
      <c r="E122" s="240"/>
      <c r="F122" s="240"/>
      <c r="G122" s="240"/>
      <c r="H122" s="240"/>
      <c r="I122" s="240"/>
      <c r="J122" s="240"/>
      <c r="K122" s="240"/>
      <c r="L122" s="24"/>
      <c r="M122" s="240"/>
      <c r="N122" s="240"/>
      <c r="O122" s="240"/>
      <c r="P122" s="240"/>
      <c r="Q122" s="128"/>
      <c r="S122" s="100"/>
    </row>
    <row r="123" spans="3:19" s="99" customFormat="1" ht="18" customHeight="1" x14ac:dyDescent="0.3">
      <c r="C123" s="117"/>
      <c r="D123" s="107"/>
      <c r="E123" s="240"/>
      <c r="F123" s="240"/>
      <c r="G123" s="240"/>
      <c r="H123" s="240"/>
      <c r="I123" s="240"/>
      <c r="J123" s="240"/>
      <c r="K123" s="240"/>
      <c r="L123" s="24"/>
      <c r="M123" s="240"/>
      <c r="N123" s="240"/>
      <c r="O123" s="240"/>
      <c r="P123" s="240"/>
      <c r="Q123" s="128"/>
      <c r="S123" s="100"/>
    </row>
    <row r="124" spans="3:19" s="99" customFormat="1" ht="18" customHeight="1" x14ac:dyDescent="0.3">
      <c r="C124" s="117"/>
      <c r="D124" s="107"/>
      <c r="E124" s="240"/>
      <c r="F124" s="240"/>
      <c r="G124" s="240"/>
      <c r="H124" s="240"/>
      <c r="I124" s="240"/>
      <c r="J124" s="240"/>
      <c r="K124" s="240"/>
      <c r="L124" s="24"/>
      <c r="M124" s="240"/>
      <c r="N124" s="240"/>
      <c r="O124" s="240"/>
      <c r="P124" s="240"/>
      <c r="Q124" s="128"/>
      <c r="S124" s="100"/>
    </row>
    <row r="125" spans="3:19" s="99" customFormat="1" ht="18" customHeight="1" x14ac:dyDescent="0.3">
      <c r="C125" s="117"/>
      <c r="D125" s="107"/>
      <c r="E125" s="240"/>
      <c r="F125" s="240"/>
      <c r="G125" s="240"/>
      <c r="H125" s="240"/>
      <c r="I125" s="240"/>
      <c r="J125" s="240"/>
      <c r="K125" s="240"/>
      <c r="L125" s="24"/>
      <c r="M125" s="240"/>
      <c r="N125" s="240"/>
      <c r="O125" s="240"/>
      <c r="P125" s="240"/>
      <c r="Q125" s="128"/>
      <c r="S125" s="100"/>
    </row>
    <row r="126" spans="3:19" s="99" customFormat="1" ht="18" customHeight="1" x14ac:dyDescent="0.3">
      <c r="C126" s="117"/>
      <c r="D126" s="107"/>
      <c r="E126" s="240"/>
      <c r="F126" s="240"/>
      <c r="G126" s="240"/>
      <c r="H126" s="240"/>
      <c r="I126" s="240"/>
      <c r="J126" s="240"/>
      <c r="K126" s="240"/>
      <c r="L126" s="24"/>
      <c r="M126" s="240"/>
      <c r="N126" s="240"/>
      <c r="O126" s="240"/>
      <c r="P126" s="240"/>
      <c r="Q126" s="128"/>
      <c r="S126" s="100"/>
    </row>
    <row r="127" spans="3:19" s="99" customFormat="1" ht="18" customHeight="1" x14ac:dyDescent="0.3">
      <c r="C127" s="117"/>
      <c r="D127" s="107"/>
      <c r="E127" s="240"/>
      <c r="F127" s="240"/>
      <c r="G127" s="240"/>
      <c r="H127" s="240"/>
      <c r="I127" s="240"/>
      <c r="J127" s="240"/>
      <c r="K127" s="240"/>
      <c r="L127" s="24"/>
      <c r="M127" s="240"/>
      <c r="N127" s="240"/>
      <c r="O127" s="240"/>
      <c r="P127" s="240"/>
      <c r="Q127" s="128"/>
      <c r="S127" s="100"/>
    </row>
    <row r="128" spans="3:19" s="99" customFormat="1" ht="18" customHeight="1" x14ac:dyDescent="0.3">
      <c r="C128" s="117"/>
      <c r="D128" s="107"/>
      <c r="E128" s="240"/>
      <c r="F128" s="240"/>
      <c r="G128" s="240"/>
      <c r="H128" s="240"/>
      <c r="I128" s="240"/>
      <c r="J128" s="240"/>
      <c r="K128" s="240"/>
      <c r="L128" s="24"/>
      <c r="M128" s="240"/>
      <c r="N128" s="240"/>
      <c r="O128" s="240"/>
      <c r="P128" s="240"/>
      <c r="Q128" s="128"/>
      <c r="S128" s="100"/>
    </row>
    <row r="129" spans="3:19" s="99" customFormat="1" ht="18" customHeight="1" x14ac:dyDescent="0.3">
      <c r="C129" s="117"/>
      <c r="D129" s="107"/>
      <c r="E129" s="240"/>
      <c r="F129" s="240"/>
      <c r="G129" s="240"/>
      <c r="H129" s="240"/>
      <c r="I129" s="240"/>
      <c r="J129" s="240"/>
      <c r="K129" s="240"/>
      <c r="L129" s="24"/>
      <c r="M129" s="240"/>
      <c r="N129" s="240"/>
      <c r="O129" s="240"/>
      <c r="P129" s="240"/>
      <c r="Q129" s="128"/>
      <c r="S129" s="100"/>
    </row>
    <row r="130" spans="3:19" s="99" customFormat="1" ht="18" customHeight="1" x14ac:dyDescent="0.3">
      <c r="C130" s="117"/>
      <c r="D130" s="107"/>
      <c r="E130" s="240"/>
      <c r="F130" s="240"/>
      <c r="G130" s="240"/>
      <c r="H130" s="240"/>
      <c r="I130" s="240"/>
      <c r="J130" s="240"/>
      <c r="K130" s="240"/>
      <c r="L130" s="24"/>
      <c r="M130" s="240"/>
      <c r="N130" s="240"/>
      <c r="O130" s="240"/>
      <c r="P130" s="240"/>
      <c r="Q130" s="128"/>
      <c r="S130" s="100"/>
    </row>
    <row r="131" spans="3:19" s="99" customFormat="1" ht="18" customHeight="1" x14ac:dyDescent="0.3">
      <c r="C131" s="117"/>
      <c r="D131" s="107"/>
      <c r="E131" s="240"/>
      <c r="F131" s="240"/>
      <c r="G131" s="240"/>
      <c r="H131" s="240"/>
      <c r="I131" s="240"/>
      <c r="J131" s="240"/>
      <c r="K131" s="240"/>
      <c r="L131" s="24"/>
      <c r="M131" s="240"/>
      <c r="N131" s="240"/>
      <c r="O131" s="240"/>
      <c r="P131" s="240"/>
      <c r="Q131" s="128"/>
      <c r="S131" s="100"/>
    </row>
    <row r="132" spans="3:19" s="99" customFormat="1" ht="18" customHeight="1" x14ac:dyDescent="0.3">
      <c r="C132" s="117"/>
      <c r="D132" s="107"/>
      <c r="E132" s="240"/>
      <c r="F132" s="240"/>
      <c r="G132" s="240"/>
      <c r="H132" s="240"/>
      <c r="I132" s="240"/>
      <c r="J132" s="240"/>
      <c r="K132" s="240"/>
      <c r="L132" s="24"/>
      <c r="M132" s="240"/>
      <c r="N132" s="240"/>
      <c r="O132" s="240"/>
      <c r="P132" s="240"/>
      <c r="Q132" s="128"/>
      <c r="S132" s="100"/>
    </row>
    <row r="133" spans="3:19" s="99" customFormat="1" ht="18" customHeight="1" x14ac:dyDescent="0.3">
      <c r="C133" s="117"/>
      <c r="D133" s="107"/>
      <c r="E133" s="240"/>
      <c r="F133" s="240"/>
      <c r="G133" s="240"/>
      <c r="H133" s="240"/>
      <c r="I133" s="240"/>
      <c r="J133" s="240"/>
      <c r="K133" s="240"/>
      <c r="L133" s="24"/>
      <c r="M133" s="240"/>
      <c r="N133" s="240"/>
      <c r="O133" s="240"/>
      <c r="P133" s="240"/>
      <c r="Q133" s="128"/>
      <c r="S133" s="100"/>
    </row>
    <row r="134" spans="3:19" s="99" customFormat="1" ht="18" customHeight="1" x14ac:dyDescent="0.3">
      <c r="C134" s="117"/>
      <c r="D134" s="107"/>
      <c r="E134" s="240"/>
      <c r="F134" s="240"/>
      <c r="G134" s="240"/>
      <c r="H134" s="240"/>
      <c r="I134" s="240"/>
      <c r="J134" s="240"/>
      <c r="K134" s="240"/>
      <c r="L134" s="24"/>
      <c r="M134" s="240"/>
      <c r="N134" s="240"/>
      <c r="O134" s="240"/>
      <c r="P134" s="240"/>
      <c r="Q134" s="128"/>
      <c r="S134" s="100"/>
    </row>
    <row r="135" spans="3:19" s="99" customFormat="1" ht="18" customHeight="1" x14ac:dyDescent="0.3">
      <c r="C135" s="117"/>
      <c r="D135" s="107"/>
      <c r="E135" s="240"/>
      <c r="F135" s="240"/>
      <c r="G135" s="240"/>
      <c r="H135" s="240"/>
      <c r="I135" s="240"/>
      <c r="J135" s="240"/>
      <c r="K135" s="240"/>
      <c r="L135" s="24"/>
      <c r="M135" s="240"/>
      <c r="N135" s="240"/>
      <c r="O135" s="240"/>
      <c r="P135" s="240"/>
      <c r="Q135" s="128"/>
      <c r="S135" s="100"/>
    </row>
    <row r="136" spans="3:19" s="99" customFormat="1" ht="18" customHeight="1" x14ac:dyDescent="0.3">
      <c r="C136" s="117"/>
      <c r="D136" s="107"/>
      <c r="E136" s="240"/>
      <c r="F136" s="240"/>
      <c r="G136" s="240"/>
      <c r="H136" s="240"/>
      <c r="I136" s="240"/>
      <c r="J136" s="240"/>
      <c r="K136" s="240"/>
      <c r="L136" s="24"/>
      <c r="M136" s="240"/>
      <c r="N136" s="240"/>
      <c r="O136" s="240"/>
      <c r="P136" s="240"/>
      <c r="Q136" s="128"/>
      <c r="S136" s="100"/>
    </row>
    <row r="137" spans="3:19" s="99" customFormat="1" ht="18" customHeight="1" x14ac:dyDescent="0.3">
      <c r="C137" s="117"/>
      <c r="D137" s="107"/>
      <c r="E137" s="240"/>
      <c r="F137" s="240"/>
      <c r="G137" s="240"/>
      <c r="H137" s="240"/>
      <c r="I137" s="240"/>
      <c r="J137" s="240"/>
      <c r="K137" s="240"/>
      <c r="L137" s="24"/>
      <c r="M137" s="240"/>
      <c r="N137" s="240"/>
      <c r="O137" s="240"/>
      <c r="P137" s="240"/>
      <c r="Q137" s="128"/>
      <c r="S137" s="100"/>
    </row>
    <row r="138" spans="3:19" s="99" customFormat="1" ht="18" customHeight="1" x14ac:dyDescent="0.3">
      <c r="C138" s="117"/>
      <c r="D138" s="107"/>
      <c r="E138" s="240"/>
      <c r="F138" s="240"/>
      <c r="G138" s="240"/>
      <c r="H138" s="240"/>
      <c r="I138" s="240"/>
      <c r="J138" s="240"/>
      <c r="K138" s="240"/>
      <c r="L138" s="24"/>
      <c r="M138" s="240"/>
      <c r="N138" s="240"/>
      <c r="O138" s="240"/>
      <c r="P138" s="240"/>
      <c r="Q138" s="128"/>
      <c r="S138" s="100"/>
    </row>
    <row r="139" spans="3:19" s="99" customFormat="1" ht="18" customHeight="1" x14ac:dyDescent="0.3">
      <c r="C139" s="117"/>
      <c r="D139" s="107"/>
      <c r="E139" s="240"/>
      <c r="F139" s="240"/>
      <c r="G139" s="240"/>
      <c r="H139" s="240"/>
      <c r="I139" s="240"/>
      <c r="J139" s="240"/>
      <c r="K139" s="240"/>
      <c r="L139" s="24"/>
      <c r="M139" s="240"/>
      <c r="N139" s="240"/>
      <c r="O139" s="240"/>
      <c r="P139" s="240"/>
      <c r="Q139" s="128"/>
      <c r="S139" s="100"/>
    </row>
    <row r="140" spans="3:19" s="99" customFormat="1" ht="18" customHeight="1" x14ac:dyDescent="0.3">
      <c r="C140" s="117"/>
      <c r="D140" s="107"/>
      <c r="E140" s="240"/>
      <c r="F140" s="240"/>
      <c r="G140" s="240"/>
      <c r="H140" s="240"/>
      <c r="I140" s="240"/>
      <c r="J140" s="240"/>
      <c r="K140" s="240"/>
      <c r="L140" s="24"/>
      <c r="M140" s="240"/>
      <c r="N140" s="240"/>
      <c r="O140" s="240"/>
      <c r="P140" s="240"/>
      <c r="Q140" s="128"/>
      <c r="S140" s="100"/>
    </row>
    <row r="141" spans="3:19" s="99" customFormat="1" ht="18" customHeight="1" x14ac:dyDescent="0.3">
      <c r="C141" s="117"/>
      <c r="D141" s="107"/>
      <c r="E141" s="240"/>
      <c r="F141" s="240"/>
      <c r="G141" s="240"/>
      <c r="H141" s="240"/>
      <c r="I141" s="240"/>
      <c r="J141" s="240"/>
      <c r="K141" s="240"/>
      <c r="L141" s="24"/>
      <c r="M141" s="240"/>
      <c r="N141" s="240"/>
      <c r="O141" s="240"/>
      <c r="P141" s="240"/>
      <c r="Q141" s="128"/>
      <c r="S141" s="100"/>
    </row>
    <row r="142" spans="3:19" s="99" customFormat="1" ht="18" customHeight="1" x14ac:dyDescent="0.3">
      <c r="C142" s="117"/>
      <c r="D142" s="107"/>
      <c r="E142" s="240"/>
      <c r="F142" s="240"/>
      <c r="G142" s="240"/>
      <c r="H142" s="240"/>
      <c r="I142" s="240"/>
      <c r="J142" s="240"/>
      <c r="K142" s="240"/>
      <c r="L142" s="24"/>
      <c r="M142" s="240"/>
      <c r="N142" s="240"/>
      <c r="O142" s="240"/>
      <c r="P142" s="240"/>
      <c r="Q142" s="128"/>
      <c r="S142" s="100"/>
    </row>
    <row r="143" spans="3:19" s="99" customFormat="1" ht="18" customHeight="1" x14ac:dyDescent="0.3">
      <c r="C143" s="117"/>
      <c r="D143" s="107"/>
      <c r="E143" s="240"/>
      <c r="F143" s="240"/>
      <c r="G143" s="240"/>
      <c r="H143" s="240"/>
      <c r="I143" s="240"/>
      <c r="J143" s="240"/>
      <c r="K143" s="240"/>
      <c r="L143" s="24"/>
      <c r="M143" s="240"/>
      <c r="N143" s="240"/>
      <c r="O143" s="240"/>
      <c r="P143" s="240"/>
      <c r="Q143" s="128"/>
      <c r="S143" s="100"/>
    </row>
    <row r="144" spans="3:19" s="99" customFormat="1" ht="18" customHeight="1" x14ac:dyDescent="0.3">
      <c r="C144" s="117"/>
      <c r="D144" s="107"/>
      <c r="E144" s="240"/>
      <c r="F144" s="240"/>
      <c r="G144" s="240"/>
      <c r="H144" s="240"/>
      <c r="I144" s="240"/>
      <c r="J144" s="240"/>
      <c r="K144" s="240"/>
      <c r="L144" s="24"/>
      <c r="M144" s="240"/>
      <c r="N144" s="240"/>
      <c r="O144" s="240"/>
      <c r="P144" s="240"/>
      <c r="Q144" s="128"/>
      <c r="S144" s="100"/>
    </row>
    <row r="145" spans="3:19" s="99" customFormat="1" ht="18" customHeight="1" x14ac:dyDescent="0.3">
      <c r="C145" s="117"/>
      <c r="D145" s="107"/>
      <c r="E145" s="240"/>
      <c r="F145" s="240"/>
      <c r="G145" s="240"/>
      <c r="H145" s="240"/>
      <c r="I145" s="240"/>
      <c r="J145" s="240"/>
      <c r="K145" s="240"/>
      <c r="L145" s="24"/>
      <c r="M145" s="240"/>
      <c r="N145" s="240"/>
      <c r="O145" s="240"/>
      <c r="P145" s="240"/>
      <c r="Q145" s="128"/>
      <c r="S145" s="100"/>
    </row>
    <row r="146" spans="3:19" s="99" customFormat="1" ht="18" customHeight="1" x14ac:dyDescent="0.3">
      <c r="C146" s="117"/>
      <c r="D146" s="107"/>
      <c r="E146" s="240"/>
      <c r="F146" s="240"/>
      <c r="G146" s="240"/>
      <c r="H146" s="240"/>
      <c r="I146" s="240"/>
      <c r="J146" s="240"/>
      <c r="K146" s="240"/>
      <c r="L146" s="24"/>
      <c r="M146" s="240"/>
      <c r="N146" s="240"/>
      <c r="O146" s="240"/>
      <c r="P146" s="240"/>
      <c r="Q146" s="128"/>
      <c r="S146" s="100"/>
    </row>
    <row r="147" spans="3:19" s="99" customFormat="1" ht="18" customHeight="1" x14ac:dyDescent="0.3">
      <c r="C147" s="117"/>
      <c r="D147" s="107"/>
      <c r="E147" s="240"/>
      <c r="F147" s="240"/>
      <c r="G147" s="240"/>
      <c r="H147" s="240"/>
      <c r="I147" s="240"/>
      <c r="J147" s="240"/>
      <c r="K147" s="240"/>
      <c r="L147" s="24"/>
      <c r="M147" s="240"/>
      <c r="N147" s="240"/>
      <c r="O147" s="240"/>
      <c r="P147" s="240"/>
      <c r="Q147" s="128"/>
      <c r="S147" s="100"/>
    </row>
    <row r="148" spans="3:19" s="99" customFormat="1" ht="18" customHeight="1" x14ac:dyDescent="0.3">
      <c r="C148" s="117"/>
      <c r="D148" s="107"/>
      <c r="E148" s="240"/>
      <c r="F148" s="240"/>
      <c r="G148" s="240"/>
      <c r="H148" s="240"/>
      <c r="I148" s="240"/>
      <c r="J148" s="240"/>
      <c r="K148" s="240"/>
      <c r="L148" s="24"/>
      <c r="M148" s="240"/>
      <c r="N148" s="240"/>
      <c r="O148" s="240"/>
      <c r="P148" s="240"/>
      <c r="Q148" s="128"/>
      <c r="S148" s="100"/>
    </row>
    <row r="149" spans="3:19" s="99" customFormat="1" ht="18" customHeight="1" x14ac:dyDescent="0.3">
      <c r="C149" s="117"/>
      <c r="D149" s="107"/>
      <c r="E149" s="240"/>
      <c r="F149" s="240"/>
      <c r="G149" s="240"/>
      <c r="H149" s="240"/>
      <c r="I149" s="240"/>
      <c r="J149" s="240"/>
      <c r="K149" s="240"/>
      <c r="L149" s="24"/>
      <c r="M149" s="240"/>
      <c r="N149" s="240"/>
      <c r="O149" s="240"/>
      <c r="P149" s="240"/>
      <c r="Q149" s="128"/>
      <c r="S149" s="100"/>
    </row>
    <row r="150" spans="3:19" s="99" customFormat="1" ht="18" customHeight="1" x14ac:dyDescent="0.3">
      <c r="C150" s="117"/>
      <c r="D150" s="107"/>
      <c r="E150" s="240"/>
      <c r="F150" s="240"/>
      <c r="G150" s="240"/>
      <c r="H150" s="240"/>
      <c r="I150" s="240"/>
      <c r="J150" s="240"/>
      <c r="K150" s="240"/>
      <c r="L150" s="24"/>
      <c r="M150" s="240"/>
      <c r="N150" s="240"/>
      <c r="O150" s="240"/>
      <c r="P150" s="240"/>
      <c r="Q150" s="128"/>
      <c r="S150" s="100"/>
    </row>
    <row r="151" spans="3:19" s="99" customFormat="1" ht="18" customHeight="1" x14ac:dyDescent="0.3">
      <c r="C151" s="117"/>
      <c r="D151" s="107"/>
      <c r="E151" s="240"/>
      <c r="F151" s="240"/>
      <c r="G151" s="240"/>
      <c r="H151" s="240"/>
      <c r="I151" s="240"/>
      <c r="J151" s="240"/>
      <c r="K151" s="240"/>
      <c r="L151" s="24"/>
      <c r="M151" s="240"/>
      <c r="N151" s="240"/>
      <c r="O151" s="240"/>
      <c r="P151" s="240"/>
      <c r="Q151" s="128"/>
      <c r="S151" s="100"/>
    </row>
    <row r="152" spans="3:19" s="99" customFormat="1" ht="18" customHeight="1" x14ac:dyDescent="0.3">
      <c r="C152" s="117"/>
      <c r="D152" s="107"/>
      <c r="E152" s="240"/>
      <c r="F152" s="240"/>
      <c r="G152" s="240"/>
      <c r="H152" s="240"/>
      <c r="I152" s="240"/>
      <c r="J152" s="240"/>
      <c r="K152" s="240"/>
      <c r="L152" s="24"/>
      <c r="M152" s="240"/>
      <c r="N152" s="240"/>
      <c r="O152" s="240"/>
      <c r="P152" s="240"/>
      <c r="Q152" s="128"/>
      <c r="S152" s="100"/>
    </row>
    <row r="153" spans="3:19" s="99" customFormat="1" ht="18" customHeight="1" x14ac:dyDescent="0.3">
      <c r="C153" s="117"/>
      <c r="D153" s="107"/>
      <c r="E153" s="240"/>
      <c r="F153" s="240"/>
      <c r="G153" s="240"/>
      <c r="H153" s="240"/>
      <c r="I153" s="240"/>
      <c r="J153" s="240"/>
      <c r="K153" s="240"/>
      <c r="L153" s="24"/>
      <c r="M153" s="240"/>
      <c r="N153" s="240"/>
      <c r="O153" s="240"/>
      <c r="P153" s="240"/>
      <c r="Q153" s="128"/>
      <c r="S153" s="100"/>
    </row>
    <row r="154" spans="3:19" s="99" customFormat="1" ht="18" customHeight="1" x14ac:dyDescent="0.3">
      <c r="C154" s="117"/>
      <c r="D154" s="107"/>
      <c r="E154" s="240"/>
      <c r="F154" s="240"/>
      <c r="G154" s="240"/>
      <c r="H154" s="240"/>
      <c r="I154" s="240"/>
      <c r="J154" s="240"/>
      <c r="K154" s="240"/>
      <c r="L154" s="24"/>
      <c r="M154" s="240"/>
      <c r="N154" s="240"/>
      <c r="O154" s="240"/>
      <c r="P154" s="240"/>
      <c r="Q154" s="128"/>
      <c r="S154" s="100"/>
    </row>
    <row r="155" spans="3:19" s="99" customFormat="1" ht="18" customHeight="1" x14ac:dyDescent="0.3">
      <c r="C155" s="117"/>
      <c r="D155" s="107"/>
      <c r="E155" s="240"/>
      <c r="F155" s="240"/>
      <c r="G155" s="240"/>
      <c r="H155" s="240"/>
      <c r="I155" s="240"/>
      <c r="J155" s="240"/>
      <c r="K155" s="240"/>
      <c r="L155" s="24"/>
      <c r="M155" s="240"/>
      <c r="N155" s="240"/>
      <c r="O155" s="240"/>
      <c r="P155" s="240"/>
      <c r="Q155" s="128"/>
      <c r="S155" s="100"/>
    </row>
    <row r="156" spans="3:19" s="99" customFormat="1" ht="18" customHeight="1" x14ac:dyDescent="0.3">
      <c r="C156" s="117"/>
      <c r="D156" s="107"/>
      <c r="E156" s="240"/>
      <c r="F156" s="240"/>
      <c r="G156" s="240"/>
      <c r="H156" s="240"/>
      <c r="I156" s="240"/>
      <c r="J156" s="240"/>
      <c r="K156" s="240"/>
      <c r="L156" s="24"/>
      <c r="M156" s="240"/>
      <c r="N156" s="240"/>
      <c r="O156" s="240"/>
      <c r="P156" s="240"/>
      <c r="Q156" s="128"/>
      <c r="S156" s="100"/>
    </row>
    <row r="157" spans="3:19" s="99" customFormat="1" ht="18" customHeight="1" x14ac:dyDescent="0.3">
      <c r="C157" s="117"/>
      <c r="D157" s="107"/>
      <c r="E157" s="240"/>
      <c r="F157" s="240"/>
      <c r="G157" s="240"/>
      <c r="H157" s="240"/>
      <c r="I157" s="240"/>
      <c r="J157" s="240"/>
      <c r="K157" s="240"/>
      <c r="L157" s="24"/>
      <c r="M157" s="240"/>
      <c r="N157" s="240"/>
      <c r="O157" s="240"/>
      <c r="P157" s="240"/>
      <c r="Q157" s="128"/>
      <c r="S157" s="100"/>
    </row>
    <row r="158" spans="3:19" s="99" customFormat="1" ht="18" customHeight="1" x14ac:dyDescent="0.3">
      <c r="C158" s="117"/>
      <c r="D158" s="107"/>
      <c r="E158" s="240"/>
      <c r="F158" s="240"/>
      <c r="G158" s="240"/>
      <c r="H158" s="240"/>
      <c r="I158" s="240"/>
      <c r="J158" s="240"/>
      <c r="K158" s="240"/>
      <c r="L158" s="24"/>
      <c r="M158" s="240"/>
      <c r="N158" s="240"/>
      <c r="O158" s="240"/>
      <c r="P158" s="240"/>
      <c r="Q158" s="128"/>
      <c r="S158" s="100"/>
    </row>
    <row r="159" spans="3:19" s="99" customFormat="1" ht="18" customHeight="1" x14ac:dyDescent="0.3">
      <c r="C159" s="117"/>
      <c r="D159" s="107"/>
      <c r="E159" s="240"/>
      <c r="F159" s="240"/>
      <c r="G159" s="240"/>
      <c r="H159" s="240"/>
      <c r="I159" s="240"/>
      <c r="J159" s="240"/>
      <c r="K159" s="240"/>
      <c r="L159" s="24"/>
      <c r="M159" s="240"/>
      <c r="N159" s="240"/>
      <c r="O159" s="240"/>
      <c r="P159" s="240"/>
      <c r="Q159" s="128"/>
      <c r="S159" s="100"/>
    </row>
    <row r="160" spans="3:19" s="99" customFormat="1" ht="18" customHeight="1" x14ac:dyDescent="0.3">
      <c r="C160" s="117"/>
      <c r="D160" s="107"/>
      <c r="E160" s="240"/>
      <c r="F160" s="240"/>
      <c r="G160" s="240"/>
      <c r="H160" s="240"/>
      <c r="I160" s="240"/>
      <c r="J160" s="240"/>
      <c r="K160" s="240"/>
      <c r="L160" s="24"/>
      <c r="M160" s="240"/>
      <c r="N160" s="240"/>
      <c r="O160" s="240"/>
      <c r="P160" s="240"/>
      <c r="Q160" s="128"/>
      <c r="S160" s="100"/>
    </row>
    <row r="161" spans="3:19" s="99" customFormat="1" ht="18" customHeight="1" x14ac:dyDescent="0.3">
      <c r="C161" s="117"/>
      <c r="D161" s="107"/>
      <c r="E161" s="240"/>
      <c r="F161" s="240"/>
      <c r="G161" s="240"/>
      <c r="H161" s="240"/>
      <c r="I161" s="240"/>
      <c r="J161" s="240"/>
      <c r="K161" s="240"/>
      <c r="L161" s="24"/>
      <c r="M161" s="240"/>
      <c r="N161" s="240"/>
      <c r="O161" s="240"/>
      <c r="P161" s="240"/>
      <c r="Q161" s="128"/>
      <c r="S161" s="100"/>
    </row>
    <row r="162" spans="3:19" s="99" customFormat="1" ht="18" customHeight="1" x14ac:dyDescent="0.3">
      <c r="C162" s="117"/>
      <c r="D162" s="107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0"/>
      <c r="P162" s="240"/>
      <c r="Q162" s="128"/>
      <c r="S162" s="100"/>
    </row>
    <row r="163" spans="3:19" s="99" customFormat="1" ht="18" customHeight="1" x14ac:dyDescent="0.3">
      <c r="C163" s="117"/>
      <c r="D163" s="107"/>
      <c r="E163" s="240"/>
      <c r="F163" s="240"/>
      <c r="G163" s="240"/>
      <c r="H163" s="240"/>
      <c r="I163" s="240"/>
      <c r="J163" s="240"/>
      <c r="K163" s="240"/>
      <c r="L163" s="240"/>
      <c r="M163" s="240"/>
      <c r="N163" s="240"/>
      <c r="O163" s="240"/>
      <c r="P163" s="240"/>
      <c r="Q163" s="128"/>
      <c r="S163" s="100"/>
    </row>
    <row r="164" spans="3:19" s="99" customFormat="1" ht="18" customHeight="1" x14ac:dyDescent="0.3">
      <c r="C164" s="117"/>
      <c r="D164" s="107"/>
      <c r="E164" s="240"/>
      <c r="F164" s="240"/>
      <c r="G164" s="240"/>
      <c r="H164" s="240"/>
      <c r="I164" s="240"/>
      <c r="J164" s="240"/>
      <c r="K164" s="240"/>
      <c r="L164" s="240"/>
      <c r="M164" s="240"/>
      <c r="N164" s="240"/>
      <c r="O164" s="240"/>
      <c r="P164" s="240"/>
      <c r="Q164" s="128"/>
      <c r="S164" s="100"/>
    </row>
    <row r="165" spans="3:19" s="99" customFormat="1" ht="18" customHeight="1" x14ac:dyDescent="0.3">
      <c r="C165" s="117"/>
      <c r="D165" s="107"/>
      <c r="E165" s="240"/>
      <c r="F165" s="240"/>
      <c r="G165" s="240"/>
      <c r="H165" s="240"/>
      <c r="I165" s="240"/>
      <c r="J165" s="240"/>
      <c r="K165" s="240"/>
      <c r="L165" s="240"/>
      <c r="M165" s="240"/>
      <c r="N165" s="240"/>
      <c r="O165" s="240"/>
      <c r="P165" s="240"/>
      <c r="Q165" s="128"/>
      <c r="S165" s="100"/>
    </row>
    <row r="166" spans="3:19" s="99" customFormat="1" ht="18" customHeight="1" x14ac:dyDescent="0.3">
      <c r="C166" s="117"/>
      <c r="D166" s="107"/>
      <c r="E166" s="240"/>
      <c r="F166" s="240"/>
      <c r="G166" s="240"/>
      <c r="H166" s="240"/>
      <c r="I166" s="240"/>
      <c r="J166" s="240"/>
      <c r="K166" s="240"/>
      <c r="L166" s="240"/>
      <c r="M166" s="240"/>
      <c r="N166" s="240"/>
      <c r="O166" s="240"/>
      <c r="P166" s="240"/>
      <c r="Q166" s="128"/>
      <c r="S166" s="100"/>
    </row>
    <row r="167" spans="3:19" s="99" customFormat="1" ht="18" customHeight="1" x14ac:dyDescent="0.3">
      <c r="C167" s="117"/>
      <c r="D167" s="107"/>
      <c r="E167" s="240"/>
      <c r="F167" s="240"/>
      <c r="G167" s="240"/>
      <c r="H167" s="240"/>
      <c r="I167" s="240"/>
      <c r="J167" s="240"/>
      <c r="K167" s="240"/>
      <c r="L167" s="240"/>
      <c r="M167" s="240"/>
      <c r="N167" s="240"/>
      <c r="O167" s="240"/>
      <c r="P167" s="240"/>
      <c r="Q167" s="128"/>
      <c r="S167" s="100"/>
    </row>
    <row r="168" spans="3:19" s="99" customFormat="1" ht="18" customHeight="1" x14ac:dyDescent="0.3">
      <c r="C168" s="117"/>
      <c r="D168" s="107"/>
      <c r="E168" s="240"/>
      <c r="F168" s="240"/>
      <c r="G168" s="240"/>
      <c r="H168" s="240"/>
      <c r="I168" s="240"/>
      <c r="J168" s="240"/>
      <c r="K168" s="240"/>
      <c r="L168" s="240"/>
      <c r="M168" s="240"/>
      <c r="N168" s="240"/>
      <c r="O168" s="240"/>
      <c r="P168" s="240"/>
      <c r="Q168" s="128"/>
      <c r="S168" s="100"/>
    </row>
    <row r="169" spans="3:19" s="99" customFormat="1" ht="18" customHeight="1" x14ac:dyDescent="0.3">
      <c r="C169" s="117"/>
      <c r="D169" s="107"/>
      <c r="E169" s="240"/>
      <c r="F169" s="240"/>
      <c r="G169" s="240"/>
      <c r="H169" s="240"/>
      <c r="I169" s="240"/>
      <c r="J169" s="240"/>
      <c r="K169" s="240"/>
      <c r="L169" s="240"/>
      <c r="M169" s="240"/>
      <c r="N169" s="240"/>
      <c r="O169" s="240"/>
      <c r="P169" s="240"/>
      <c r="Q169" s="128"/>
      <c r="S169" s="100"/>
    </row>
    <row r="170" spans="3:19" s="99" customFormat="1" ht="18" customHeight="1" x14ac:dyDescent="0.3">
      <c r="C170" s="117"/>
      <c r="D170" s="107"/>
      <c r="E170" s="240"/>
      <c r="F170" s="240"/>
      <c r="G170" s="240"/>
      <c r="H170" s="240"/>
      <c r="I170" s="240"/>
      <c r="J170" s="240"/>
      <c r="K170" s="240"/>
      <c r="L170" s="240"/>
      <c r="M170" s="240"/>
      <c r="N170" s="240"/>
      <c r="O170" s="240"/>
      <c r="P170" s="240"/>
      <c r="Q170" s="128"/>
      <c r="S170" s="100"/>
    </row>
    <row r="171" spans="3:19" s="99" customFormat="1" ht="18" customHeight="1" x14ac:dyDescent="0.3">
      <c r="C171" s="117"/>
      <c r="D171" s="107"/>
      <c r="E171" s="240"/>
      <c r="F171" s="240"/>
      <c r="G171" s="240"/>
      <c r="H171" s="240"/>
      <c r="I171" s="240"/>
      <c r="J171" s="240"/>
      <c r="K171" s="240"/>
      <c r="L171" s="240"/>
      <c r="M171" s="240"/>
      <c r="N171" s="240"/>
      <c r="O171" s="240"/>
      <c r="P171" s="240"/>
      <c r="Q171" s="128"/>
      <c r="S171" s="100"/>
    </row>
    <row r="172" spans="3:19" s="99" customFormat="1" ht="18" customHeight="1" x14ac:dyDescent="0.3">
      <c r="C172" s="117"/>
      <c r="D172" s="107"/>
      <c r="E172" s="240"/>
      <c r="F172" s="240"/>
      <c r="G172" s="240"/>
      <c r="H172" s="240"/>
      <c r="I172" s="240"/>
      <c r="J172" s="240"/>
      <c r="K172" s="240"/>
      <c r="L172" s="240"/>
      <c r="M172" s="240"/>
      <c r="N172" s="240"/>
      <c r="O172" s="240"/>
      <c r="P172" s="240"/>
      <c r="Q172" s="128"/>
      <c r="S172" s="100"/>
    </row>
    <row r="173" spans="3:19" s="99" customFormat="1" ht="18" customHeight="1" x14ac:dyDescent="0.3">
      <c r="C173" s="117"/>
      <c r="D173" s="107"/>
      <c r="E173" s="240"/>
      <c r="F173" s="240"/>
      <c r="G173" s="240"/>
      <c r="H173" s="240"/>
      <c r="I173" s="240"/>
      <c r="J173" s="240"/>
      <c r="K173" s="240"/>
      <c r="L173" s="240"/>
      <c r="M173" s="240"/>
      <c r="N173" s="240"/>
      <c r="O173" s="240"/>
      <c r="P173" s="240"/>
      <c r="Q173" s="128"/>
      <c r="S173" s="100"/>
    </row>
    <row r="174" spans="3:19" s="99" customFormat="1" ht="18" customHeight="1" x14ac:dyDescent="0.3">
      <c r="C174" s="117"/>
      <c r="D174" s="107"/>
      <c r="E174" s="240"/>
      <c r="F174" s="240"/>
      <c r="G174" s="240"/>
      <c r="H174" s="240"/>
      <c r="I174" s="240"/>
      <c r="J174" s="240"/>
      <c r="K174" s="240"/>
      <c r="L174" s="240"/>
      <c r="M174" s="240"/>
      <c r="N174" s="240"/>
      <c r="O174" s="240"/>
      <c r="P174" s="240"/>
      <c r="Q174" s="128"/>
      <c r="S174" s="100"/>
    </row>
    <row r="175" spans="3:19" s="99" customFormat="1" ht="18" customHeight="1" x14ac:dyDescent="0.3">
      <c r="C175" s="117"/>
      <c r="D175" s="107"/>
      <c r="E175" s="240"/>
      <c r="F175" s="240"/>
      <c r="G175" s="240"/>
      <c r="H175" s="240"/>
      <c r="I175" s="240"/>
      <c r="J175" s="240"/>
      <c r="K175" s="240"/>
      <c r="L175" s="240"/>
      <c r="M175" s="240"/>
      <c r="N175" s="240"/>
      <c r="O175" s="240"/>
      <c r="P175" s="240"/>
      <c r="Q175" s="128"/>
      <c r="S175" s="100"/>
    </row>
    <row r="176" spans="3:19" s="99" customFormat="1" ht="18" customHeight="1" x14ac:dyDescent="0.3">
      <c r="C176" s="117"/>
      <c r="D176" s="107"/>
      <c r="E176" s="240"/>
      <c r="F176" s="240"/>
      <c r="G176" s="240"/>
      <c r="H176" s="240"/>
      <c r="I176" s="240"/>
      <c r="J176" s="240"/>
      <c r="K176" s="240"/>
      <c r="L176" s="240"/>
      <c r="M176" s="240"/>
      <c r="N176" s="240"/>
      <c r="O176" s="240"/>
      <c r="P176" s="240"/>
      <c r="Q176" s="128"/>
      <c r="S176" s="100"/>
    </row>
    <row r="177" spans="3:19" s="99" customFormat="1" ht="18" customHeight="1" x14ac:dyDescent="0.3">
      <c r="C177" s="117"/>
      <c r="D177" s="107"/>
      <c r="E177" s="240"/>
      <c r="F177" s="240"/>
      <c r="G177" s="240"/>
      <c r="H177" s="240"/>
      <c r="I177" s="240"/>
      <c r="J177" s="240"/>
      <c r="K177" s="240"/>
      <c r="L177" s="240"/>
      <c r="M177" s="240"/>
      <c r="N177" s="240"/>
      <c r="O177" s="240"/>
      <c r="P177" s="240"/>
      <c r="Q177" s="128"/>
      <c r="S177" s="100"/>
    </row>
    <row r="178" spans="3:19" s="99" customFormat="1" ht="18" customHeight="1" x14ac:dyDescent="0.3">
      <c r="C178" s="117"/>
      <c r="D178" s="107"/>
      <c r="E178" s="240"/>
      <c r="F178" s="240"/>
      <c r="G178" s="240"/>
      <c r="H178" s="240"/>
      <c r="I178" s="240"/>
      <c r="J178" s="240"/>
      <c r="K178" s="240"/>
      <c r="L178" s="240"/>
      <c r="M178" s="240"/>
      <c r="N178" s="240"/>
      <c r="O178" s="240"/>
      <c r="P178" s="240"/>
      <c r="Q178" s="128"/>
      <c r="S178" s="100"/>
    </row>
    <row r="179" spans="3:19" s="99" customFormat="1" ht="18" customHeight="1" x14ac:dyDescent="0.3">
      <c r="C179" s="117"/>
      <c r="D179" s="107"/>
      <c r="E179" s="240"/>
      <c r="F179" s="240"/>
      <c r="G179" s="240"/>
      <c r="H179" s="240"/>
      <c r="I179" s="240"/>
      <c r="J179" s="240"/>
      <c r="K179" s="240"/>
      <c r="L179" s="240"/>
      <c r="M179" s="240"/>
      <c r="N179" s="240"/>
      <c r="O179" s="240"/>
      <c r="P179" s="240"/>
      <c r="Q179" s="128"/>
      <c r="S179" s="100"/>
    </row>
    <row r="180" spans="3:19" s="99" customFormat="1" ht="18" customHeight="1" x14ac:dyDescent="0.3">
      <c r="C180" s="117"/>
      <c r="D180" s="107"/>
      <c r="E180" s="240"/>
      <c r="F180" s="240"/>
      <c r="G180" s="240"/>
      <c r="H180" s="240"/>
      <c r="I180" s="240"/>
      <c r="J180" s="240"/>
      <c r="K180" s="240"/>
      <c r="L180" s="240"/>
      <c r="M180" s="240"/>
      <c r="N180" s="240"/>
      <c r="O180" s="240"/>
      <c r="P180" s="240"/>
      <c r="Q180" s="128"/>
      <c r="S180" s="100"/>
    </row>
    <row r="181" spans="3:19" s="99" customFormat="1" ht="18" customHeight="1" x14ac:dyDescent="0.3">
      <c r="C181" s="117"/>
      <c r="D181" s="107"/>
      <c r="E181" s="240"/>
      <c r="F181" s="240"/>
      <c r="G181" s="240"/>
      <c r="H181" s="240"/>
      <c r="I181" s="240"/>
      <c r="J181" s="240"/>
      <c r="K181" s="240"/>
      <c r="L181" s="240"/>
      <c r="M181" s="240"/>
      <c r="N181" s="240"/>
      <c r="O181" s="240"/>
      <c r="P181" s="240"/>
      <c r="Q181" s="128"/>
      <c r="S181" s="100"/>
    </row>
    <row r="182" spans="3:19" s="99" customFormat="1" ht="18" customHeight="1" x14ac:dyDescent="0.3">
      <c r="C182" s="117"/>
      <c r="D182" s="107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0"/>
      <c r="Q182" s="128"/>
      <c r="S182" s="100"/>
    </row>
    <row r="183" spans="3:19" s="99" customFormat="1" ht="18" customHeight="1" x14ac:dyDescent="0.3">
      <c r="C183" s="117"/>
      <c r="D183" s="107"/>
      <c r="E183" s="240"/>
      <c r="F183" s="240"/>
      <c r="G183" s="240"/>
      <c r="H183" s="240"/>
      <c r="I183" s="240"/>
      <c r="J183" s="240"/>
      <c r="K183" s="240"/>
      <c r="L183" s="240"/>
      <c r="M183" s="240"/>
      <c r="N183" s="240"/>
      <c r="O183" s="240"/>
      <c r="P183" s="240"/>
      <c r="Q183" s="128"/>
      <c r="S183" s="100"/>
    </row>
    <row r="184" spans="3:19" s="99" customFormat="1" ht="18" customHeight="1" x14ac:dyDescent="0.3">
      <c r="C184" s="117"/>
      <c r="D184" s="107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0"/>
      <c r="P184" s="240"/>
      <c r="Q184" s="128"/>
      <c r="S184" s="100"/>
    </row>
    <row r="185" spans="3:19" s="99" customFormat="1" ht="18" customHeight="1" x14ac:dyDescent="0.3">
      <c r="C185" s="117"/>
      <c r="D185" s="107"/>
      <c r="E185" s="240"/>
      <c r="F185" s="240"/>
      <c r="G185" s="240"/>
      <c r="H185" s="240"/>
      <c r="I185" s="240"/>
      <c r="J185" s="240"/>
      <c r="K185" s="240"/>
      <c r="L185" s="240"/>
      <c r="M185" s="240"/>
      <c r="N185" s="240"/>
      <c r="O185" s="240"/>
      <c r="P185" s="240"/>
      <c r="Q185" s="128"/>
      <c r="S185" s="100"/>
    </row>
    <row r="186" spans="3:19" s="99" customFormat="1" ht="18" customHeight="1" x14ac:dyDescent="0.3">
      <c r="C186" s="117"/>
      <c r="D186" s="107"/>
      <c r="E186" s="240"/>
      <c r="F186" s="240"/>
      <c r="G186" s="240"/>
      <c r="H186" s="240"/>
      <c r="I186" s="240"/>
      <c r="J186" s="240"/>
      <c r="K186" s="240"/>
      <c r="L186" s="240"/>
      <c r="M186" s="240"/>
      <c r="N186" s="240"/>
      <c r="O186" s="240"/>
      <c r="P186" s="240"/>
      <c r="Q186" s="128"/>
      <c r="S186" s="100"/>
    </row>
    <row r="187" spans="3:19" s="99" customFormat="1" ht="18" customHeight="1" x14ac:dyDescent="0.3">
      <c r="C187" s="117"/>
      <c r="D187" s="107"/>
      <c r="E187" s="240"/>
      <c r="F187" s="240"/>
      <c r="G187" s="240"/>
      <c r="H187" s="240"/>
      <c r="I187" s="240"/>
      <c r="J187" s="240"/>
      <c r="K187" s="240"/>
      <c r="L187" s="240"/>
      <c r="M187" s="240"/>
      <c r="N187" s="240"/>
      <c r="O187" s="240"/>
      <c r="P187" s="240"/>
      <c r="Q187" s="128"/>
      <c r="S187" s="100"/>
    </row>
    <row r="188" spans="3:19" s="99" customFormat="1" ht="18" customHeight="1" x14ac:dyDescent="0.3">
      <c r="C188" s="117"/>
      <c r="D188" s="107"/>
      <c r="E188" s="240"/>
      <c r="F188" s="240"/>
      <c r="G188" s="240"/>
      <c r="H188" s="240"/>
      <c r="I188" s="240"/>
      <c r="J188" s="240"/>
      <c r="K188" s="240"/>
      <c r="L188" s="240"/>
      <c r="M188" s="240"/>
      <c r="N188" s="240"/>
      <c r="O188" s="240"/>
      <c r="P188" s="240"/>
      <c r="Q188" s="128"/>
      <c r="S188" s="100"/>
    </row>
    <row r="189" spans="3:19" s="99" customFormat="1" ht="18" customHeight="1" x14ac:dyDescent="0.3">
      <c r="C189" s="117"/>
      <c r="D189" s="107"/>
      <c r="E189" s="240"/>
      <c r="F189" s="240"/>
      <c r="G189" s="240"/>
      <c r="H189" s="240"/>
      <c r="I189" s="240"/>
      <c r="J189" s="240"/>
      <c r="K189" s="240"/>
      <c r="L189" s="240"/>
      <c r="M189" s="240"/>
      <c r="N189" s="240"/>
      <c r="O189" s="240"/>
      <c r="P189" s="240"/>
      <c r="Q189" s="128"/>
      <c r="S189" s="100"/>
    </row>
    <row r="190" spans="3:19" s="99" customFormat="1" ht="18" customHeight="1" x14ac:dyDescent="0.3">
      <c r="C190" s="117"/>
      <c r="D190" s="107"/>
      <c r="E190" s="240"/>
      <c r="F190" s="240"/>
      <c r="G190" s="240"/>
      <c r="H190" s="240"/>
      <c r="I190" s="240"/>
      <c r="J190" s="240"/>
      <c r="K190" s="240"/>
      <c r="L190" s="240"/>
      <c r="M190" s="240"/>
      <c r="N190" s="240"/>
      <c r="O190" s="240"/>
      <c r="P190" s="240"/>
      <c r="Q190" s="128"/>
      <c r="S190" s="100"/>
    </row>
    <row r="191" spans="3:19" s="99" customFormat="1" ht="18" customHeight="1" x14ac:dyDescent="0.3">
      <c r="C191" s="117"/>
      <c r="D191" s="107"/>
      <c r="E191" s="240"/>
      <c r="F191" s="240"/>
      <c r="G191" s="240"/>
      <c r="H191" s="240"/>
      <c r="I191" s="240"/>
      <c r="J191" s="240"/>
      <c r="K191" s="240"/>
      <c r="L191" s="240"/>
      <c r="M191" s="240"/>
      <c r="N191" s="240"/>
      <c r="O191" s="240"/>
      <c r="P191" s="240"/>
      <c r="Q191" s="128"/>
      <c r="S191" s="100"/>
    </row>
    <row r="192" spans="3:19" s="99" customFormat="1" ht="18" customHeight="1" x14ac:dyDescent="0.3">
      <c r="C192" s="117"/>
      <c r="D192" s="107"/>
      <c r="E192" s="240"/>
      <c r="F192" s="240"/>
      <c r="G192" s="240"/>
      <c r="H192" s="240"/>
      <c r="I192" s="240"/>
      <c r="J192" s="240"/>
      <c r="K192" s="240"/>
      <c r="L192" s="240"/>
      <c r="M192" s="240"/>
      <c r="N192" s="240"/>
      <c r="O192" s="240"/>
      <c r="P192" s="240"/>
      <c r="Q192" s="128"/>
      <c r="S192" s="100"/>
    </row>
    <row r="193" spans="3:19" s="99" customFormat="1" ht="18" customHeight="1" x14ac:dyDescent="0.3">
      <c r="C193" s="117"/>
      <c r="D193" s="107"/>
      <c r="E193" s="240"/>
      <c r="F193" s="240"/>
      <c r="G193" s="240"/>
      <c r="H193" s="240"/>
      <c r="I193" s="240"/>
      <c r="J193" s="240"/>
      <c r="K193" s="240"/>
      <c r="L193" s="240"/>
      <c r="M193" s="240"/>
      <c r="N193" s="240"/>
      <c r="O193" s="240"/>
      <c r="P193" s="240"/>
      <c r="Q193" s="128"/>
      <c r="S193" s="100"/>
    </row>
    <row r="194" spans="3:19" s="99" customFormat="1" ht="18" customHeight="1" x14ac:dyDescent="0.3">
      <c r="C194" s="117"/>
      <c r="D194" s="107"/>
      <c r="E194" s="240"/>
      <c r="F194" s="240"/>
      <c r="G194" s="240"/>
      <c r="H194" s="240"/>
      <c r="I194" s="240"/>
      <c r="J194" s="240"/>
      <c r="K194" s="240"/>
      <c r="L194" s="240"/>
      <c r="M194" s="240"/>
      <c r="N194" s="240"/>
      <c r="O194" s="240"/>
      <c r="P194" s="240"/>
      <c r="Q194" s="128"/>
      <c r="S194" s="100"/>
    </row>
    <row r="195" spans="3:19" s="99" customFormat="1" ht="18" customHeight="1" x14ac:dyDescent="0.3">
      <c r="C195" s="117"/>
      <c r="D195" s="107"/>
      <c r="E195" s="240"/>
      <c r="F195" s="240"/>
      <c r="G195" s="240"/>
      <c r="H195" s="240"/>
      <c r="I195" s="240"/>
      <c r="J195" s="240"/>
      <c r="K195" s="240"/>
      <c r="L195" s="240"/>
      <c r="M195" s="240"/>
      <c r="N195" s="240"/>
      <c r="O195" s="240"/>
      <c r="P195" s="240"/>
      <c r="Q195" s="128"/>
      <c r="S195" s="100"/>
    </row>
    <row r="196" spans="3:19" s="99" customFormat="1" ht="18" customHeight="1" x14ac:dyDescent="0.3">
      <c r="C196" s="117"/>
      <c r="D196" s="107"/>
      <c r="E196" s="240"/>
      <c r="F196" s="240"/>
      <c r="G196" s="240"/>
      <c r="H196" s="240"/>
      <c r="I196" s="240"/>
      <c r="J196" s="240"/>
      <c r="K196" s="240"/>
      <c r="L196" s="240"/>
      <c r="M196" s="240"/>
      <c r="N196" s="240"/>
      <c r="O196" s="240"/>
      <c r="P196" s="240"/>
      <c r="Q196" s="128"/>
      <c r="S196" s="100"/>
    </row>
    <row r="197" spans="3:19" s="99" customFormat="1" ht="18" customHeight="1" x14ac:dyDescent="0.3">
      <c r="C197" s="117"/>
      <c r="D197" s="107"/>
      <c r="E197" s="240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128"/>
      <c r="S197" s="100"/>
    </row>
    <row r="198" spans="3:19" s="99" customFormat="1" ht="18" customHeight="1" x14ac:dyDescent="0.3">
      <c r="C198" s="117"/>
      <c r="D198" s="107"/>
      <c r="E198" s="240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128"/>
      <c r="S198" s="100"/>
    </row>
    <row r="199" spans="3:19" s="99" customFormat="1" ht="18" customHeight="1" x14ac:dyDescent="0.3">
      <c r="C199" s="117"/>
      <c r="D199" s="107"/>
      <c r="E199" s="240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128"/>
      <c r="S199" s="100"/>
    </row>
    <row r="200" spans="3:19" s="99" customFormat="1" ht="18" customHeight="1" x14ac:dyDescent="0.3">
      <c r="C200" s="117"/>
      <c r="D200" s="107"/>
      <c r="E200" s="240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128"/>
      <c r="S200" s="100"/>
    </row>
    <row r="201" spans="3:19" s="99" customFormat="1" ht="18" customHeight="1" x14ac:dyDescent="0.3">
      <c r="C201" s="117"/>
      <c r="D201" s="107"/>
      <c r="E201" s="240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128"/>
      <c r="S201" s="100"/>
    </row>
    <row r="202" spans="3:19" s="99" customFormat="1" ht="18" customHeight="1" x14ac:dyDescent="0.3">
      <c r="C202" s="117"/>
      <c r="D202" s="107"/>
      <c r="E202" s="240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128"/>
      <c r="S202" s="100"/>
    </row>
    <row r="203" spans="3:19" s="99" customFormat="1" ht="18" customHeight="1" x14ac:dyDescent="0.3">
      <c r="C203" s="117"/>
      <c r="D203" s="107"/>
      <c r="E203" s="240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128"/>
      <c r="S203" s="100"/>
    </row>
    <row r="204" spans="3:19" s="99" customFormat="1" ht="18" customHeight="1" x14ac:dyDescent="0.3">
      <c r="C204" s="117"/>
      <c r="D204" s="107"/>
      <c r="E204" s="240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128"/>
      <c r="S204" s="100"/>
    </row>
    <row r="205" spans="3:19" s="99" customFormat="1" ht="18" customHeight="1" x14ac:dyDescent="0.3">
      <c r="C205" s="117"/>
      <c r="D205" s="107"/>
      <c r="E205" s="240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128"/>
      <c r="S205" s="100"/>
    </row>
    <row r="206" spans="3:19" s="99" customFormat="1" ht="18" customHeight="1" x14ac:dyDescent="0.3">
      <c r="C206" s="117"/>
      <c r="D206" s="107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128"/>
      <c r="S206" s="100"/>
    </row>
    <row r="207" spans="3:19" s="99" customFormat="1" ht="18" customHeight="1" x14ac:dyDescent="0.3">
      <c r="C207" s="117"/>
      <c r="D207" s="107"/>
      <c r="E207" s="240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128"/>
      <c r="S207" s="100"/>
    </row>
    <row r="208" spans="3:19" s="99" customFormat="1" ht="18" customHeight="1" x14ac:dyDescent="0.3">
      <c r="C208" s="117"/>
      <c r="D208" s="107"/>
      <c r="E208" s="240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128"/>
      <c r="S208" s="100"/>
    </row>
    <row r="209" spans="3:19" s="99" customFormat="1" ht="18" customHeight="1" x14ac:dyDescent="0.3">
      <c r="C209" s="117"/>
      <c r="D209" s="107"/>
      <c r="E209" s="240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128"/>
      <c r="S209" s="100"/>
    </row>
    <row r="210" spans="3:19" s="99" customFormat="1" ht="18" customHeight="1" x14ac:dyDescent="0.3">
      <c r="C210" s="117"/>
      <c r="D210" s="107"/>
      <c r="E210" s="240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128"/>
      <c r="S210" s="100"/>
    </row>
    <row r="211" spans="3:19" s="99" customFormat="1" ht="18" customHeight="1" x14ac:dyDescent="0.3">
      <c r="C211" s="117"/>
      <c r="D211" s="107"/>
      <c r="E211" s="240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128"/>
      <c r="S211" s="100"/>
    </row>
    <row r="212" spans="3:19" s="99" customFormat="1" ht="18" customHeight="1" x14ac:dyDescent="0.3">
      <c r="C212" s="117"/>
      <c r="D212" s="107"/>
      <c r="E212" s="240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128"/>
      <c r="S212" s="100"/>
    </row>
    <row r="213" spans="3:19" s="99" customFormat="1" ht="18" customHeight="1" x14ac:dyDescent="0.3">
      <c r="C213" s="117"/>
      <c r="D213" s="107"/>
      <c r="E213" s="240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128"/>
      <c r="S213" s="100"/>
    </row>
    <row r="214" spans="3:19" s="99" customFormat="1" ht="18" customHeight="1" x14ac:dyDescent="0.3">
      <c r="C214" s="117"/>
      <c r="D214" s="107"/>
      <c r="E214" s="240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128"/>
      <c r="S214" s="100"/>
    </row>
    <row r="215" spans="3:19" s="99" customFormat="1" ht="18" customHeight="1" x14ac:dyDescent="0.3">
      <c r="C215" s="117"/>
      <c r="D215" s="107"/>
      <c r="E215" s="240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128"/>
      <c r="S215" s="100"/>
    </row>
    <row r="216" spans="3:19" s="99" customFormat="1" ht="18" customHeight="1" x14ac:dyDescent="0.3">
      <c r="C216" s="117"/>
      <c r="D216" s="107"/>
      <c r="E216" s="240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128"/>
      <c r="S216" s="100"/>
    </row>
    <row r="217" spans="3:19" s="99" customFormat="1" ht="18" customHeight="1" x14ac:dyDescent="0.3">
      <c r="C217" s="117"/>
      <c r="D217" s="107"/>
      <c r="E217" s="240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128"/>
      <c r="S217" s="100"/>
    </row>
    <row r="218" spans="3:19" s="99" customFormat="1" ht="18" customHeight="1" x14ac:dyDescent="0.3">
      <c r="C218" s="117"/>
      <c r="D218" s="107"/>
      <c r="E218" s="240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128"/>
      <c r="S218" s="100"/>
    </row>
  </sheetData>
  <dataConsolidate/>
  <mergeCells count="19">
    <mergeCell ref="A32:G32"/>
    <mergeCell ref="A29:O29"/>
    <mergeCell ref="H4:H6"/>
    <mergeCell ref="I4:I6"/>
    <mergeCell ref="F4:F6"/>
    <mergeCell ref="G4:G6"/>
    <mergeCell ref="N4:N6"/>
    <mergeCell ref="O4:O6"/>
    <mergeCell ref="L4:L6"/>
    <mergeCell ref="M4:M6"/>
    <mergeCell ref="A4:A6"/>
    <mergeCell ref="B1:K1"/>
    <mergeCell ref="J4:J6"/>
    <mergeCell ref="K4:K6"/>
    <mergeCell ref="B4:B6"/>
    <mergeCell ref="C4:C6"/>
    <mergeCell ref="D4:D6"/>
    <mergeCell ref="E4:E6"/>
    <mergeCell ref="A3:O3"/>
  </mergeCells>
  <printOptions horizontalCentered="1" verticalCentered="1"/>
  <pageMargins left="0.44" right="0.23622047244094491" top="0.70866141732283472" bottom="0.59055118110236227" header="0.31496062992125984" footer="0.31496062992125984"/>
  <pageSetup paperSize="9" scale="80" orientation="landscape" r:id="rId1"/>
  <headerFooter>
    <oddHeader xml:space="preserve">&amp;CPSR LIGURIA 2014-2020
Mis. 16.4  - &amp;"-,Grassetto"RIEPILOGO FINANZIARIO DEL PROGETTO distinto per partner e tipologie di spesa - SAL 1
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9">
    <pageSetUpPr fitToPage="1"/>
  </sheetPr>
  <dimension ref="A1:Q219"/>
  <sheetViews>
    <sheetView zoomScaleNormal="100" workbookViewId="0">
      <selection activeCell="C16" sqref="C16"/>
    </sheetView>
  </sheetViews>
  <sheetFormatPr defaultColWidth="8.88671875" defaultRowHeight="18" customHeight="1" x14ac:dyDescent="0.3"/>
  <cols>
    <col min="1" max="1" width="12.33203125" style="103" bestFit="1" customWidth="1"/>
    <col min="2" max="2" width="14" style="115" customWidth="1"/>
    <col min="3" max="3" width="11.109375" style="115" customWidth="1"/>
    <col min="4" max="4" width="10.33203125" style="115" bestFit="1" customWidth="1"/>
    <col min="5" max="5" width="11.109375" style="115" customWidth="1"/>
    <col min="6" max="6" width="11.33203125" style="115" bestFit="1" customWidth="1"/>
    <col min="7" max="8" width="11.6640625" style="129" customWidth="1"/>
    <col min="9" max="9" width="11.33203125" style="112" bestFit="1" customWidth="1"/>
    <col min="10" max="11" width="11.33203125" style="113" customWidth="1"/>
    <col min="12" max="14" width="11.33203125" style="112" customWidth="1"/>
    <col min="15" max="16" width="14.44140625" style="112" bestFit="1" customWidth="1"/>
    <col min="17" max="17" width="11.88671875" style="112" bestFit="1" customWidth="1"/>
    <col min="18" max="16384" width="8.88671875" style="112"/>
  </cols>
  <sheetData>
    <row r="1" spans="1:17" ht="18" customHeight="1" thickBot="1" x14ac:dyDescent="0.35">
      <c r="A1" s="205" t="s">
        <v>403</v>
      </c>
      <c r="B1" s="381"/>
      <c r="C1" s="382"/>
      <c r="D1" s="382"/>
      <c r="E1" s="382"/>
      <c r="F1" s="382"/>
      <c r="G1" s="382"/>
      <c r="H1" s="383"/>
    </row>
    <row r="2" spans="1:17" ht="18" customHeight="1" thickBot="1" x14ac:dyDescent="0.35"/>
    <row r="3" spans="1:17" ht="24" customHeight="1" x14ac:dyDescent="0.3">
      <c r="A3" s="384" t="s">
        <v>450</v>
      </c>
      <c r="B3" s="386" t="s">
        <v>490</v>
      </c>
      <c r="C3" s="386" t="s">
        <v>491</v>
      </c>
      <c r="D3" s="386" t="s">
        <v>492</v>
      </c>
      <c r="E3" s="386"/>
      <c r="F3" s="386"/>
      <c r="G3" s="386" t="s">
        <v>493</v>
      </c>
      <c r="H3" s="386"/>
      <c r="I3" s="386"/>
      <c r="J3" s="386" t="s">
        <v>494</v>
      </c>
      <c r="K3" s="386"/>
      <c r="L3" s="386"/>
      <c r="M3" s="386" t="s">
        <v>495</v>
      </c>
      <c r="N3" s="389"/>
      <c r="O3" s="384" t="s">
        <v>496</v>
      </c>
      <c r="P3" s="386"/>
      <c r="Q3" s="388"/>
    </row>
    <row r="4" spans="1:17" s="99" customFormat="1" ht="34.5" customHeight="1" thickBot="1" x14ac:dyDescent="0.35">
      <c r="A4" s="385"/>
      <c r="B4" s="387"/>
      <c r="C4" s="387"/>
      <c r="D4" s="246" t="s">
        <v>497</v>
      </c>
      <c r="E4" s="246" t="s">
        <v>498</v>
      </c>
      <c r="F4" s="246" t="s">
        <v>499</v>
      </c>
      <c r="G4" s="246" t="s">
        <v>500</v>
      </c>
      <c r="H4" s="246" t="s">
        <v>501</v>
      </c>
      <c r="I4" s="246" t="s">
        <v>499</v>
      </c>
      <c r="J4" s="246" t="s">
        <v>502</v>
      </c>
      <c r="K4" s="246" t="s">
        <v>503</v>
      </c>
      <c r="L4" s="246" t="s">
        <v>499</v>
      </c>
      <c r="M4" s="246" t="s">
        <v>504</v>
      </c>
      <c r="N4" s="167" t="s">
        <v>505</v>
      </c>
      <c r="O4" s="245" t="s">
        <v>506</v>
      </c>
      <c r="P4" s="246" t="s">
        <v>507</v>
      </c>
      <c r="Q4" s="166" t="s">
        <v>508</v>
      </c>
    </row>
    <row r="5" spans="1:17" s="99" customFormat="1" ht="18" customHeight="1" x14ac:dyDescent="0.3">
      <c r="A5" s="243" t="s">
        <v>423</v>
      </c>
      <c r="B5" s="202"/>
      <c r="C5" s="202"/>
      <c r="D5" s="203">
        <f>'totale progetto - sal 1'!O7</f>
        <v>0</v>
      </c>
      <c r="E5" s="203"/>
      <c r="F5" s="186">
        <f>B5+C5-E5</f>
        <v>0</v>
      </c>
      <c r="G5" s="202"/>
      <c r="H5" s="202"/>
      <c r="I5" s="204">
        <f>F5-H5</f>
        <v>0</v>
      </c>
      <c r="J5" s="175"/>
      <c r="K5" s="175"/>
      <c r="L5" s="186">
        <f>I5-K5</f>
        <v>0</v>
      </c>
      <c r="M5" s="176"/>
      <c r="N5" s="187"/>
      <c r="O5" s="188">
        <f>E5+H5+K5+M5</f>
        <v>0</v>
      </c>
      <c r="P5" s="189">
        <f>E5+H5+K5+N5</f>
        <v>0</v>
      </c>
      <c r="Q5" s="190">
        <f>B5+C5-P5</f>
        <v>0</v>
      </c>
    </row>
    <row r="6" spans="1:17" s="99" customFormat="1" ht="18" customHeight="1" x14ac:dyDescent="0.3">
      <c r="A6" s="242" t="s">
        <v>458</v>
      </c>
      <c r="B6" s="171"/>
      <c r="C6" s="171"/>
      <c r="D6" s="203">
        <f>'totale progetto - sal 1'!O8</f>
        <v>0</v>
      </c>
      <c r="E6" s="177"/>
      <c r="F6" s="179">
        <f t="shared" ref="F6:F25" si="0">B6+C6-E6</f>
        <v>0</v>
      </c>
      <c r="G6" s="171"/>
      <c r="H6" s="171"/>
      <c r="I6" s="180"/>
      <c r="J6" s="172"/>
      <c r="K6" s="172"/>
      <c r="L6" s="179"/>
      <c r="M6" s="173"/>
      <c r="N6" s="183"/>
      <c r="O6" s="184"/>
      <c r="P6" s="182">
        <f t="shared" ref="P6:P25" si="1">E6+H6+K6+N6</f>
        <v>0</v>
      </c>
      <c r="Q6" s="185">
        <f t="shared" ref="Q6:Q25" si="2">B6+C6-P6</f>
        <v>0</v>
      </c>
    </row>
    <row r="7" spans="1:17" s="99" customFormat="1" ht="18" customHeight="1" x14ac:dyDescent="0.3">
      <c r="A7" s="242" t="s">
        <v>459</v>
      </c>
      <c r="B7" s="171"/>
      <c r="C7" s="171"/>
      <c r="D7" s="203">
        <f>'totale progetto - sal 1'!O9</f>
        <v>0</v>
      </c>
      <c r="E7" s="177"/>
      <c r="F7" s="179">
        <f t="shared" si="0"/>
        <v>0</v>
      </c>
      <c r="G7" s="171"/>
      <c r="H7" s="171"/>
      <c r="I7" s="180"/>
      <c r="J7" s="172"/>
      <c r="K7" s="172"/>
      <c r="L7" s="179"/>
      <c r="M7" s="173"/>
      <c r="N7" s="183"/>
      <c r="O7" s="184"/>
      <c r="P7" s="182">
        <f t="shared" si="1"/>
        <v>0</v>
      </c>
      <c r="Q7" s="185">
        <f t="shared" si="2"/>
        <v>0</v>
      </c>
    </row>
    <row r="8" spans="1:17" s="99" customFormat="1" ht="18" customHeight="1" x14ac:dyDescent="0.3">
      <c r="A8" s="242" t="s">
        <v>460</v>
      </c>
      <c r="B8" s="171"/>
      <c r="C8" s="171"/>
      <c r="D8" s="203">
        <f>'totale progetto - sal 1'!O10</f>
        <v>0</v>
      </c>
      <c r="E8" s="177"/>
      <c r="F8" s="179">
        <f t="shared" si="0"/>
        <v>0</v>
      </c>
      <c r="G8" s="171"/>
      <c r="H8" s="171"/>
      <c r="I8" s="180"/>
      <c r="J8" s="172"/>
      <c r="K8" s="172"/>
      <c r="L8" s="179"/>
      <c r="M8" s="173"/>
      <c r="N8" s="183"/>
      <c r="O8" s="184"/>
      <c r="P8" s="182">
        <f t="shared" si="1"/>
        <v>0</v>
      </c>
      <c r="Q8" s="185">
        <f t="shared" si="2"/>
        <v>0</v>
      </c>
    </row>
    <row r="9" spans="1:17" s="99" customFormat="1" ht="18" customHeight="1" x14ac:dyDescent="0.3">
      <c r="A9" s="242" t="s">
        <v>461</v>
      </c>
      <c r="B9" s="171"/>
      <c r="C9" s="171"/>
      <c r="D9" s="203">
        <f>'totale progetto - sal 1'!O11</f>
        <v>0</v>
      </c>
      <c r="E9" s="177"/>
      <c r="F9" s="179">
        <f t="shared" si="0"/>
        <v>0</v>
      </c>
      <c r="G9" s="171"/>
      <c r="H9" s="171"/>
      <c r="I9" s="180"/>
      <c r="J9" s="172"/>
      <c r="K9" s="172"/>
      <c r="L9" s="179"/>
      <c r="M9" s="173"/>
      <c r="N9" s="183"/>
      <c r="O9" s="184"/>
      <c r="P9" s="182">
        <f t="shared" si="1"/>
        <v>0</v>
      </c>
      <c r="Q9" s="185">
        <f t="shared" si="2"/>
        <v>0</v>
      </c>
    </row>
    <row r="10" spans="1:17" s="99" customFormat="1" ht="18" customHeight="1" x14ac:dyDescent="0.3">
      <c r="A10" s="242" t="s">
        <v>462</v>
      </c>
      <c r="B10" s="171"/>
      <c r="C10" s="171"/>
      <c r="D10" s="203">
        <f>'totale progetto - sal 1'!O12</f>
        <v>0</v>
      </c>
      <c r="E10" s="177"/>
      <c r="F10" s="179">
        <f t="shared" si="0"/>
        <v>0</v>
      </c>
      <c r="G10" s="171"/>
      <c r="H10" s="171"/>
      <c r="I10" s="180"/>
      <c r="J10" s="172"/>
      <c r="K10" s="172"/>
      <c r="L10" s="179"/>
      <c r="M10" s="173"/>
      <c r="N10" s="183"/>
      <c r="O10" s="184"/>
      <c r="P10" s="182">
        <f t="shared" si="1"/>
        <v>0</v>
      </c>
      <c r="Q10" s="185">
        <f t="shared" si="2"/>
        <v>0</v>
      </c>
    </row>
    <row r="11" spans="1:17" s="99" customFormat="1" ht="18" customHeight="1" x14ac:dyDescent="0.3">
      <c r="A11" s="242" t="s">
        <v>463</v>
      </c>
      <c r="B11" s="171"/>
      <c r="C11" s="171"/>
      <c r="D11" s="203">
        <f>'totale progetto - sal 1'!O13</f>
        <v>0</v>
      </c>
      <c r="E11" s="177"/>
      <c r="F11" s="179">
        <f t="shared" si="0"/>
        <v>0</v>
      </c>
      <c r="G11" s="171"/>
      <c r="H11" s="171"/>
      <c r="I11" s="180"/>
      <c r="J11" s="172"/>
      <c r="K11" s="172"/>
      <c r="L11" s="179"/>
      <c r="M11" s="173"/>
      <c r="N11" s="183"/>
      <c r="O11" s="184"/>
      <c r="P11" s="182">
        <f t="shared" si="1"/>
        <v>0</v>
      </c>
      <c r="Q11" s="185">
        <f t="shared" si="2"/>
        <v>0</v>
      </c>
    </row>
    <row r="12" spans="1:17" s="99" customFormat="1" ht="18" customHeight="1" x14ac:dyDescent="0.3">
      <c r="A12" s="242" t="s">
        <v>464</v>
      </c>
      <c r="B12" s="171"/>
      <c r="C12" s="171"/>
      <c r="D12" s="203">
        <f>'totale progetto - sal 1'!O14</f>
        <v>0</v>
      </c>
      <c r="E12" s="177"/>
      <c r="F12" s="179">
        <f t="shared" si="0"/>
        <v>0</v>
      </c>
      <c r="G12" s="171"/>
      <c r="H12" s="171"/>
      <c r="I12" s="180"/>
      <c r="J12" s="172"/>
      <c r="K12" s="172"/>
      <c r="L12" s="179"/>
      <c r="M12" s="173"/>
      <c r="N12" s="183"/>
      <c r="O12" s="184"/>
      <c r="P12" s="182">
        <f t="shared" si="1"/>
        <v>0</v>
      </c>
      <c r="Q12" s="185">
        <f t="shared" si="2"/>
        <v>0</v>
      </c>
    </row>
    <row r="13" spans="1:17" s="99" customFormat="1" ht="18" customHeight="1" x14ac:dyDescent="0.3">
      <c r="A13" s="242" t="s">
        <v>465</v>
      </c>
      <c r="B13" s="171"/>
      <c r="C13" s="171"/>
      <c r="D13" s="203">
        <f>'totale progetto - sal 1'!O15</f>
        <v>0</v>
      </c>
      <c r="E13" s="177"/>
      <c r="F13" s="179">
        <f t="shared" si="0"/>
        <v>0</v>
      </c>
      <c r="G13" s="171"/>
      <c r="H13" s="171"/>
      <c r="I13" s="180"/>
      <c r="J13" s="172"/>
      <c r="K13" s="172"/>
      <c r="L13" s="179"/>
      <c r="M13" s="173"/>
      <c r="N13" s="183"/>
      <c r="O13" s="184"/>
      <c r="P13" s="182">
        <f t="shared" si="1"/>
        <v>0</v>
      </c>
      <c r="Q13" s="185">
        <f t="shared" si="2"/>
        <v>0</v>
      </c>
    </row>
    <row r="14" spans="1:17" s="99" customFormat="1" ht="18" customHeight="1" x14ac:dyDescent="0.3">
      <c r="A14" s="242" t="s">
        <v>466</v>
      </c>
      <c r="B14" s="171"/>
      <c r="C14" s="171"/>
      <c r="D14" s="203">
        <f>'totale progetto - sal 1'!O16</f>
        <v>0</v>
      </c>
      <c r="E14" s="177"/>
      <c r="F14" s="179">
        <f t="shared" si="0"/>
        <v>0</v>
      </c>
      <c r="G14" s="171"/>
      <c r="H14" s="171"/>
      <c r="I14" s="180"/>
      <c r="J14" s="172"/>
      <c r="K14" s="172"/>
      <c r="L14" s="179"/>
      <c r="M14" s="173"/>
      <c r="N14" s="183"/>
      <c r="O14" s="184"/>
      <c r="P14" s="182">
        <f t="shared" si="1"/>
        <v>0</v>
      </c>
      <c r="Q14" s="185">
        <f t="shared" si="2"/>
        <v>0</v>
      </c>
    </row>
    <row r="15" spans="1:17" s="99" customFormat="1" ht="18" customHeight="1" x14ac:dyDescent="0.3">
      <c r="A15" s="242" t="s">
        <v>467</v>
      </c>
      <c r="B15" s="171"/>
      <c r="C15" s="171"/>
      <c r="D15" s="203">
        <f>'totale progetto - sal 1'!O17</f>
        <v>0</v>
      </c>
      <c r="E15" s="177"/>
      <c r="F15" s="179">
        <f t="shared" si="0"/>
        <v>0</v>
      </c>
      <c r="G15" s="171"/>
      <c r="H15" s="171"/>
      <c r="I15" s="180"/>
      <c r="J15" s="172"/>
      <c r="K15" s="172"/>
      <c r="L15" s="179"/>
      <c r="M15" s="173"/>
      <c r="N15" s="183"/>
      <c r="O15" s="184"/>
      <c r="P15" s="182">
        <f t="shared" si="1"/>
        <v>0</v>
      </c>
      <c r="Q15" s="185">
        <f t="shared" si="2"/>
        <v>0</v>
      </c>
    </row>
    <row r="16" spans="1:17" s="99" customFormat="1" ht="18" customHeight="1" x14ac:dyDescent="0.3">
      <c r="A16" s="242" t="s">
        <v>468</v>
      </c>
      <c r="B16" s="171"/>
      <c r="C16" s="171"/>
      <c r="D16" s="203">
        <f>'totale progetto - sal 1'!O18</f>
        <v>0</v>
      </c>
      <c r="E16" s="177"/>
      <c r="F16" s="179">
        <f t="shared" si="0"/>
        <v>0</v>
      </c>
      <c r="G16" s="171"/>
      <c r="H16" s="171"/>
      <c r="I16" s="180"/>
      <c r="J16" s="172"/>
      <c r="K16" s="172"/>
      <c r="L16" s="179"/>
      <c r="M16" s="173"/>
      <c r="N16" s="183"/>
      <c r="O16" s="184"/>
      <c r="P16" s="182">
        <f t="shared" si="1"/>
        <v>0</v>
      </c>
      <c r="Q16" s="185">
        <f t="shared" si="2"/>
        <v>0</v>
      </c>
    </row>
    <row r="17" spans="1:17" s="99" customFormat="1" ht="18" customHeight="1" x14ac:dyDescent="0.3">
      <c r="A17" s="242" t="s">
        <v>469</v>
      </c>
      <c r="B17" s="171"/>
      <c r="C17" s="171"/>
      <c r="D17" s="203">
        <f>'totale progetto - sal 1'!O19</f>
        <v>0</v>
      </c>
      <c r="E17" s="177"/>
      <c r="F17" s="179">
        <f t="shared" si="0"/>
        <v>0</v>
      </c>
      <c r="G17" s="171"/>
      <c r="H17" s="171"/>
      <c r="I17" s="180"/>
      <c r="J17" s="172"/>
      <c r="K17" s="172"/>
      <c r="L17" s="179"/>
      <c r="M17" s="173"/>
      <c r="N17" s="183"/>
      <c r="O17" s="184"/>
      <c r="P17" s="182">
        <f t="shared" si="1"/>
        <v>0</v>
      </c>
      <c r="Q17" s="185">
        <f t="shared" si="2"/>
        <v>0</v>
      </c>
    </row>
    <row r="18" spans="1:17" s="99" customFormat="1" ht="18" customHeight="1" x14ac:dyDescent="0.3">
      <c r="A18" s="242" t="s">
        <v>470</v>
      </c>
      <c r="B18" s="174"/>
      <c r="C18" s="174"/>
      <c r="D18" s="203">
        <f>'totale progetto - sal 1'!O20</f>
        <v>0</v>
      </c>
      <c r="E18" s="178"/>
      <c r="F18" s="179">
        <f t="shared" si="0"/>
        <v>0</v>
      </c>
      <c r="G18" s="174"/>
      <c r="H18" s="174"/>
      <c r="I18" s="181"/>
      <c r="J18" s="172"/>
      <c r="K18" s="172"/>
      <c r="L18" s="179"/>
      <c r="M18" s="173"/>
      <c r="N18" s="183"/>
      <c r="O18" s="184"/>
      <c r="P18" s="182">
        <f t="shared" si="1"/>
        <v>0</v>
      </c>
      <c r="Q18" s="185">
        <f t="shared" si="2"/>
        <v>0</v>
      </c>
    </row>
    <row r="19" spans="1:17" s="99" customFormat="1" ht="18" customHeight="1" x14ac:dyDescent="0.3">
      <c r="A19" s="242" t="s">
        <v>471</v>
      </c>
      <c r="B19" s="174"/>
      <c r="C19" s="174"/>
      <c r="D19" s="203">
        <f>'totale progetto - sal 1'!O21</f>
        <v>0</v>
      </c>
      <c r="E19" s="178"/>
      <c r="F19" s="179">
        <f t="shared" si="0"/>
        <v>0</v>
      </c>
      <c r="G19" s="174"/>
      <c r="H19" s="174"/>
      <c r="I19" s="181"/>
      <c r="J19" s="172"/>
      <c r="K19" s="172"/>
      <c r="L19" s="179"/>
      <c r="M19" s="173"/>
      <c r="N19" s="183"/>
      <c r="O19" s="184"/>
      <c r="P19" s="182">
        <f t="shared" si="1"/>
        <v>0</v>
      </c>
      <c r="Q19" s="185">
        <f t="shared" si="2"/>
        <v>0</v>
      </c>
    </row>
    <row r="20" spans="1:17" s="99" customFormat="1" ht="18" customHeight="1" x14ac:dyDescent="0.3">
      <c r="A20" s="242" t="s">
        <v>472</v>
      </c>
      <c r="B20" s="174"/>
      <c r="C20" s="174"/>
      <c r="D20" s="203">
        <f>'totale progetto - sal 1'!O22</f>
        <v>0</v>
      </c>
      <c r="E20" s="178"/>
      <c r="F20" s="179">
        <f t="shared" si="0"/>
        <v>0</v>
      </c>
      <c r="G20" s="174"/>
      <c r="H20" s="174"/>
      <c r="I20" s="181"/>
      <c r="J20" s="172"/>
      <c r="K20" s="172"/>
      <c r="L20" s="179"/>
      <c r="M20" s="173"/>
      <c r="N20" s="183"/>
      <c r="O20" s="184"/>
      <c r="P20" s="182">
        <f t="shared" si="1"/>
        <v>0</v>
      </c>
      <c r="Q20" s="185">
        <f t="shared" si="2"/>
        <v>0</v>
      </c>
    </row>
    <row r="21" spans="1:17" s="99" customFormat="1" ht="18" customHeight="1" x14ac:dyDescent="0.3">
      <c r="A21" s="242" t="s">
        <v>473</v>
      </c>
      <c r="B21" s="174"/>
      <c r="C21" s="174"/>
      <c r="D21" s="203">
        <f>'totale progetto - sal 1'!O23</f>
        <v>0</v>
      </c>
      <c r="E21" s="178"/>
      <c r="F21" s="179">
        <f t="shared" si="0"/>
        <v>0</v>
      </c>
      <c r="G21" s="174"/>
      <c r="H21" s="174"/>
      <c r="I21" s="181"/>
      <c r="J21" s="172"/>
      <c r="K21" s="172"/>
      <c r="L21" s="179"/>
      <c r="M21" s="173"/>
      <c r="N21" s="183"/>
      <c r="O21" s="184"/>
      <c r="P21" s="182">
        <f t="shared" si="1"/>
        <v>0</v>
      </c>
      <c r="Q21" s="185">
        <f t="shared" si="2"/>
        <v>0</v>
      </c>
    </row>
    <row r="22" spans="1:17" s="99" customFormat="1" ht="18" customHeight="1" x14ac:dyDescent="0.3">
      <c r="A22" s="242" t="s">
        <v>474</v>
      </c>
      <c r="B22" s="174"/>
      <c r="C22" s="174"/>
      <c r="D22" s="203">
        <f>'totale progetto - sal 1'!O24</f>
        <v>0</v>
      </c>
      <c r="E22" s="178"/>
      <c r="F22" s="179">
        <f t="shared" si="0"/>
        <v>0</v>
      </c>
      <c r="G22" s="174"/>
      <c r="H22" s="174"/>
      <c r="I22" s="181"/>
      <c r="J22" s="172"/>
      <c r="K22" s="172"/>
      <c r="L22" s="179"/>
      <c r="M22" s="173"/>
      <c r="N22" s="183"/>
      <c r="O22" s="184"/>
      <c r="P22" s="182">
        <f t="shared" si="1"/>
        <v>0</v>
      </c>
      <c r="Q22" s="185">
        <f t="shared" si="2"/>
        <v>0</v>
      </c>
    </row>
    <row r="23" spans="1:17" s="99" customFormat="1" ht="18" customHeight="1" x14ac:dyDescent="0.3">
      <c r="A23" s="242" t="s">
        <v>475</v>
      </c>
      <c r="B23" s="174"/>
      <c r="C23" s="174"/>
      <c r="D23" s="203">
        <f>'totale progetto - sal 1'!O25</f>
        <v>0</v>
      </c>
      <c r="E23" s="178"/>
      <c r="F23" s="179">
        <f t="shared" si="0"/>
        <v>0</v>
      </c>
      <c r="G23" s="174"/>
      <c r="H23" s="174"/>
      <c r="I23" s="181"/>
      <c r="J23" s="172"/>
      <c r="K23" s="172"/>
      <c r="L23" s="179"/>
      <c r="M23" s="173"/>
      <c r="N23" s="183"/>
      <c r="O23" s="184"/>
      <c r="P23" s="182">
        <f t="shared" si="1"/>
        <v>0</v>
      </c>
      <c r="Q23" s="185">
        <f t="shared" si="2"/>
        <v>0</v>
      </c>
    </row>
    <row r="24" spans="1:17" s="99" customFormat="1" ht="18" customHeight="1" x14ac:dyDescent="0.3">
      <c r="A24" s="242" t="s">
        <v>476</v>
      </c>
      <c r="B24" s="174"/>
      <c r="C24" s="174"/>
      <c r="D24" s="203">
        <f>'totale progetto - sal 1'!O26</f>
        <v>0</v>
      </c>
      <c r="E24" s="178"/>
      <c r="F24" s="179">
        <f t="shared" si="0"/>
        <v>0</v>
      </c>
      <c r="G24" s="174"/>
      <c r="H24" s="174"/>
      <c r="I24" s="181"/>
      <c r="J24" s="172"/>
      <c r="K24" s="172"/>
      <c r="L24" s="179"/>
      <c r="M24" s="173"/>
      <c r="N24" s="183"/>
      <c r="O24" s="184"/>
      <c r="P24" s="182">
        <f t="shared" si="1"/>
        <v>0</v>
      </c>
      <c r="Q24" s="185">
        <f t="shared" si="2"/>
        <v>0</v>
      </c>
    </row>
    <row r="25" spans="1:17" s="99" customFormat="1" ht="18" customHeight="1" thickBot="1" x14ac:dyDescent="0.35">
      <c r="A25" s="242" t="s">
        <v>477</v>
      </c>
      <c r="B25" s="191"/>
      <c r="C25" s="191"/>
      <c r="D25" s="203">
        <f>'totale progetto - sal 1'!O27</f>
        <v>0</v>
      </c>
      <c r="E25" s="192"/>
      <c r="F25" s="193">
        <f t="shared" si="0"/>
        <v>0</v>
      </c>
      <c r="G25" s="191"/>
      <c r="H25" s="191"/>
      <c r="I25" s="194"/>
      <c r="J25" s="195"/>
      <c r="K25" s="195"/>
      <c r="L25" s="193"/>
      <c r="M25" s="196"/>
      <c r="N25" s="197"/>
      <c r="O25" s="198"/>
      <c r="P25" s="199">
        <f t="shared" si="1"/>
        <v>0</v>
      </c>
      <c r="Q25" s="200">
        <f t="shared" si="2"/>
        <v>0</v>
      </c>
    </row>
    <row r="26" spans="1:17" s="107" customFormat="1" ht="27.75" customHeight="1" thickBot="1" x14ac:dyDescent="0.35">
      <c r="A26" s="141" t="s">
        <v>478</v>
      </c>
      <c r="B26" s="201">
        <f>SUM(B5:B25)</f>
        <v>0</v>
      </c>
      <c r="C26" s="201">
        <f t="shared" ref="C26:Q26" si="3">SUM(C5:C25)</f>
        <v>0</v>
      </c>
      <c r="D26" s="201">
        <f t="shared" si="3"/>
        <v>0</v>
      </c>
      <c r="E26" s="201">
        <f t="shared" ref="E26:K26" si="4">SUM(E5:E25)</f>
        <v>0</v>
      </c>
      <c r="F26" s="201">
        <f t="shared" si="4"/>
        <v>0</v>
      </c>
      <c r="G26" s="201">
        <f t="shared" si="4"/>
        <v>0</v>
      </c>
      <c r="H26" s="201">
        <f t="shared" si="4"/>
        <v>0</v>
      </c>
      <c r="I26" s="201">
        <f t="shared" si="4"/>
        <v>0</v>
      </c>
      <c r="J26" s="201">
        <f t="shared" si="4"/>
        <v>0</v>
      </c>
      <c r="K26" s="201">
        <f t="shared" si="4"/>
        <v>0</v>
      </c>
      <c r="L26" s="201">
        <f t="shared" si="3"/>
        <v>0</v>
      </c>
      <c r="M26" s="201">
        <f t="shared" si="3"/>
        <v>0</v>
      </c>
      <c r="N26" s="170">
        <f t="shared" si="3"/>
        <v>0</v>
      </c>
      <c r="O26" s="168">
        <f t="shared" si="3"/>
        <v>0</v>
      </c>
      <c r="P26" s="201">
        <f t="shared" si="3"/>
        <v>0</v>
      </c>
      <c r="Q26" s="169">
        <f t="shared" si="3"/>
        <v>0</v>
      </c>
    </row>
    <row r="27" spans="1:17" s="99" customFormat="1" ht="18" customHeight="1" x14ac:dyDescent="0.3">
      <c r="A27" s="370" t="s">
        <v>509</v>
      </c>
      <c r="B27" s="370"/>
      <c r="C27" s="370"/>
      <c r="D27" s="370"/>
      <c r="E27" s="240"/>
      <c r="F27" s="114"/>
      <c r="G27" s="128"/>
      <c r="H27" s="128"/>
      <c r="J27" s="100"/>
      <c r="K27" s="100"/>
    </row>
    <row r="28" spans="1:17" s="99" customFormat="1" ht="18" customHeight="1" x14ac:dyDescent="0.3">
      <c r="B28" s="114"/>
      <c r="C28" s="114"/>
      <c r="D28" s="114"/>
      <c r="E28" s="114"/>
      <c r="F28" s="114"/>
      <c r="G28" s="128"/>
      <c r="H28" s="128"/>
      <c r="J28" s="100"/>
      <c r="K28" s="100"/>
    </row>
    <row r="29" spans="1:17" s="99" customFormat="1" ht="18" customHeight="1" x14ac:dyDescent="0.3">
      <c r="B29" s="114"/>
      <c r="C29" s="114"/>
      <c r="D29" s="114"/>
      <c r="E29" s="114"/>
      <c r="F29" s="114"/>
      <c r="G29" s="128"/>
      <c r="H29" s="128"/>
      <c r="J29" s="100"/>
      <c r="K29" s="100"/>
    </row>
    <row r="30" spans="1:17" s="99" customFormat="1" ht="18" customHeight="1" x14ac:dyDescent="0.3">
      <c r="B30" s="114"/>
      <c r="C30" s="114"/>
      <c r="D30" s="114"/>
      <c r="E30" s="114"/>
      <c r="F30" s="114"/>
      <c r="G30" s="128"/>
      <c r="H30" s="128"/>
      <c r="J30" s="100"/>
      <c r="K30" s="100"/>
    </row>
    <row r="31" spans="1:17" s="99" customFormat="1" ht="18" customHeight="1" x14ac:dyDescent="0.3">
      <c r="B31" s="114"/>
      <c r="C31" s="114"/>
      <c r="D31" s="114"/>
      <c r="E31" s="114"/>
      <c r="F31" s="114"/>
      <c r="G31" s="128"/>
      <c r="H31" s="128"/>
      <c r="J31" s="100"/>
      <c r="K31" s="100"/>
    </row>
    <row r="32" spans="1:17" s="99" customFormat="1" ht="18" customHeight="1" x14ac:dyDescent="0.3">
      <c r="B32" s="114"/>
      <c r="C32" s="114"/>
      <c r="D32" s="114"/>
      <c r="E32" s="114"/>
      <c r="F32" s="114"/>
      <c r="G32" s="128"/>
      <c r="H32" s="128"/>
      <c r="J32" s="100"/>
      <c r="K32" s="100"/>
    </row>
    <row r="33" spans="2:11" s="99" customFormat="1" ht="18" customHeight="1" x14ac:dyDescent="0.3">
      <c r="B33" s="114"/>
      <c r="C33" s="114"/>
      <c r="D33" s="114"/>
      <c r="E33" s="114"/>
      <c r="F33" s="114"/>
      <c r="G33" s="128"/>
      <c r="H33" s="128"/>
      <c r="J33" s="100"/>
      <c r="K33" s="100"/>
    </row>
    <row r="34" spans="2:11" s="99" customFormat="1" ht="18" customHeight="1" x14ac:dyDescent="0.3">
      <c r="B34" s="114"/>
      <c r="C34" s="114"/>
      <c r="D34" s="114"/>
      <c r="E34" s="114"/>
      <c r="F34" s="114"/>
      <c r="G34" s="128"/>
      <c r="H34" s="128"/>
      <c r="J34" s="100"/>
      <c r="K34" s="100"/>
    </row>
    <row r="35" spans="2:11" s="99" customFormat="1" ht="18" customHeight="1" x14ac:dyDescent="0.3">
      <c r="B35" s="114"/>
      <c r="C35" s="114"/>
      <c r="D35" s="114"/>
      <c r="E35" s="114"/>
      <c r="F35" s="114"/>
      <c r="G35" s="128"/>
      <c r="H35" s="128"/>
      <c r="J35" s="100"/>
      <c r="K35" s="100"/>
    </row>
    <row r="36" spans="2:11" s="99" customFormat="1" ht="18" customHeight="1" x14ac:dyDescent="0.3">
      <c r="B36" s="114"/>
      <c r="C36" s="114"/>
      <c r="D36" s="114"/>
      <c r="E36" s="114"/>
      <c r="F36" s="114"/>
      <c r="G36" s="128"/>
      <c r="H36" s="128"/>
      <c r="J36" s="100"/>
      <c r="K36" s="100"/>
    </row>
    <row r="37" spans="2:11" s="99" customFormat="1" ht="18" customHeight="1" x14ac:dyDescent="0.3">
      <c r="B37" s="114"/>
      <c r="C37" s="114"/>
      <c r="D37" s="114"/>
      <c r="E37" s="114"/>
      <c r="F37" s="114"/>
      <c r="G37" s="128"/>
      <c r="H37" s="128"/>
      <c r="J37" s="100"/>
      <c r="K37" s="100"/>
    </row>
    <row r="38" spans="2:11" s="99" customFormat="1" ht="18" customHeight="1" x14ac:dyDescent="0.3">
      <c r="B38" s="114"/>
      <c r="C38" s="114"/>
      <c r="D38" s="114"/>
      <c r="E38" s="114"/>
      <c r="F38" s="114"/>
      <c r="G38" s="128"/>
      <c r="H38" s="128"/>
      <c r="J38" s="100"/>
      <c r="K38" s="100"/>
    </row>
    <row r="39" spans="2:11" s="99" customFormat="1" ht="18" customHeight="1" x14ac:dyDescent="0.3">
      <c r="B39" s="114"/>
      <c r="C39" s="114"/>
      <c r="D39" s="114"/>
      <c r="E39" s="114"/>
      <c r="F39" s="114"/>
      <c r="G39" s="128"/>
      <c r="H39" s="128"/>
      <c r="J39" s="100"/>
      <c r="K39" s="100"/>
    </row>
    <row r="40" spans="2:11" s="99" customFormat="1" ht="18" customHeight="1" x14ac:dyDescent="0.3">
      <c r="B40" s="114"/>
      <c r="C40" s="114"/>
      <c r="D40" s="114"/>
      <c r="E40" s="114"/>
      <c r="F40" s="114"/>
      <c r="G40" s="128"/>
      <c r="H40" s="128"/>
      <c r="J40" s="100"/>
      <c r="K40" s="100"/>
    </row>
    <row r="41" spans="2:11" s="99" customFormat="1" ht="18" customHeight="1" x14ac:dyDescent="0.3">
      <c r="B41" s="114"/>
      <c r="C41" s="114"/>
      <c r="D41" s="114"/>
      <c r="E41" s="114"/>
      <c r="F41" s="114"/>
      <c r="G41" s="128"/>
      <c r="H41" s="128"/>
      <c r="J41" s="100"/>
      <c r="K41" s="100"/>
    </row>
    <row r="42" spans="2:11" s="99" customFormat="1" ht="18" customHeight="1" x14ac:dyDescent="0.3">
      <c r="B42" s="114"/>
      <c r="C42" s="114"/>
      <c r="D42" s="114"/>
      <c r="E42" s="114"/>
      <c r="F42" s="114"/>
      <c r="G42" s="128"/>
      <c r="H42" s="128"/>
      <c r="J42" s="100"/>
      <c r="K42" s="100"/>
    </row>
    <row r="43" spans="2:11" s="99" customFormat="1" ht="18" customHeight="1" x14ac:dyDescent="0.3">
      <c r="B43" s="114"/>
      <c r="C43" s="114"/>
      <c r="D43" s="114"/>
      <c r="E43" s="114"/>
      <c r="F43" s="114"/>
      <c r="G43" s="128"/>
      <c r="H43" s="128"/>
      <c r="J43" s="100"/>
      <c r="K43" s="100"/>
    </row>
    <row r="44" spans="2:11" s="99" customFormat="1" ht="18" customHeight="1" x14ac:dyDescent="0.3">
      <c r="B44" s="114"/>
      <c r="C44" s="114"/>
      <c r="D44" s="114"/>
      <c r="E44" s="114"/>
      <c r="F44" s="114"/>
      <c r="G44" s="128"/>
      <c r="H44" s="128"/>
      <c r="J44" s="100"/>
      <c r="K44" s="100"/>
    </row>
    <row r="45" spans="2:11" s="99" customFormat="1" ht="18" customHeight="1" x14ac:dyDescent="0.3">
      <c r="B45" s="114"/>
      <c r="C45" s="114"/>
      <c r="D45" s="114"/>
      <c r="E45" s="114"/>
      <c r="F45" s="114"/>
      <c r="G45" s="128"/>
      <c r="H45" s="128"/>
      <c r="J45" s="100"/>
      <c r="K45" s="100"/>
    </row>
    <row r="46" spans="2:11" s="99" customFormat="1" ht="18" customHeight="1" x14ac:dyDescent="0.3">
      <c r="B46" s="114"/>
      <c r="C46" s="114"/>
      <c r="D46" s="114"/>
      <c r="E46" s="114"/>
      <c r="F46" s="114"/>
      <c r="G46" s="128"/>
      <c r="H46" s="128"/>
      <c r="J46" s="100"/>
      <c r="K46" s="100"/>
    </row>
    <row r="47" spans="2:11" s="99" customFormat="1" ht="18" customHeight="1" x14ac:dyDescent="0.3">
      <c r="B47" s="114"/>
      <c r="C47" s="114"/>
      <c r="D47" s="114"/>
      <c r="E47" s="114"/>
      <c r="F47" s="114"/>
      <c r="G47" s="128"/>
      <c r="H47" s="128"/>
      <c r="J47" s="100"/>
      <c r="K47" s="100"/>
    </row>
    <row r="48" spans="2:11" s="99" customFormat="1" ht="18" customHeight="1" x14ac:dyDescent="0.3">
      <c r="B48" s="114"/>
      <c r="C48" s="114"/>
      <c r="D48" s="114"/>
      <c r="E48" s="114"/>
      <c r="F48" s="114"/>
      <c r="G48" s="128"/>
      <c r="H48" s="128"/>
      <c r="J48" s="100"/>
      <c r="K48" s="100"/>
    </row>
    <row r="49" spans="2:11" s="99" customFormat="1" ht="18" customHeight="1" x14ac:dyDescent="0.3">
      <c r="B49" s="114"/>
      <c r="C49" s="114"/>
      <c r="D49" s="114"/>
      <c r="E49" s="114"/>
      <c r="F49" s="114"/>
      <c r="G49" s="128"/>
      <c r="H49" s="128"/>
      <c r="J49" s="100"/>
      <c r="K49" s="100"/>
    </row>
    <row r="50" spans="2:11" s="99" customFormat="1" ht="18" customHeight="1" x14ac:dyDescent="0.3">
      <c r="B50" s="114"/>
      <c r="C50" s="114"/>
      <c r="D50" s="114"/>
      <c r="E50" s="114"/>
      <c r="F50" s="114"/>
      <c r="G50" s="128"/>
      <c r="H50" s="128"/>
      <c r="J50" s="100"/>
      <c r="K50" s="100"/>
    </row>
    <row r="51" spans="2:11" s="99" customFormat="1" ht="18" customHeight="1" x14ac:dyDescent="0.3">
      <c r="B51" s="114"/>
      <c r="C51" s="114"/>
      <c r="D51" s="114"/>
      <c r="E51" s="114"/>
      <c r="F51" s="114"/>
      <c r="G51" s="128"/>
      <c r="H51" s="128"/>
      <c r="J51" s="100"/>
      <c r="K51" s="100"/>
    </row>
    <row r="52" spans="2:11" s="99" customFormat="1" ht="18" customHeight="1" x14ac:dyDescent="0.3">
      <c r="B52" s="114"/>
      <c r="C52" s="114"/>
      <c r="D52" s="114"/>
      <c r="E52" s="114"/>
      <c r="F52" s="114"/>
      <c r="G52" s="128"/>
      <c r="H52" s="128"/>
      <c r="J52" s="100"/>
      <c r="K52" s="100"/>
    </row>
    <row r="53" spans="2:11" s="99" customFormat="1" ht="18" customHeight="1" x14ac:dyDescent="0.3">
      <c r="B53" s="114"/>
      <c r="C53" s="114"/>
      <c r="D53" s="114"/>
      <c r="E53" s="114"/>
      <c r="F53" s="114"/>
      <c r="G53" s="128"/>
      <c r="H53" s="128"/>
      <c r="J53" s="100"/>
      <c r="K53" s="100"/>
    </row>
    <row r="54" spans="2:11" s="99" customFormat="1" ht="18" customHeight="1" x14ac:dyDescent="0.3">
      <c r="B54" s="114"/>
      <c r="C54" s="114"/>
      <c r="D54" s="114"/>
      <c r="E54" s="114"/>
      <c r="F54" s="114"/>
      <c r="G54" s="128"/>
      <c r="H54" s="128"/>
      <c r="J54" s="100"/>
      <c r="K54" s="100"/>
    </row>
    <row r="55" spans="2:11" s="99" customFormat="1" ht="18" customHeight="1" x14ac:dyDescent="0.3">
      <c r="B55" s="114"/>
      <c r="C55" s="114"/>
      <c r="D55" s="114"/>
      <c r="E55" s="114"/>
      <c r="F55" s="114"/>
      <c r="G55" s="128"/>
      <c r="H55" s="128"/>
      <c r="J55" s="100"/>
      <c r="K55" s="100"/>
    </row>
    <row r="56" spans="2:11" s="99" customFormat="1" ht="18" customHeight="1" x14ac:dyDescent="0.3">
      <c r="B56" s="114"/>
      <c r="C56" s="114"/>
      <c r="D56" s="114"/>
      <c r="E56" s="114"/>
      <c r="F56" s="114"/>
      <c r="G56" s="128"/>
      <c r="H56" s="128"/>
      <c r="J56" s="100"/>
      <c r="K56" s="100"/>
    </row>
    <row r="57" spans="2:11" s="99" customFormat="1" ht="18" customHeight="1" x14ac:dyDescent="0.3">
      <c r="B57" s="114"/>
      <c r="C57" s="114"/>
      <c r="D57" s="114"/>
      <c r="E57" s="114"/>
      <c r="F57" s="114"/>
      <c r="G57" s="128"/>
      <c r="H57" s="128"/>
      <c r="J57" s="100"/>
      <c r="K57" s="100"/>
    </row>
    <row r="58" spans="2:11" s="99" customFormat="1" ht="18" customHeight="1" x14ac:dyDescent="0.3">
      <c r="B58" s="114"/>
      <c r="C58" s="114"/>
      <c r="D58" s="114"/>
      <c r="E58" s="114"/>
      <c r="F58" s="114"/>
      <c r="G58" s="128"/>
      <c r="H58" s="128"/>
      <c r="J58" s="100"/>
      <c r="K58" s="100"/>
    </row>
    <row r="59" spans="2:11" s="99" customFormat="1" ht="18" customHeight="1" x14ac:dyDescent="0.3">
      <c r="B59" s="114"/>
      <c r="C59" s="114"/>
      <c r="D59" s="114"/>
      <c r="E59" s="114"/>
      <c r="F59" s="114"/>
      <c r="G59" s="128"/>
      <c r="H59" s="128"/>
      <c r="J59" s="100"/>
      <c r="K59" s="100"/>
    </row>
    <row r="60" spans="2:11" s="99" customFormat="1" ht="18" customHeight="1" x14ac:dyDescent="0.3">
      <c r="B60" s="114"/>
      <c r="C60" s="114"/>
      <c r="D60" s="114"/>
      <c r="E60" s="114"/>
      <c r="F60" s="114"/>
      <c r="G60" s="128"/>
      <c r="H60" s="128"/>
      <c r="J60" s="100"/>
      <c r="K60" s="100"/>
    </row>
    <row r="61" spans="2:11" s="99" customFormat="1" ht="18" customHeight="1" x14ac:dyDescent="0.3">
      <c r="B61" s="114"/>
      <c r="C61" s="114"/>
      <c r="D61" s="114"/>
      <c r="E61" s="114"/>
      <c r="F61" s="114"/>
      <c r="G61" s="128"/>
      <c r="H61" s="128"/>
      <c r="J61" s="100"/>
      <c r="K61" s="100"/>
    </row>
    <row r="62" spans="2:11" s="99" customFormat="1" ht="18" customHeight="1" x14ac:dyDescent="0.3">
      <c r="B62" s="114"/>
      <c r="C62" s="114"/>
      <c r="D62" s="114"/>
      <c r="E62" s="114"/>
      <c r="F62" s="114"/>
      <c r="G62" s="128"/>
      <c r="H62" s="128"/>
      <c r="J62" s="100"/>
      <c r="K62" s="100"/>
    </row>
    <row r="63" spans="2:11" s="99" customFormat="1" ht="18" customHeight="1" x14ac:dyDescent="0.3">
      <c r="B63" s="114"/>
      <c r="C63" s="114"/>
      <c r="D63" s="114"/>
      <c r="E63" s="114"/>
      <c r="F63" s="114"/>
      <c r="G63" s="128"/>
      <c r="H63" s="128"/>
      <c r="J63" s="100"/>
      <c r="K63" s="100"/>
    </row>
    <row r="64" spans="2:11" s="99" customFormat="1" ht="18" customHeight="1" x14ac:dyDescent="0.3">
      <c r="B64" s="114"/>
      <c r="C64" s="114"/>
      <c r="D64" s="114"/>
      <c r="E64" s="114"/>
      <c r="F64" s="114"/>
      <c r="G64" s="128"/>
      <c r="H64" s="128"/>
      <c r="J64" s="100"/>
      <c r="K64" s="100"/>
    </row>
    <row r="65" spans="2:11" s="99" customFormat="1" ht="18" customHeight="1" x14ac:dyDescent="0.3">
      <c r="B65" s="114"/>
      <c r="C65" s="114"/>
      <c r="D65" s="114"/>
      <c r="E65" s="114"/>
      <c r="F65" s="114"/>
      <c r="G65" s="128"/>
      <c r="H65" s="128"/>
      <c r="J65" s="100"/>
      <c r="K65" s="100"/>
    </row>
    <row r="66" spans="2:11" s="99" customFormat="1" ht="18" customHeight="1" x14ac:dyDescent="0.3">
      <c r="B66" s="114"/>
      <c r="C66" s="114"/>
      <c r="D66" s="114"/>
      <c r="E66" s="114"/>
      <c r="F66" s="114"/>
      <c r="G66" s="128"/>
      <c r="H66" s="128"/>
      <c r="J66" s="100"/>
      <c r="K66" s="100"/>
    </row>
    <row r="67" spans="2:11" s="99" customFormat="1" ht="18" customHeight="1" x14ac:dyDescent="0.3">
      <c r="B67" s="114"/>
      <c r="C67" s="114"/>
      <c r="D67" s="114"/>
      <c r="E67" s="114"/>
      <c r="F67" s="114"/>
      <c r="G67" s="128"/>
      <c r="H67" s="128"/>
      <c r="J67" s="100"/>
      <c r="K67" s="100"/>
    </row>
    <row r="68" spans="2:11" s="99" customFormat="1" ht="18" customHeight="1" x14ac:dyDescent="0.3">
      <c r="B68" s="114"/>
      <c r="C68" s="114"/>
      <c r="D68" s="114"/>
      <c r="E68" s="114"/>
      <c r="F68" s="114"/>
      <c r="G68" s="128"/>
      <c r="H68" s="128"/>
      <c r="J68" s="100"/>
      <c r="K68" s="100"/>
    </row>
    <row r="69" spans="2:11" s="99" customFormat="1" ht="18" customHeight="1" x14ac:dyDescent="0.3">
      <c r="B69" s="114"/>
      <c r="C69" s="114"/>
      <c r="D69" s="114"/>
      <c r="E69" s="114"/>
      <c r="F69" s="114"/>
      <c r="G69" s="128"/>
      <c r="H69" s="128"/>
      <c r="J69" s="100"/>
      <c r="K69" s="100"/>
    </row>
    <row r="70" spans="2:11" s="99" customFormat="1" ht="18" customHeight="1" x14ac:dyDescent="0.3">
      <c r="B70" s="114"/>
      <c r="C70" s="114"/>
      <c r="D70" s="114"/>
      <c r="E70" s="114"/>
      <c r="F70" s="114"/>
      <c r="G70" s="128"/>
      <c r="H70" s="128"/>
      <c r="J70" s="100"/>
      <c r="K70" s="100"/>
    </row>
    <row r="71" spans="2:11" s="99" customFormat="1" ht="18" customHeight="1" x14ac:dyDescent="0.3">
      <c r="B71" s="114"/>
      <c r="C71" s="114"/>
      <c r="D71" s="114"/>
      <c r="E71" s="114"/>
      <c r="F71" s="114"/>
      <c r="G71" s="128"/>
      <c r="H71" s="128"/>
      <c r="J71" s="100"/>
      <c r="K71" s="100"/>
    </row>
    <row r="72" spans="2:11" s="99" customFormat="1" ht="18" customHeight="1" x14ac:dyDescent="0.3">
      <c r="B72" s="114"/>
      <c r="C72" s="114"/>
      <c r="D72" s="114"/>
      <c r="E72" s="114"/>
      <c r="F72" s="114"/>
      <c r="G72" s="128"/>
      <c r="H72" s="128"/>
      <c r="J72" s="100"/>
      <c r="K72" s="100"/>
    </row>
    <row r="73" spans="2:11" s="99" customFormat="1" ht="18" customHeight="1" x14ac:dyDescent="0.3">
      <c r="B73" s="114"/>
      <c r="C73" s="114"/>
      <c r="D73" s="114"/>
      <c r="E73" s="114"/>
      <c r="F73" s="114"/>
      <c r="G73" s="128"/>
      <c r="H73" s="128"/>
      <c r="J73" s="100"/>
      <c r="K73" s="100"/>
    </row>
    <row r="74" spans="2:11" s="99" customFormat="1" ht="18" customHeight="1" x14ac:dyDescent="0.3">
      <c r="B74" s="114"/>
      <c r="C74" s="114"/>
      <c r="D74" s="114"/>
      <c r="E74" s="114"/>
      <c r="F74" s="114"/>
      <c r="G74" s="128"/>
      <c r="H74" s="128"/>
      <c r="J74" s="100"/>
      <c r="K74" s="100"/>
    </row>
    <row r="75" spans="2:11" s="99" customFormat="1" ht="18" customHeight="1" x14ac:dyDescent="0.3">
      <c r="B75" s="114"/>
      <c r="C75" s="114"/>
      <c r="D75" s="114"/>
      <c r="E75" s="114"/>
      <c r="F75" s="114"/>
      <c r="G75" s="128"/>
      <c r="H75" s="128"/>
      <c r="J75" s="100"/>
      <c r="K75" s="100"/>
    </row>
    <row r="76" spans="2:11" s="99" customFormat="1" ht="18" customHeight="1" x14ac:dyDescent="0.3">
      <c r="B76" s="114"/>
      <c r="C76" s="114"/>
      <c r="D76" s="114"/>
      <c r="E76" s="114"/>
      <c r="F76" s="114"/>
      <c r="G76" s="128"/>
      <c r="H76" s="128"/>
      <c r="J76" s="100"/>
      <c r="K76" s="100"/>
    </row>
    <row r="77" spans="2:11" s="99" customFormat="1" ht="18" customHeight="1" x14ac:dyDescent="0.3">
      <c r="B77" s="114"/>
      <c r="C77" s="114"/>
      <c r="D77" s="114"/>
      <c r="E77" s="114"/>
      <c r="F77" s="114"/>
      <c r="G77" s="128"/>
      <c r="H77" s="128"/>
      <c r="J77" s="100"/>
      <c r="K77" s="100"/>
    </row>
    <row r="78" spans="2:11" s="99" customFormat="1" ht="18" customHeight="1" x14ac:dyDescent="0.3">
      <c r="B78" s="114"/>
      <c r="C78" s="114"/>
      <c r="D78" s="114"/>
      <c r="E78" s="114"/>
      <c r="F78" s="114"/>
      <c r="G78" s="128"/>
      <c r="H78" s="128"/>
      <c r="J78" s="100"/>
      <c r="K78" s="100"/>
    </row>
    <row r="79" spans="2:11" s="99" customFormat="1" ht="18" customHeight="1" x14ac:dyDescent="0.3">
      <c r="B79" s="114"/>
      <c r="C79" s="114"/>
      <c r="D79" s="114"/>
      <c r="E79" s="114"/>
      <c r="F79" s="114"/>
      <c r="G79" s="128"/>
      <c r="H79" s="128"/>
      <c r="J79" s="100"/>
      <c r="K79" s="100"/>
    </row>
    <row r="80" spans="2:11" s="99" customFormat="1" ht="18" customHeight="1" x14ac:dyDescent="0.3">
      <c r="B80" s="114"/>
      <c r="C80" s="114"/>
      <c r="D80" s="114"/>
      <c r="E80" s="114"/>
      <c r="F80" s="114"/>
      <c r="G80" s="128"/>
      <c r="H80" s="128"/>
      <c r="J80" s="100"/>
      <c r="K80" s="100"/>
    </row>
    <row r="81" spans="2:11" s="99" customFormat="1" ht="18" customHeight="1" x14ac:dyDescent="0.3">
      <c r="B81" s="114"/>
      <c r="C81" s="114"/>
      <c r="D81" s="114"/>
      <c r="E81" s="114"/>
      <c r="F81" s="114"/>
      <c r="G81" s="128"/>
      <c r="H81" s="128"/>
      <c r="J81" s="100"/>
      <c r="K81" s="100"/>
    </row>
    <row r="82" spans="2:11" s="99" customFormat="1" ht="18" customHeight="1" x14ac:dyDescent="0.3">
      <c r="B82" s="114"/>
      <c r="C82" s="114"/>
      <c r="D82" s="114"/>
      <c r="E82" s="114"/>
      <c r="F82" s="114"/>
      <c r="G82" s="128"/>
      <c r="H82" s="128"/>
      <c r="J82" s="100"/>
      <c r="K82" s="100"/>
    </row>
    <row r="83" spans="2:11" s="99" customFormat="1" ht="18" customHeight="1" x14ac:dyDescent="0.3">
      <c r="B83" s="114"/>
      <c r="C83" s="114"/>
      <c r="D83" s="114"/>
      <c r="E83" s="114"/>
      <c r="F83" s="114"/>
      <c r="G83" s="128"/>
      <c r="H83" s="128"/>
      <c r="J83" s="100"/>
      <c r="K83" s="100"/>
    </row>
    <row r="84" spans="2:11" s="99" customFormat="1" ht="18" customHeight="1" x14ac:dyDescent="0.3">
      <c r="B84" s="114"/>
      <c r="C84" s="114"/>
      <c r="D84" s="114"/>
      <c r="E84" s="114"/>
      <c r="F84" s="114"/>
      <c r="G84" s="128"/>
      <c r="H84" s="128"/>
      <c r="J84" s="100"/>
      <c r="K84" s="100"/>
    </row>
    <row r="85" spans="2:11" s="99" customFormat="1" ht="18" customHeight="1" x14ac:dyDescent="0.3">
      <c r="B85" s="114"/>
      <c r="C85" s="114"/>
      <c r="D85" s="114"/>
      <c r="E85" s="114"/>
      <c r="F85" s="114"/>
      <c r="G85" s="128"/>
      <c r="H85" s="128"/>
      <c r="J85" s="100"/>
      <c r="K85" s="100"/>
    </row>
    <row r="86" spans="2:11" s="99" customFormat="1" ht="18" customHeight="1" x14ac:dyDescent="0.3">
      <c r="B86" s="114"/>
      <c r="C86" s="114"/>
      <c r="D86" s="114"/>
      <c r="E86" s="114"/>
      <c r="F86" s="114"/>
      <c r="G86" s="128"/>
      <c r="H86" s="128"/>
      <c r="J86" s="100"/>
      <c r="K86" s="100"/>
    </row>
    <row r="87" spans="2:11" s="99" customFormat="1" ht="18" customHeight="1" x14ac:dyDescent="0.3">
      <c r="B87" s="114"/>
      <c r="C87" s="114"/>
      <c r="D87" s="114"/>
      <c r="E87" s="114"/>
      <c r="F87" s="114"/>
      <c r="G87" s="128"/>
      <c r="H87" s="128"/>
      <c r="J87" s="100"/>
      <c r="K87" s="100"/>
    </row>
    <row r="88" spans="2:11" s="99" customFormat="1" ht="18" customHeight="1" x14ac:dyDescent="0.3">
      <c r="B88" s="114"/>
      <c r="C88" s="114"/>
      <c r="D88" s="114"/>
      <c r="E88" s="114"/>
      <c r="F88" s="114"/>
      <c r="G88" s="128"/>
      <c r="H88" s="128"/>
      <c r="J88" s="100"/>
      <c r="K88" s="100"/>
    </row>
    <row r="89" spans="2:11" s="99" customFormat="1" ht="18" customHeight="1" x14ac:dyDescent="0.3">
      <c r="B89" s="114"/>
      <c r="C89" s="114"/>
      <c r="D89" s="114"/>
      <c r="E89" s="114"/>
      <c r="F89" s="114"/>
      <c r="G89" s="128"/>
      <c r="H89" s="128"/>
      <c r="J89" s="100"/>
      <c r="K89" s="100"/>
    </row>
    <row r="90" spans="2:11" s="99" customFormat="1" ht="18" customHeight="1" x14ac:dyDescent="0.3">
      <c r="B90" s="114"/>
      <c r="C90" s="114"/>
      <c r="D90" s="114"/>
      <c r="E90" s="114"/>
      <c r="F90" s="114"/>
      <c r="G90" s="128"/>
      <c r="H90" s="128"/>
      <c r="J90" s="100"/>
      <c r="K90" s="100"/>
    </row>
    <row r="91" spans="2:11" s="99" customFormat="1" ht="18" customHeight="1" x14ac:dyDescent="0.3">
      <c r="B91" s="114"/>
      <c r="C91" s="114"/>
      <c r="D91" s="114"/>
      <c r="E91" s="114"/>
      <c r="F91" s="114"/>
      <c r="G91" s="128"/>
      <c r="H91" s="128"/>
      <c r="J91" s="100"/>
      <c r="K91" s="100"/>
    </row>
    <row r="92" spans="2:11" s="99" customFormat="1" ht="18" customHeight="1" x14ac:dyDescent="0.3">
      <c r="B92" s="114"/>
      <c r="C92" s="114"/>
      <c r="D92" s="114"/>
      <c r="E92" s="114"/>
      <c r="F92" s="114"/>
      <c r="G92" s="128"/>
      <c r="H92" s="128"/>
      <c r="J92" s="100"/>
      <c r="K92" s="100"/>
    </row>
    <row r="93" spans="2:11" s="99" customFormat="1" ht="18" customHeight="1" x14ac:dyDescent="0.3">
      <c r="B93" s="114"/>
      <c r="C93" s="114"/>
      <c r="D93" s="114"/>
      <c r="E93" s="114"/>
      <c r="F93" s="114"/>
      <c r="G93" s="128"/>
      <c r="H93" s="128"/>
      <c r="J93" s="100"/>
      <c r="K93" s="100"/>
    </row>
    <row r="94" spans="2:11" s="99" customFormat="1" ht="18" customHeight="1" x14ac:dyDescent="0.3">
      <c r="B94" s="114"/>
      <c r="C94" s="114"/>
      <c r="D94" s="114"/>
      <c r="E94" s="114"/>
      <c r="F94" s="114"/>
      <c r="G94" s="128"/>
      <c r="H94" s="128"/>
      <c r="J94" s="100"/>
      <c r="K94" s="100"/>
    </row>
    <row r="95" spans="2:11" s="99" customFormat="1" ht="18" customHeight="1" x14ac:dyDescent="0.3">
      <c r="B95" s="114"/>
      <c r="C95" s="114"/>
      <c r="D95" s="114"/>
      <c r="E95" s="114"/>
      <c r="F95" s="114"/>
      <c r="G95" s="128"/>
      <c r="H95" s="128"/>
      <c r="J95" s="100"/>
      <c r="K95" s="100"/>
    </row>
    <row r="96" spans="2:11" s="99" customFormat="1" ht="18" customHeight="1" x14ac:dyDescent="0.3">
      <c r="B96" s="114"/>
      <c r="C96" s="114"/>
      <c r="D96" s="114"/>
      <c r="E96" s="114"/>
      <c r="F96" s="114"/>
      <c r="G96" s="128"/>
      <c r="H96" s="128"/>
      <c r="J96" s="100"/>
      <c r="K96" s="100"/>
    </row>
    <row r="97" spans="2:11" s="99" customFormat="1" ht="18" customHeight="1" x14ac:dyDescent="0.3">
      <c r="B97" s="114"/>
      <c r="C97" s="114"/>
      <c r="D97" s="114"/>
      <c r="E97" s="114"/>
      <c r="F97" s="114"/>
      <c r="G97" s="128"/>
      <c r="H97" s="128"/>
      <c r="J97" s="100"/>
      <c r="K97" s="100"/>
    </row>
    <row r="98" spans="2:11" s="99" customFormat="1" ht="18" customHeight="1" x14ac:dyDescent="0.3">
      <c r="B98" s="114"/>
      <c r="C98" s="114"/>
      <c r="D98" s="114"/>
      <c r="E98" s="114"/>
      <c r="F98" s="114"/>
      <c r="G98" s="128"/>
      <c r="H98" s="128"/>
      <c r="J98" s="100"/>
      <c r="K98" s="100"/>
    </row>
    <row r="99" spans="2:11" s="99" customFormat="1" ht="18" customHeight="1" x14ac:dyDescent="0.3">
      <c r="B99" s="114"/>
      <c r="C99" s="114"/>
      <c r="D99" s="114"/>
      <c r="E99" s="114"/>
      <c r="F99" s="114"/>
      <c r="G99" s="128"/>
      <c r="H99" s="128"/>
      <c r="J99" s="100"/>
      <c r="K99" s="100"/>
    </row>
    <row r="100" spans="2:11" s="99" customFormat="1" ht="18" customHeight="1" x14ac:dyDescent="0.3">
      <c r="B100" s="114"/>
      <c r="C100" s="114"/>
      <c r="D100" s="114"/>
      <c r="E100" s="114"/>
      <c r="F100" s="114"/>
      <c r="G100" s="128"/>
      <c r="H100" s="128"/>
      <c r="J100" s="100"/>
      <c r="K100" s="100"/>
    </row>
    <row r="101" spans="2:11" s="99" customFormat="1" ht="18" customHeight="1" x14ac:dyDescent="0.3">
      <c r="B101" s="114"/>
      <c r="C101" s="114"/>
      <c r="D101" s="114"/>
      <c r="E101" s="114"/>
      <c r="F101" s="114"/>
      <c r="G101" s="128"/>
      <c r="H101" s="128"/>
      <c r="J101" s="100"/>
      <c r="K101" s="100"/>
    </row>
    <row r="102" spans="2:11" s="99" customFormat="1" ht="18" customHeight="1" x14ac:dyDescent="0.3">
      <c r="B102" s="114"/>
      <c r="C102" s="114"/>
      <c r="D102" s="114"/>
      <c r="E102" s="114"/>
      <c r="F102" s="114"/>
      <c r="G102" s="128"/>
      <c r="H102" s="128"/>
      <c r="J102" s="100"/>
      <c r="K102" s="100"/>
    </row>
    <row r="103" spans="2:11" s="99" customFormat="1" ht="18" customHeight="1" x14ac:dyDescent="0.3">
      <c r="B103" s="114"/>
      <c r="C103" s="114"/>
      <c r="D103" s="114"/>
      <c r="E103" s="114"/>
      <c r="F103" s="114"/>
      <c r="G103" s="128"/>
      <c r="H103" s="128"/>
      <c r="J103" s="100"/>
      <c r="K103" s="100"/>
    </row>
    <row r="104" spans="2:11" s="99" customFormat="1" ht="18" customHeight="1" x14ac:dyDescent="0.3">
      <c r="B104" s="114"/>
      <c r="C104" s="114"/>
      <c r="D104" s="114"/>
      <c r="E104" s="114"/>
      <c r="F104" s="114"/>
      <c r="G104" s="128"/>
      <c r="H104" s="128"/>
      <c r="J104" s="100"/>
      <c r="K104" s="100"/>
    </row>
    <row r="105" spans="2:11" s="99" customFormat="1" ht="18" customHeight="1" x14ac:dyDescent="0.3">
      <c r="B105" s="114"/>
      <c r="C105" s="114"/>
      <c r="D105" s="114"/>
      <c r="E105" s="114"/>
      <c r="F105" s="114"/>
      <c r="G105" s="128"/>
      <c r="H105" s="128"/>
      <c r="J105" s="100"/>
      <c r="K105" s="100"/>
    </row>
    <row r="106" spans="2:11" s="99" customFormat="1" ht="18" customHeight="1" x14ac:dyDescent="0.3">
      <c r="B106" s="114"/>
      <c r="C106" s="114"/>
      <c r="D106" s="114"/>
      <c r="E106" s="114"/>
      <c r="F106" s="114"/>
      <c r="G106" s="128"/>
      <c r="H106" s="128"/>
      <c r="J106" s="100"/>
      <c r="K106" s="100"/>
    </row>
    <row r="107" spans="2:11" s="99" customFormat="1" ht="18" customHeight="1" x14ac:dyDescent="0.3">
      <c r="B107" s="114"/>
      <c r="C107" s="114"/>
      <c r="D107" s="114"/>
      <c r="E107" s="114"/>
      <c r="F107" s="114"/>
      <c r="G107" s="128"/>
      <c r="H107" s="128"/>
      <c r="J107" s="100"/>
      <c r="K107" s="100"/>
    </row>
    <row r="108" spans="2:11" s="99" customFormat="1" ht="18" customHeight="1" x14ac:dyDescent="0.3">
      <c r="B108" s="114"/>
      <c r="C108" s="114"/>
      <c r="D108" s="114"/>
      <c r="E108" s="114"/>
      <c r="F108" s="114"/>
      <c r="G108" s="128"/>
      <c r="H108" s="128"/>
      <c r="J108" s="100"/>
      <c r="K108" s="100"/>
    </row>
    <row r="109" spans="2:11" s="99" customFormat="1" ht="18" customHeight="1" x14ac:dyDescent="0.3">
      <c r="B109" s="114"/>
      <c r="C109" s="114"/>
      <c r="D109" s="114"/>
      <c r="E109" s="114"/>
      <c r="F109" s="114"/>
      <c r="G109" s="128"/>
      <c r="H109" s="128"/>
      <c r="J109" s="100"/>
      <c r="K109" s="100"/>
    </row>
    <row r="110" spans="2:11" s="99" customFormat="1" ht="18" customHeight="1" x14ac:dyDescent="0.3">
      <c r="B110" s="114"/>
      <c r="C110" s="114"/>
      <c r="D110" s="114"/>
      <c r="E110" s="114"/>
      <c r="F110" s="114"/>
      <c r="G110" s="128"/>
      <c r="H110" s="128"/>
      <c r="J110" s="100"/>
      <c r="K110" s="100"/>
    </row>
    <row r="111" spans="2:11" s="99" customFormat="1" ht="18" customHeight="1" x14ac:dyDescent="0.3">
      <c r="B111" s="114"/>
      <c r="C111" s="114"/>
      <c r="D111" s="114"/>
      <c r="E111" s="114"/>
      <c r="F111" s="114"/>
      <c r="G111" s="128"/>
      <c r="H111" s="128"/>
      <c r="J111" s="100"/>
      <c r="K111" s="100"/>
    </row>
    <row r="112" spans="2:11" s="99" customFormat="1" ht="18" customHeight="1" x14ac:dyDescent="0.3">
      <c r="B112" s="114"/>
      <c r="C112" s="114"/>
      <c r="D112" s="114"/>
      <c r="E112" s="114"/>
      <c r="F112" s="114"/>
      <c r="G112" s="128"/>
      <c r="H112" s="128"/>
      <c r="J112" s="100"/>
      <c r="K112" s="100"/>
    </row>
    <row r="113" spans="2:11" s="99" customFormat="1" ht="18" customHeight="1" x14ac:dyDescent="0.3">
      <c r="B113" s="114"/>
      <c r="C113" s="114"/>
      <c r="D113" s="114"/>
      <c r="E113" s="114"/>
      <c r="F113" s="114"/>
      <c r="G113" s="128"/>
      <c r="H113" s="128"/>
      <c r="J113" s="100"/>
      <c r="K113" s="100"/>
    </row>
    <row r="114" spans="2:11" s="99" customFormat="1" ht="18" customHeight="1" x14ac:dyDescent="0.3">
      <c r="B114" s="114"/>
      <c r="C114" s="114"/>
      <c r="D114" s="114"/>
      <c r="E114" s="114"/>
      <c r="F114" s="114"/>
      <c r="G114" s="128"/>
      <c r="H114" s="128"/>
      <c r="J114" s="100"/>
      <c r="K114" s="100"/>
    </row>
    <row r="115" spans="2:11" s="99" customFormat="1" ht="18" customHeight="1" x14ac:dyDescent="0.3">
      <c r="B115" s="114"/>
      <c r="C115" s="114"/>
      <c r="D115" s="114"/>
      <c r="E115" s="114"/>
      <c r="F115" s="114"/>
      <c r="G115" s="128"/>
      <c r="H115" s="128"/>
      <c r="J115" s="100"/>
      <c r="K115" s="100"/>
    </row>
    <row r="116" spans="2:11" s="99" customFormat="1" ht="18" customHeight="1" x14ac:dyDescent="0.3">
      <c r="B116" s="114"/>
      <c r="C116" s="114"/>
      <c r="D116" s="114"/>
      <c r="E116" s="114"/>
      <c r="F116" s="114"/>
      <c r="G116" s="128"/>
      <c r="H116" s="128"/>
      <c r="J116" s="100"/>
      <c r="K116" s="100"/>
    </row>
    <row r="117" spans="2:11" s="99" customFormat="1" ht="18" customHeight="1" x14ac:dyDescent="0.3">
      <c r="B117" s="114"/>
      <c r="C117" s="114"/>
      <c r="D117" s="114"/>
      <c r="E117" s="114"/>
      <c r="F117" s="114"/>
      <c r="G117" s="128"/>
      <c r="H117" s="128"/>
      <c r="J117" s="100"/>
      <c r="K117" s="100"/>
    </row>
    <row r="118" spans="2:11" s="99" customFormat="1" ht="18" customHeight="1" x14ac:dyDescent="0.3">
      <c r="B118" s="114"/>
      <c r="C118" s="114"/>
      <c r="D118" s="114"/>
      <c r="E118" s="114"/>
      <c r="F118" s="114"/>
      <c r="G118" s="128"/>
      <c r="H118" s="128"/>
      <c r="J118" s="100"/>
      <c r="K118" s="100"/>
    </row>
    <row r="119" spans="2:11" s="99" customFormat="1" ht="18" customHeight="1" x14ac:dyDescent="0.3">
      <c r="B119" s="114"/>
      <c r="C119" s="114"/>
      <c r="D119" s="114"/>
      <c r="E119" s="114"/>
      <c r="F119" s="114"/>
      <c r="G119" s="128"/>
      <c r="H119" s="128"/>
      <c r="J119" s="100"/>
      <c r="K119" s="100"/>
    </row>
    <row r="120" spans="2:11" s="99" customFormat="1" ht="18" customHeight="1" x14ac:dyDescent="0.3">
      <c r="B120" s="114"/>
      <c r="C120" s="114"/>
      <c r="D120" s="114"/>
      <c r="E120" s="114"/>
      <c r="F120" s="114"/>
      <c r="G120" s="128"/>
      <c r="H120" s="128"/>
      <c r="J120" s="100"/>
      <c r="K120" s="100"/>
    </row>
    <row r="121" spans="2:11" s="99" customFormat="1" ht="18" customHeight="1" x14ac:dyDescent="0.3">
      <c r="B121" s="114"/>
      <c r="C121" s="114"/>
      <c r="D121" s="114"/>
      <c r="E121" s="114"/>
      <c r="F121" s="114"/>
      <c r="G121" s="128"/>
      <c r="H121" s="128"/>
      <c r="J121" s="100"/>
      <c r="K121" s="100"/>
    </row>
    <row r="122" spans="2:11" s="99" customFormat="1" ht="18" customHeight="1" x14ac:dyDescent="0.3">
      <c r="B122" s="114"/>
      <c r="C122" s="114"/>
      <c r="D122" s="114"/>
      <c r="E122" s="114"/>
      <c r="F122" s="114"/>
      <c r="G122" s="128"/>
      <c r="H122" s="128"/>
      <c r="J122" s="100"/>
      <c r="K122" s="100"/>
    </row>
    <row r="123" spans="2:11" s="99" customFormat="1" ht="18" customHeight="1" x14ac:dyDescent="0.3">
      <c r="B123" s="114"/>
      <c r="C123" s="114"/>
      <c r="D123" s="114"/>
      <c r="E123" s="114"/>
      <c r="F123" s="114"/>
      <c r="G123" s="128"/>
      <c r="H123" s="128"/>
      <c r="J123" s="100"/>
      <c r="K123" s="100"/>
    </row>
    <row r="124" spans="2:11" s="99" customFormat="1" ht="18" customHeight="1" x14ac:dyDescent="0.3">
      <c r="B124" s="114"/>
      <c r="C124" s="114"/>
      <c r="D124" s="114"/>
      <c r="E124" s="114"/>
      <c r="F124" s="114"/>
      <c r="G124" s="128"/>
      <c r="H124" s="128"/>
      <c r="J124" s="100"/>
      <c r="K124" s="100"/>
    </row>
    <row r="125" spans="2:11" s="99" customFormat="1" ht="18" customHeight="1" x14ac:dyDescent="0.3">
      <c r="B125" s="114"/>
      <c r="C125" s="114"/>
      <c r="D125" s="114"/>
      <c r="E125" s="114"/>
      <c r="F125" s="114"/>
      <c r="G125" s="128"/>
      <c r="H125" s="128"/>
      <c r="J125" s="100"/>
      <c r="K125" s="100"/>
    </row>
    <row r="126" spans="2:11" s="99" customFormat="1" ht="18" customHeight="1" x14ac:dyDescent="0.3">
      <c r="B126" s="114"/>
      <c r="C126" s="114"/>
      <c r="D126" s="114"/>
      <c r="E126" s="114"/>
      <c r="F126" s="114"/>
      <c r="G126" s="128"/>
      <c r="H126" s="128"/>
      <c r="J126" s="100"/>
      <c r="K126" s="100"/>
    </row>
    <row r="127" spans="2:11" s="99" customFormat="1" ht="18" customHeight="1" x14ac:dyDescent="0.3">
      <c r="B127" s="114"/>
      <c r="C127" s="114"/>
      <c r="D127" s="114"/>
      <c r="E127" s="114"/>
      <c r="F127" s="114"/>
      <c r="G127" s="128"/>
      <c r="H127" s="128"/>
      <c r="J127" s="100"/>
      <c r="K127" s="100"/>
    </row>
    <row r="128" spans="2:11" s="99" customFormat="1" ht="18" customHeight="1" x14ac:dyDescent="0.3">
      <c r="B128" s="114"/>
      <c r="C128" s="114"/>
      <c r="D128" s="114"/>
      <c r="E128" s="114"/>
      <c r="F128" s="114"/>
      <c r="G128" s="128"/>
      <c r="H128" s="128"/>
      <c r="J128" s="100"/>
      <c r="K128" s="100"/>
    </row>
    <row r="129" spans="2:11" s="99" customFormat="1" ht="18" customHeight="1" x14ac:dyDescent="0.3">
      <c r="B129" s="114"/>
      <c r="C129" s="114"/>
      <c r="D129" s="114"/>
      <c r="E129" s="114"/>
      <c r="F129" s="114"/>
      <c r="G129" s="128"/>
      <c r="H129" s="128"/>
      <c r="J129" s="100"/>
      <c r="K129" s="100"/>
    </row>
    <row r="130" spans="2:11" s="99" customFormat="1" ht="18" customHeight="1" x14ac:dyDescent="0.3">
      <c r="B130" s="114"/>
      <c r="C130" s="114"/>
      <c r="D130" s="114"/>
      <c r="E130" s="114"/>
      <c r="F130" s="114"/>
      <c r="G130" s="128"/>
      <c r="H130" s="128"/>
      <c r="J130" s="100"/>
      <c r="K130" s="100"/>
    </row>
    <row r="131" spans="2:11" s="99" customFormat="1" ht="18" customHeight="1" x14ac:dyDescent="0.3">
      <c r="B131" s="114"/>
      <c r="C131" s="114"/>
      <c r="D131" s="114"/>
      <c r="E131" s="114"/>
      <c r="F131" s="114"/>
      <c r="G131" s="128"/>
      <c r="H131" s="128"/>
      <c r="J131" s="100"/>
      <c r="K131" s="100"/>
    </row>
    <row r="132" spans="2:11" s="99" customFormat="1" ht="18" customHeight="1" x14ac:dyDescent="0.3">
      <c r="B132" s="114"/>
      <c r="C132" s="114"/>
      <c r="D132" s="114"/>
      <c r="E132" s="114"/>
      <c r="F132" s="114"/>
      <c r="G132" s="128"/>
      <c r="H132" s="128"/>
      <c r="J132" s="100"/>
      <c r="K132" s="100"/>
    </row>
    <row r="133" spans="2:11" s="99" customFormat="1" ht="18" customHeight="1" x14ac:dyDescent="0.3">
      <c r="B133" s="114"/>
      <c r="C133" s="114"/>
      <c r="D133" s="114"/>
      <c r="E133" s="114"/>
      <c r="F133" s="114"/>
      <c r="G133" s="128"/>
      <c r="H133" s="128"/>
      <c r="J133" s="100"/>
      <c r="K133" s="100"/>
    </row>
    <row r="134" spans="2:11" s="99" customFormat="1" ht="18" customHeight="1" x14ac:dyDescent="0.3">
      <c r="B134" s="114"/>
      <c r="C134" s="114"/>
      <c r="D134" s="114"/>
      <c r="E134" s="114"/>
      <c r="F134" s="114"/>
      <c r="G134" s="128"/>
      <c r="H134" s="128"/>
      <c r="J134" s="100"/>
      <c r="K134" s="100"/>
    </row>
    <row r="135" spans="2:11" s="99" customFormat="1" ht="18" customHeight="1" x14ac:dyDescent="0.3">
      <c r="B135" s="114"/>
      <c r="C135" s="114"/>
      <c r="D135" s="114"/>
      <c r="E135" s="114"/>
      <c r="F135" s="114"/>
      <c r="G135" s="128"/>
      <c r="H135" s="128"/>
      <c r="J135" s="100"/>
      <c r="K135" s="100"/>
    </row>
    <row r="136" spans="2:11" s="99" customFormat="1" ht="18" customHeight="1" x14ac:dyDescent="0.3">
      <c r="B136" s="114"/>
      <c r="C136" s="114"/>
      <c r="D136" s="114"/>
      <c r="E136" s="114"/>
      <c r="F136" s="114"/>
      <c r="G136" s="128"/>
      <c r="H136" s="128"/>
      <c r="J136" s="100"/>
      <c r="K136" s="100"/>
    </row>
    <row r="137" spans="2:11" s="99" customFormat="1" ht="18" customHeight="1" x14ac:dyDescent="0.3">
      <c r="B137" s="114"/>
      <c r="C137" s="114"/>
      <c r="D137" s="114"/>
      <c r="E137" s="114"/>
      <c r="F137" s="114"/>
      <c r="G137" s="128"/>
      <c r="H137" s="128"/>
      <c r="J137" s="100"/>
      <c r="K137" s="100"/>
    </row>
    <row r="138" spans="2:11" s="99" customFormat="1" ht="18" customHeight="1" x14ac:dyDescent="0.3">
      <c r="B138" s="114"/>
      <c r="C138" s="114"/>
      <c r="D138" s="114"/>
      <c r="E138" s="114"/>
      <c r="F138" s="114"/>
      <c r="G138" s="128"/>
      <c r="H138" s="128"/>
      <c r="J138" s="100"/>
      <c r="K138" s="100"/>
    </row>
    <row r="139" spans="2:11" s="99" customFormat="1" ht="18" customHeight="1" x14ac:dyDescent="0.3">
      <c r="B139" s="114"/>
      <c r="C139" s="114"/>
      <c r="D139" s="114"/>
      <c r="E139" s="114"/>
      <c r="F139" s="114"/>
      <c r="G139" s="128"/>
      <c r="H139" s="128"/>
      <c r="J139" s="100"/>
      <c r="K139" s="100"/>
    </row>
    <row r="140" spans="2:11" s="99" customFormat="1" ht="18" customHeight="1" x14ac:dyDescent="0.3">
      <c r="B140" s="114"/>
      <c r="C140" s="114"/>
      <c r="D140" s="114"/>
      <c r="E140" s="114"/>
      <c r="F140" s="114"/>
      <c r="G140" s="128"/>
      <c r="H140" s="128"/>
      <c r="J140" s="100"/>
      <c r="K140" s="100"/>
    </row>
    <row r="141" spans="2:11" s="99" customFormat="1" ht="18" customHeight="1" x14ac:dyDescent="0.3">
      <c r="B141" s="114"/>
      <c r="C141" s="114"/>
      <c r="D141" s="114"/>
      <c r="E141" s="114"/>
      <c r="F141" s="114"/>
      <c r="G141" s="128"/>
      <c r="H141" s="128"/>
      <c r="J141" s="100"/>
      <c r="K141" s="100"/>
    </row>
    <row r="142" spans="2:11" s="99" customFormat="1" ht="18" customHeight="1" x14ac:dyDescent="0.3">
      <c r="B142" s="114"/>
      <c r="C142" s="114"/>
      <c r="D142" s="114"/>
      <c r="E142" s="114"/>
      <c r="F142" s="114"/>
      <c r="G142" s="128"/>
      <c r="H142" s="128"/>
      <c r="J142" s="100"/>
      <c r="K142" s="100"/>
    </row>
    <row r="143" spans="2:11" s="99" customFormat="1" ht="18" customHeight="1" x14ac:dyDescent="0.3">
      <c r="B143" s="114"/>
      <c r="C143" s="114"/>
      <c r="D143" s="114"/>
      <c r="E143" s="114"/>
      <c r="F143" s="114"/>
      <c r="G143" s="128"/>
      <c r="H143" s="128"/>
      <c r="J143" s="100"/>
      <c r="K143" s="100"/>
    </row>
    <row r="144" spans="2:11" s="99" customFormat="1" ht="18" customHeight="1" x14ac:dyDescent="0.3">
      <c r="B144" s="114"/>
      <c r="C144" s="114"/>
      <c r="D144" s="114"/>
      <c r="E144" s="114"/>
      <c r="F144" s="114"/>
      <c r="G144" s="128"/>
      <c r="H144" s="128"/>
      <c r="J144" s="100"/>
      <c r="K144" s="100"/>
    </row>
    <row r="145" spans="2:11" s="99" customFormat="1" ht="18" customHeight="1" x14ac:dyDescent="0.3">
      <c r="B145" s="114"/>
      <c r="C145" s="114"/>
      <c r="D145" s="114"/>
      <c r="E145" s="114"/>
      <c r="F145" s="114"/>
      <c r="G145" s="128"/>
      <c r="H145" s="128"/>
      <c r="J145" s="100"/>
      <c r="K145" s="100"/>
    </row>
    <row r="146" spans="2:11" s="99" customFormat="1" ht="18" customHeight="1" x14ac:dyDescent="0.3">
      <c r="B146" s="114"/>
      <c r="C146" s="114"/>
      <c r="D146" s="114"/>
      <c r="E146" s="114"/>
      <c r="F146" s="114"/>
      <c r="G146" s="128"/>
      <c r="H146" s="128"/>
      <c r="J146" s="100"/>
      <c r="K146" s="100"/>
    </row>
    <row r="147" spans="2:11" s="99" customFormat="1" ht="18" customHeight="1" x14ac:dyDescent="0.3">
      <c r="B147" s="114"/>
      <c r="C147" s="114"/>
      <c r="D147" s="114"/>
      <c r="E147" s="114"/>
      <c r="F147" s="114"/>
      <c r="G147" s="128"/>
      <c r="H147" s="128"/>
      <c r="J147" s="100"/>
      <c r="K147" s="100"/>
    </row>
    <row r="148" spans="2:11" s="99" customFormat="1" ht="18" customHeight="1" x14ac:dyDescent="0.3">
      <c r="B148" s="114"/>
      <c r="C148" s="114"/>
      <c r="D148" s="114"/>
      <c r="E148" s="114"/>
      <c r="F148" s="114"/>
      <c r="G148" s="128"/>
      <c r="H148" s="128"/>
      <c r="J148" s="100"/>
      <c r="K148" s="100"/>
    </row>
    <row r="149" spans="2:11" s="99" customFormat="1" ht="18" customHeight="1" x14ac:dyDescent="0.3">
      <c r="B149" s="114"/>
      <c r="C149" s="114"/>
      <c r="D149" s="114"/>
      <c r="E149" s="114"/>
      <c r="F149" s="114"/>
      <c r="G149" s="128"/>
      <c r="H149" s="128"/>
      <c r="J149" s="100"/>
      <c r="K149" s="100"/>
    </row>
    <row r="150" spans="2:11" s="99" customFormat="1" ht="18" customHeight="1" x14ac:dyDescent="0.3">
      <c r="B150" s="114"/>
      <c r="C150" s="114"/>
      <c r="D150" s="114"/>
      <c r="E150" s="114"/>
      <c r="F150" s="114"/>
      <c r="G150" s="128"/>
      <c r="H150" s="128"/>
      <c r="J150" s="100"/>
      <c r="K150" s="100"/>
    </row>
    <row r="151" spans="2:11" s="99" customFormat="1" ht="18" customHeight="1" x14ac:dyDescent="0.3">
      <c r="B151" s="114"/>
      <c r="C151" s="114"/>
      <c r="D151" s="114"/>
      <c r="E151" s="114"/>
      <c r="F151" s="114"/>
      <c r="G151" s="128"/>
      <c r="H151" s="128"/>
      <c r="J151" s="100"/>
      <c r="K151" s="100"/>
    </row>
    <row r="152" spans="2:11" s="99" customFormat="1" ht="18" customHeight="1" x14ac:dyDescent="0.3">
      <c r="B152" s="114"/>
      <c r="C152" s="114"/>
      <c r="D152" s="114"/>
      <c r="E152" s="114"/>
      <c r="F152" s="114"/>
      <c r="G152" s="128"/>
      <c r="H152" s="128"/>
      <c r="J152" s="100"/>
      <c r="K152" s="100"/>
    </row>
    <row r="153" spans="2:11" s="99" customFormat="1" ht="18" customHeight="1" x14ac:dyDescent="0.3">
      <c r="B153" s="114"/>
      <c r="C153" s="114"/>
      <c r="D153" s="114"/>
      <c r="E153" s="114"/>
      <c r="F153" s="114"/>
      <c r="G153" s="128"/>
      <c r="H153" s="128"/>
      <c r="J153" s="100"/>
      <c r="K153" s="100"/>
    </row>
    <row r="154" spans="2:11" s="99" customFormat="1" ht="18" customHeight="1" x14ac:dyDescent="0.3">
      <c r="B154" s="114"/>
      <c r="C154" s="114"/>
      <c r="D154" s="114"/>
      <c r="E154" s="114"/>
      <c r="F154" s="114"/>
      <c r="G154" s="128"/>
      <c r="H154" s="128"/>
      <c r="J154" s="100"/>
      <c r="K154" s="100"/>
    </row>
    <row r="155" spans="2:11" s="99" customFormat="1" ht="18" customHeight="1" x14ac:dyDescent="0.3">
      <c r="B155" s="114"/>
      <c r="C155" s="114"/>
      <c r="D155" s="114"/>
      <c r="E155" s="114"/>
      <c r="F155" s="114"/>
      <c r="G155" s="128"/>
      <c r="H155" s="128"/>
      <c r="J155" s="100"/>
      <c r="K155" s="100"/>
    </row>
    <row r="156" spans="2:11" s="99" customFormat="1" ht="18" customHeight="1" x14ac:dyDescent="0.3">
      <c r="B156" s="114"/>
      <c r="C156" s="114"/>
      <c r="D156" s="114"/>
      <c r="E156" s="114"/>
      <c r="F156" s="114"/>
      <c r="G156" s="128"/>
      <c r="H156" s="128"/>
      <c r="J156" s="100"/>
      <c r="K156" s="100"/>
    </row>
    <row r="157" spans="2:11" s="99" customFormat="1" ht="18" customHeight="1" x14ac:dyDescent="0.3">
      <c r="B157" s="114"/>
      <c r="C157" s="114"/>
      <c r="D157" s="114"/>
      <c r="E157" s="114"/>
      <c r="F157" s="114"/>
      <c r="G157" s="128"/>
      <c r="H157" s="128"/>
      <c r="J157" s="100"/>
      <c r="K157" s="100"/>
    </row>
    <row r="158" spans="2:11" s="99" customFormat="1" ht="18" customHeight="1" x14ac:dyDescent="0.3">
      <c r="B158" s="114"/>
      <c r="C158" s="114"/>
      <c r="D158" s="114"/>
      <c r="E158" s="114"/>
      <c r="F158" s="114"/>
      <c r="G158" s="128"/>
      <c r="H158" s="128"/>
      <c r="J158" s="100"/>
      <c r="K158" s="100"/>
    </row>
    <row r="159" spans="2:11" s="99" customFormat="1" ht="18" customHeight="1" x14ac:dyDescent="0.3">
      <c r="B159" s="114"/>
      <c r="C159" s="114"/>
      <c r="D159" s="114"/>
      <c r="E159" s="114"/>
      <c r="F159" s="114"/>
      <c r="G159" s="128"/>
      <c r="H159" s="128"/>
      <c r="J159" s="100"/>
      <c r="K159" s="100"/>
    </row>
    <row r="160" spans="2:11" s="99" customFormat="1" ht="18" customHeight="1" x14ac:dyDescent="0.3">
      <c r="B160" s="114"/>
      <c r="C160" s="114"/>
      <c r="D160" s="114"/>
      <c r="E160" s="114"/>
      <c r="F160" s="114"/>
      <c r="G160" s="128"/>
      <c r="H160" s="128"/>
      <c r="J160" s="100"/>
      <c r="K160" s="100"/>
    </row>
    <row r="161" spans="2:11" s="99" customFormat="1" ht="18" customHeight="1" x14ac:dyDescent="0.3">
      <c r="B161" s="114"/>
      <c r="C161" s="114"/>
      <c r="D161" s="114"/>
      <c r="E161" s="114"/>
      <c r="F161" s="114"/>
      <c r="G161" s="128"/>
      <c r="H161" s="128"/>
      <c r="J161" s="100"/>
      <c r="K161" s="100"/>
    </row>
    <row r="162" spans="2:11" s="99" customFormat="1" ht="18" customHeight="1" x14ac:dyDescent="0.3">
      <c r="B162" s="114"/>
      <c r="C162" s="114"/>
      <c r="D162" s="114"/>
      <c r="E162" s="114"/>
      <c r="F162" s="114"/>
      <c r="G162" s="128"/>
      <c r="H162" s="128"/>
      <c r="J162" s="100"/>
      <c r="K162" s="100"/>
    </row>
    <row r="163" spans="2:11" s="99" customFormat="1" ht="18" customHeight="1" x14ac:dyDescent="0.3">
      <c r="B163" s="114"/>
      <c r="C163" s="114"/>
      <c r="D163" s="114"/>
      <c r="E163" s="114"/>
      <c r="F163" s="114"/>
      <c r="G163" s="128"/>
      <c r="H163" s="128"/>
      <c r="J163" s="100"/>
      <c r="K163" s="100"/>
    </row>
    <row r="164" spans="2:11" s="99" customFormat="1" ht="18" customHeight="1" x14ac:dyDescent="0.3">
      <c r="B164" s="114"/>
      <c r="C164" s="114"/>
      <c r="D164" s="114"/>
      <c r="E164" s="114"/>
      <c r="F164" s="114"/>
      <c r="G164" s="128"/>
      <c r="H164" s="128"/>
      <c r="J164" s="100"/>
      <c r="K164" s="100"/>
    </row>
    <row r="165" spans="2:11" s="99" customFormat="1" ht="18" customHeight="1" x14ac:dyDescent="0.3">
      <c r="B165" s="114"/>
      <c r="C165" s="114"/>
      <c r="D165" s="114"/>
      <c r="E165" s="114"/>
      <c r="F165" s="114"/>
      <c r="G165" s="128"/>
      <c r="H165" s="128"/>
      <c r="J165" s="100"/>
      <c r="K165" s="100"/>
    </row>
    <row r="166" spans="2:11" s="99" customFormat="1" ht="18" customHeight="1" x14ac:dyDescent="0.3">
      <c r="B166" s="114"/>
      <c r="C166" s="114"/>
      <c r="D166" s="114"/>
      <c r="E166" s="114"/>
      <c r="F166" s="114"/>
      <c r="G166" s="128"/>
      <c r="H166" s="128"/>
      <c r="J166" s="100"/>
      <c r="K166" s="100"/>
    </row>
    <row r="167" spans="2:11" s="99" customFormat="1" ht="18" customHeight="1" x14ac:dyDescent="0.3">
      <c r="B167" s="114"/>
      <c r="C167" s="114"/>
      <c r="D167" s="114"/>
      <c r="E167" s="114"/>
      <c r="F167" s="114"/>
      <c r="G167" s="128"/>
      <c r="H167" s="128"/>
      <c r="J167" s="100"/>
      <c r="K167" s="100"/>
    </row>
    <row r="168" spans="2:11" s="99" customFormat="1" ht="18" customHeight="1" x14ac:dyDescent="0.3">
      <c r="B168" s="114"/>
      <c r="C168" s="114"/>
      <c r="D168" s="114"/>
      <c r="E168" s="114"/>
      <c r="F168" s="114"/>
      <c r="G168" s="128"/>
      <c r="H168" s="128"/>
      <c r="J168" s="100"/>
      <c r="K168" s="100"/>
    </row>
    <row r="169" spans="2:11" s="99" customFormat="1" ht="18" customHeight="1" x14ac:dyDescent="0.3">
      <c r="B169" s="114"/>
      <c r="C169" s="114"/>
      <c r="D169" s="114"/>
      <c r="E169" s="114"/>
      <c r="F169" s="114"/>
      <c r="G169" s="128"/>
      <c r="H169" s="128"/>
      <c r="J169" s="100"/>
      <c r="K169" s="100"/>
    </row>
    <row r="170" spans="2:11" s="99" customFormat="1" ht="18" customHeight="1" x14ac:dyDescent="0.3">
      <c r="B170" s="114"/>
      <c r="C170" s="114"/>
      <c r="D170" s="114"/>
      <c r="E170" s="114"/>
      <c r="F170" s="114"/>
      <c r="G170" s="128"/>
      <c r="H170" s="128"/>
      <c r="J170" s="100"/>
      <c r="K170" s="100"/>
    </row>
    <row r="171" spans="2:11" s="99" customFormat="1" ht="18" customHeight="1" x14ac:dyDescent="0.3">
      <c r="B171" s="114"/>
      <c r="C171" s="114"/>
      <c r="D171" s="114"/>
      <c r="E171" s="114"/>
      <c r="F171" s="114"/>
      <c r="G171" s="128"/>
      <c r="H171" s="128"/>
      <c r="J171" s="100"/>
      <c r="K171" s="100"/>
    </row>
    <row r="172" spans="2:11" s="99" customFormat="1" ht="18" customHeight="1" x14ac:dyDescent="0.3">
      <c r="B172" s="114"/>
      <c r="C172" s="114"/>
      <c r="D172" s="114"/>
      <c r="E172" s="114"/>
      <c r="F172" s="114"/>
      <c r="G172" s="128"/>
      <c r="H172" s="128"/>
      <c r="J172" s="100"/>
      <c r="K172" s="100"/>
    </row>
    <row r="173" spans="2:11" s="99" customFormat="1" ht="18" customHeight="1" x14ac:dyDescent="0.3">
      <c r="B173" s="114"/>
      <c r="C173" s="114"/>
      <c r="D173" s="114"/>
      <c r="E173" s="114"/>
      <c r="F173" s="114"/>
      <c r="G173" s="128"/>
      <c r="H173" s="128"/>
      <c r="J173" s="100"/>
      <c r="K173" s="100"/>
    </row>
    <row r="174" spans="2:11" s="99" customFormat="1" ht="18" customHeight="1" x14ac:dyDescent="0.3">
      <c r="B174" s="114"/>
      <c r="C174" s="114"/>
      <c r="D174" s="114"/>
      <c r="E174" s="114"/>
      <c r="F174" s="114"/>
      <c r="G174" s="128"/>
      <c r="H174" s="128"/>
      <c r="J174" s="100"/>
      <c r="K174" s="100"/>
    </row>
    <row r="175" spans="2:11" s="99" customFormat="1" ht="18" customHeight="1" x14ac:dyDescent="0.3">
      <c r="B175" s="114"/>
      <c r="C175" s="114"/>
      <c r="D175" s="114"/>
      <c r="E175" s="114"/>
      <c r="F175" s="114"/>
      <c r="G175" s="128"/>
      <c r="H175" s="128"/>
      <c r="J175" s="100"/>
      <c r="K175" s="100"/>
    </row>
    <row r="176" spans="2:11" s="99" customFormat="1" ht="18" customHeight="1" x14ac:dyDescent="0.3">
      <c r="B176" s="114"/>
      <c r="C176" s="114"/>
      <c r="D176" s="114"/>
      <c r="E176" s="114"/>
      <c r="F176" s="114"/>
      <c r="G176" s="128"/>
      <c r="H176" s="128"/>
      <c r="J176" s="100"/>
      <c r="K176" s="100"/>
    </row>
    <row r="177" spans="2:11" s="99" customFormat="1" ht="18" customHeight="1" x14ac:dyDescent="0.3">
      <c r="B177" s="114"/>
      <c r="C177" s="114"/>
      <c r="D177" s="114"/>
      <c r="E177" s="114"/>
      <c r="F177" s="114"/>
      <c r="G177" s="128"/>
      <c r="H177" s="128"/>
      <c r="J177" s="100"/>
      <c r="K177" s="100"/>
    </row>
    <row r="178" spans="2:11" s="99" customFormat="1" ht="18" customHeight="1" x14ac:dyDescent="0.3">
      <c r="B178" s="114"/>
      <c r="C178" s="114"/>
      <c r="D178" s="114"/>
      <c r="E178" s="114"/>
      <c r="F178" s="114"/>
      <c r="G178" s="128"/>
      <c r="H178" s="128"/>
      <c r="J178" s="100"/>
      <c r="K178" s="100"/>
    </row>
    <row r="179" spans="2:11" s="99" customFormat="1" ht="18" customHeight="1" x14ac:dyDescent="0.3">
      <c r="B179" s="114"/>
      <c r="C179" s="114"/>
      <c r="D179" s="114"/>
      <c r="E179" s="114"/>
      <c r="F179" s="114"/>
      <c r="G179" s="128"/>
      <c r="H179" s="128"/>
      <c r="J179" s="100"/>
      <c r="K179" s="100"/>
    </row>
    <row r="180" spans="2:11" s="99" customFormat="1" ht="18" customHeight="1" x14ac:dyDescent="0.3">
      <c r="B180" s="114"/>
      <c r="C180" s="114"/>
      <c r="D180" s="114"/>
      <c r="E180" s="114"/>
      <c r="F180" s="114"/>
      <c r="G180" s="128"/>
      <c r="H180" s="128"/>
      <c r="J180" s="100"/>
      <c r="K180" s="100"/>
    </row>
    <row r="181" spans="2:11" s="99" customFormat="1" ht="18" customHeight="1" x14ac:dyDescent="0.3">
      <c r="B181" s="114"/>
      <c r="C181" s="114"/>
      <c r="D181" s="114"/>
      <c r="E181" s="114"/>
      <c r="F181" s="114"/>
      <c r="G181" s="128"/>
      <c r="H181" s="128"/>
      <c r="J181" s="100"/>
      <c r="K181" s="100"/>
    </row>
    <row r="182" spans="2:11" s="99" customFormat="1" ht="18" customHeight="1" x14ac:dyDescent="0.3">
      <c r="B182" s="114"/>
      <c r="C182" s="114"/>
      <c r="D182" s="114"/>
      <c r="E182" s="114"/>
      <c r="F182" s="114"/>
      <c r="G182" s="128"/>
      <c r="H182" s="128"/>
      <c r="J182" s="100"/>
      <c r="K182" s="100"/>
    </row>
    <row r="183" spans="2:11" s="99" customFormat="1" ht="18" customHeight="1" x14ac:dyDescent="0.3">
      <c r="B183" s="114"/>
      <c r="C183" s="114"/>
      <c r="D183" s="114"/>
      <c r="E183" s="114"/>
      <c r="F183" s="114"/>
      <c r="G183" s="128"/>
      <c r="H183" s="128"/>
      <c r="J183" s="100"/>
      <c r="K183" s="100"/>
    </row>
    <row r="184" spans="2:11" s="99" customFormat="1" ht="18" customHeight="1" x14ac:dyDescent="0.3">
      <c r="B184" s="114"/>
      <c r="C184" s="114"/>
      <c r="D184" s="114"/>
      <c r="E184" s="114"/>
      <c r="F184" s="114"/>
      <c r="G184" s="128"/>
      <c r="H184" s="128"/>
      <c r="J184" s="100"/>
      <c r="K184" s="100"/>
    </row>
    <row r="185" spans="2:11" s="99" customFormat="1" ht="18" customHeight="1" x14ac:dyDescent="0.3">
      <c r="B185" s="114"/>
      <c r="C185" s="114"/>
      <c r="D185" s="114"/>
      <c r="E185" s="114"/>
      <c r="F185" s="114"/>
      <c r="G185" s="128"/>
      <c r="H185" s="128"/>
      <c r="J185" s="100"/>
      <c r="K185" s="100"/>
    </row>
    <row r="186" spans="2:11" s="99" customFormat="1" ht="18" customHeight="1" x14ac:dyDescent="0.3">
      <c r="B186" s="114"/>
      <c r="C186" s="114"/>
      <c r="D186" s="114"/>
      <c r="E186" s="114"/>
      <c r="F186" s="114"/>
      <c r="G186" s="128"/>
      <c r="H186" s="128"/>
      <c r="J186" s="100"/>
      <c r="K186" s="100"/>
    </row>
    <row r="187" spans="2:11" s="99" customFormat="1" ht="18" customHeight="1" x14ac:dyDescent="0.3">
      <c r="B187" s="114"/>
      <c r="C187" s="114"/>
      <c r="D187" s="114"/>
      <c r="E187" s="114"/>
      <c r="F187" s="114"/>
      <c r="G187" s="128"/>
      <c r="H187" s="128"/>
      <c r="J187" s="100"/>
      <c r="K187" s="100"/>
    </row>
    <row r="188" spans="2:11" s="99" customFormat="1" ht="18" customHeight="1" x14ac:dyDescent="0.3">
      <c r="B188" s="114"/>
      <c r="C188" s="114"/>
      <c r="D188" s="114"/>
      <c r="E188" s="114"/>
      <c r="F188" s="114"/>
      <c r="G188" s="128"/>
      <c r="H188" s="128"/>
      <c r="J188" s="100"/>
      <c r="K188" s="100"/>
    </row>
    <row r="189" spans="2:11" s="99" customFormat="1" ht="18" customHeight="1" x14ac:dyDescent="0.3">
      <c r="B189" s="114"/>
      <c r="C189" s="114"/>
      <c r="D189" s="114"/>
      <c r="E189" s="114"/>
      <c r="F189" s="114"/>
      <c r="G189" s="128"/>
      <c r="H189" s="128"/>
      <c r="J189" s="100"/>
      <c r="K189" s="100"/>
    </row>
    <row r="190" spans="2:11" s="99" customFormat="1" ht="18" customHeight="1" x14ac:dyDescent="0.3">
      <c r="B190" s="114"/>
      <c r="C190" s="114"/>
      <c r="D190" s="114"/>
      <c r="E190" s="114"/>
      <c r="F190" s="114"/>
      <c r="G190" s="128"/>
      <c r="H190" s="128"/>
      <c r="J190" s="100"/>
      <c r="K190" s="100"/>
    </row>
    <row r="191" spans="2:11" s="99" customFormat="1" ht="18" customHeight="1" x14ac:dyDescent="0.3">
      <c r="B191" s="114"/>
      <c r="C191" s="114"/>
      <c r="D191" s="114"/>
      <c r="E191" s="114"/>
      <c r="F191" s="114"/>
      <c r="G191" s="128"/>
      <c r="H191" s="128"/>
      <c r="J191" s="100"/>
      <c r="K191" s="100"/>
    </row>
    <row r="192" spans="2:11" s="99" customFormat="1" ht="18" customHeight="1" x14ac:dyDescent="0.3">
      <c r="B192" s="114"/>
      <c r="C192" s="114"/>
      <c r="D192" s="114"/>
      <c r="E192" s="114"/>
      <c r="F192" s="114"/>
      <c r="G192" s="128"/>
      <c r="H192" s="128"/>
      <c r="J192" s="100"/>
      <c r="K192" s="100"/>
    </row>
    <row r="193" spans="2:11" s="99" customFormat="1" ht="18" customHeight="1" x14ac:dyDescent="0.3">
      <c r="B193" s="114"/>
      <c r="C193" s="114"/>
      <c r="D193" s="114"/>
      <c r="E193" s="114"/>
      <c r="F193" s="114"/>
      <c r="G193" s="128"/>
      <c r="H193" s="128"/>
      <c r="J193" s="100"/>
      <c r="K193" s="100"/>
    </row>
    <row r="194" spans="2:11" s="99" customFormat="1" ht="18" customHeight="1" x14ac:dyDescent="0.3">
      <c r="B194" s="114"/>
      <c r="C194" s="114"/>
      <c r="D194" s="114"/>
      <c r="E194" s="114"/>
      <c r="F194" s="114"/>
      <c r="G194" s="128"/>
      <c r="H194" s="128"/>
      <c r="J194" s="100"/>
      <c r="K194" s="100"/>
    </row>
    <row r="195" spans="2:11" s="99" customFormat="1" ht="18" customHeight="1" x14ac:dyDescent="0.3">
      <c r="B195" s="114"/>
      <c r="C195" s="114"/>
      <c r="D195" s="114"/>
      <c r="E195" s="114"/>
      <c r="F195" s="114"/>
      <c r="G195" s="128"/>
      <c r="H195" s="128"/>
      <c r="J195" s="100"/>
      <c r="K195" s="100"/>
    </row>
    <row r="196" spans="2:11" s="99" customFormat="1" ht="18" customHeight="1" x14ac:dyDescent="0.3">
      <c r="B196" s="114"/>
      <c r="C196" s="114"/>
      <c r="D196" s="114"/>
      <c r="E196" s="114"/>
      <c r="F196" s="114"/>
      <c r="G196" s="128"/>
      <c r="H196" s="128"/>
      <c r="J196" s="100"/>
      <c r="K196" s="100"/>
    </row>
    <row r="197" spans="2:11" s="99" customFormat="1" ht="18" customHeight="1" x14ac:dyDescent="0.3">
      <c r="B197" s="114"/>
      <c r="C197" s="114"/>
      <c r="D197" s="114"/>
      <c r="E197" s="114"/>
      <c r="F197" s="114"/>
      <c r="G197" s="128"/>
      <c r="H197" s="128"/>
      <c r="J197" s="100"/>
      <c r="K197" s="100"/>
    </row>
    <row r="198" spans="2:11" s="99" customFormat="1" ht="18" customHeight="1" x14ac:dyDescent="0.3">
      <c r="B198" s="114"/>
      <c r="C198" s="114"/>
      <c r="D198" s="114"/>
      <c r="E198" s="114"/>
      <c r="F198" s="114"/>
      <c r="G198" s="128"/>
      <c r="H198" s="128"/>
      <c r="J198" s="100"/>
      <c r="K198" s="100"/>
    </row>
    <row r="199" spans="2:11" s="99" customFormat="1" ht="18" customHeight="1" x14ac:dyDescent="0.3">
      <c r="B199" s="114"/>
      <c r="C199" s="114"/>
      <c r="D199" s="114"/>
      <c r="E199" s="114"/>
      <c r="F199" s="114"/>
      <c r="G199" s="128"/>
      <c r="H199" s="128"/>
      <c r="J199" s="100"/>
      <c r="K199" s="100"/>
    </row>
    <row r="200" spans="2:11" s="99" customFormat="1" ht="18" customHeight="1" x14ac:dyDescent="0.3">
      <c r="B200" s="114"/>
      <c r="C200" s="114"/>
      <c r="D200" s="114"/>
      <c r="E200" s="114"/>
      <c r="F200" s="114"/>
      <c r="G200" s="128"/>
      <c r="H200" s="128"/>
      <c r="J200" s="100"/>
      <c r="K200" s="100"/>
    </row>
    <row r="201" spans="2:11" s="99" customFormat="1" ht="18" customHeight="1" x14ac:dyDescent="0.3">
      <c r="B201" s="114"/>
      <c r="C201" s="114"/>
      <c r="D201" s="114"/>
      <c r="E201" s="114"/>
      <c r="F201" s="114"/>
      <c r="G201" s="128"/>
      <c r="H201" s="128"/>
      <c r="J201" s="100"/>
      <c r="K201" s="100"/>
    </row>
    <row r="202" spans="2:11" s="99" customFormat="1" ht="18" customHeight="1" x14ac:dyDescent="0.3">
      <c r="B202" s="114"/>
      <c r="C202" s="114"/>
      <c r="D202" s="114"/>
      <c r="E202" s="114"/>
      <c r="F202" s="114"/>
      <c r="G202" s="128"/>
      <c r="H202" s="128"/>
      <c r="J202" s="100"/>
      <c r="K202" s="100"/>
    </row>
    <row r="203" spans="2:11" s="99" customFormat="1" ht="18" customHeight="1" x14ac:dyDescent="0.3">
      <c r="B203" s="114"/>
      <c r="C203" s="114"/>
      <c r="D203" s="114"/>
      <c r="E203" s="114"/>
      <c r="F203" s="114"/>
      <c r="G203" s="128"/>
      <c r="H203" s="128"/>
      <c r="J203" s="100"/>
      <c r="K203" s="100"/>
    </row>
    <row r="204" spans="2:11" s="99" customFormat="1" ht="18" customHeight="1" x14ac:dyDescent="0.3">
      <c r="B204" s="114"/>
      <c r="C204" s="114"/>
      <c r="D204" s="114"/>
      <c r="E204" s="114"/>
      <c r="F204" s="114"/>
      <c r="G204" s="128"/>
      <c r="H204" s="128"/>
      <c r="J204" s="100"/>
      <c r="K204" s="100"/>
    </row>
    <row r="205" spans="2:11" s="99" customFormat="1" ht="18" customHeight="1" x14ac:dyDescent="0.3">
      <c r="B205" s="114"/>
      <c r="C205" s="114"/>
      <c r="D205" s="114"/>
      <c r="E205" s="114"/>
      <c r="F205" s="114"/>
      <c r="G205" s="128"/>
      <c r="H205" s="128"/>
      <c r="J205" s="100"/>
      <c r="K205" s="100"/>
    </row>
    <row r="206" spans="2:11" s="99" customFormat="1" ht="18" customHeight="1" x14ac:dyDescent="0.3">
      <c r="B206" s="114"/>
      <c r="C206" s="114"/>
      <c r="D206" s="114"/>
      <c r="E206" s="114"/>
      <c r="F206" s="114"/>
      <c r="G206" s="128"/>
      <c r="H206" s="128"/>
      <c r="J206" s="100"/>
      <c r="K206" s="100"/>
    </row>
    <row r="207" spans="2:11" s="99" customFormat="1" ht="18" customHeight="1" x14ac:dyDescent="0.3">
      <c r="B207" s="114"/>
      <c r="C207" s="114"/>
      <c r="D207" s="114"/>
      <c r="E207" s="114"/>
      <c r="F207" s="114"/>
      <c r="G207" s="128"/>
      <c r="H207" s="128"/>
      <c r="J207" s="100"/>
      <c r="K207" s="100"/>
    </row>
    <row r="208" spans="2:11" s="99" customFormat="1" ht="18" customHeight="1" x14ac:dyDescent="0.3">
      <c r="B208" s="114"/>
      <c r="C208" s="114"/>
      <c r="D208" s="114"/>
      <c r="E208" s="114"/>
      <c r="F208" s="114"/>
      <c r="G208" s="128"/>
      <c r="H208" s="128"/>
      <c r="J208" s="100"/>
      <c r="K208" s="100"/>
    </row>
    <row r="209" spans="2:11" s="99" customFormat="1" ht="18" customHeight="1" x14ac:dyDescent="0.3">
      <c r="B209" s="114"/>
      <c r="C209" s="114"/>
      <c r="D209" s="114"/>
      <c r="E209" s="114"/>
      <c r="F209" s="114"/>
      <c r="G209" s="128"/>
      <c r="H209" s="128"/>
      <c r="J209" s="100"/>
      <c r="K209" s="100"/>
    </row>
    <row r="210" spans="2:11" s="99" customFormat="1" ht="18" customHeight="1" x14ac:dyDescent="0.3">
      <c r="B210" s="114"/>
      <c r="C210" s="114"/>
      <c r="D210" s="114"/>
      <c r="E210" s="114"/>
      <c r="F210" s="114"/>
      <c r="G210" s="128"/>
      <c r="H210" s="128"/>
      <c r="J210" s="100"/>
      <c r="K210" s="100"/>
    </row>
    <row r="211" spans="2:11" s="99" customFormat="1" ht="18" customHeight="1" x14ac:dyDescent="0.3">
      <c r="B211" s="114"/>
      <c r="C211" s="114"/>
      <c r="D211" s="114"/>
      <c r="E211" s="114"/>
      <c r="F211" s="114"/>
      <c r="G211" s="128"/>
      <c r="H211" s="128"/>
      <c r="J211" s="100"/>
      <c r="K211" s="100"/>
    </row>
    <row r="212" spans="2:11" s="99" customFormat="1" ht="18" customHeight="1" x14ac:dyDescent="0.3">
      <c r="B212" s="114"/>
      <c r="C212" s="114"/>
      <c r="D212" s="114"/>
      <c r="E212" s="114"/>
      <c r="F212" s="114"/>
      <c r="G212" s="128"/>
      <c r="H212" s="128"/>
      <c r="J212" s="100"/>
      <c r="K212" s="100"/>
    </row>
    <row r="213" spans="2:11" s="99" customFormat="1" ht="18" customHeight="1" x14ac:dyDescent="0.3">
      <c r="B213" s="114"/>
      <c r="C213" s="114"/>
      <c r="D213" s="114"/>
      <c r="E213" s="114"/>
      <c r="F213" s="114"/>
      <c r="G213" s="128"/>
      <c r="H213" s="128"/>
      <c r="J213" s="100"/>
      <c r="K213" s="100"/>
    </row>
    <row r="214" spans="2:11" s="99" customFormat="1" ht="18" customHeight="1" x14ac:dyDescent="0.3">
      <c r="B214" s="114"/>
      <c r="C214" s="114"/>
      <c r="D214" s="114"/>
      <c r="E214" s="114"/>
      <c r="F214" s="114"/>
      <c r="G214" s="128"/>
      <c r="H214" s="128"/>
      <c r="J214" s="100"/>
      <c r="K214" s="100"/>
    </row>
    <row r="215" spans="2:11" s="99" customFormat="1" ht="18" customHeight="1" x14ac:dyDescent="0.3">
      <c r="B215" s="114"/>
      <c r="C215" s="114"/>
      <c r="D215" s="114"/>
      <c r="E215" s="114"/>
      <c r="F215" s="114"/>
      <c r="G215" s="128"/>
      <c r="H215" s="128"/>
      <c r="J215" s="100"/>
      <c r="K215" s="100"/>
    </row>
    <row r="216" spans="2:11" s="99" customFormat="1" ht="18" customHeight="1" x14ac:dyDescent="0.3">
      <c r="B216" s="114"/>
      <c r="C216" s="114"/>
      <c r="D216" s="114"/>
      <c r="E216" s="114"/>
      <c r="F216" s="114"/>
      <c r="G216" s="128"/>
      <c r="H216" s="128"/>
      <c r="J216" s="100"/>
      <c r="K216" s="100"/>
    </row>
    <row r="217" spans="2:11" s="99" customFormat="1" ht="18" customHeight="1" x14ac:dyDescent="0.3">
      <c r="B217" s="114"/>
      <c r="C217" s="114"/>
      <c r="D217" s="114"/>
      <c r="E217" s="114"/>
      <c r="F217" s="114"/>
      <c r="G217" s="128"/>
      <c r="H217" s="128"/>
      <c r="J217" s="100"/>
      <c r="K217" s="100"/>
    </row>
    <row r="218" spans="2:11" s="99" customFormat="1" ht="18" customHeight="1" x14ac:dyDescent="0.3">
      <c r="B218" s="114"/>
      <c r="C218" s="114"/>
      <c r="D218" s="114"/>
      <c r="E218" s="114"/>
      <c r="F218" s="114"/>
      <c r="G218" s="128"/>
      <c r="H218" s="128"/>
      <c r="J218" s="100"/>
      <c r="K218" s="100"/>
    </row>
    <row r="219" spans="2:11" s="99" customFormat="1" ht="18" customHeight="1" x14ac:dyDescent="0.3">
      <c r="B219" s="114"/>
      <c r="C219" s="114"/>
      <c r="D219" s="114"/>
      <c r="E219" s="114"/>
      <c r="F219" s="114"/>
      <c r="G219" s="128"/>
      <c r="H219" s="128"/>
      <c r="J219" s="100"/>
      <c r="K219" s="100"/>
    </row>
  </sheetData>
  <dataConsolidate/>
  <mergeCells count="10">
    <mergeCell ref="O3:Q3"/>
    <mergeCell ref="G3:I3"/>
    <mergeCell ref="J3:L3"/>
    <mergeCell ref="C3:C4"/>
    <mergeCell ref="M3:N3"/>
    <mergeCell ref="B1:H1"/>
    <mergeCell ref="A27:D27"/>
    <mergeCell ref="A3:A4"/>
    <mergeCell ref="B3:B4"/>
    <mergeCell ref="D3:F3"/>
  </mergeCells>
  <printOptions horizontalCentered="1" verticalCentered="1"/>
  <pageMargins left="0.18" right="0.23622047244094491" top="0.70866141732283472" bottom="0.59055118110236227" header="0.31496062992125984" footer="0.31496062992125984"/>
  <pageSetup paperSize="9" scale="71" orientation="landscape" r:id="rId1"/>
  <headerFooter>
    <oddHeader>&amp;CPSR LIGURIA 2014-2020
Mis. 16.4 _ Ambiente di Progetto - &amp;"-,Grassetto"1^ STATO AVANZAMENTO LAVORI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1">
    <pageSetUpPr fitToPage="1"/>
  </sheetPr>
  <dimension ref="A1:Z253"/>
  <sheetViews>
    <sheetView topLeftCell="R157" zoomScale="150" zoomScaleNormal="150" workbookViewId="0">
      <selection activeCell="J80" sqref="J80:J84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0.4414062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06"/>
      <c r="C1" s="446"/>
      <c r="D1" s="447"/>
      <c r="E1" s="447"/>
      <c r="F1" s="447"/>
      <c r="G1" s="447"/>
      <c r="H1" s="447"/>
      <c r="I1" s="447"/>
      <c r="J1" s="447"/>
      <c r="K1" s="448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541</v>
      </c>
      <c r="B2" s="406"/>
      <c r="C2" s="449"/>
      <c r="D2" s="450"/>
      <c r="E2" s="450"/>
      <c r="F2" s="450"/>
      <c r="G2" s="450"/>
      <c r="H2" s="450"/>
      <c r="I2" s="450"/>
      <c r="J2" s="450"/>
      <c r="K2" s="450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40"/>
      <c r="M3" s="240"/>
      <c r="N3" s="240"/>
      <c r="O3" s="240"/>
      <c r="P3" s="240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40"/>
      <c r="M4" s="240"/>
      <c r="N4" s="240"/>
      <c r="O4" s="240"/>
      <c r="P4" s="240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41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10</v>
      </c>
      <c r="I8" s="145">
        <v>21.5</v>
      </c>
      <c r="J8" s="146" t="s">
        <v>422</v>
      </c>
      <c r="K8" s="149">
        <f>H8*I8</f>
        <v>215</v>
      </c>
      <c r="L8" s="254"/>
      <c r="M8" s="255">
        <f>K8</f>
        <v>215</v>
      </c>
      <c r="N8" s="150">
        <v>10</v>
      </c>
      <c r="O8" s="124"/>
      <c r="P8" s="134"/>
      <c r="Q8" s="134"/>
      <c r="R8" s="134"/>
      <c r="S8" s="135"/>
      <c r="T8" s="134"/>
      <c r="U8" s="134"/>
      <c r="V8" s="135"/>
      <c r="Z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10</v>
      </c>
      <c r="I9" s="145">
        <v>21.5</v>
      </c>
      <c r="J9" s="146" t="s">
        <v>422</v>
      </c>
      <c r="K9" s="149">
        <f>H9*I9</f>
        <v>215</v>
      </c>
      <c r="L9" s="256"/>
      <c r="M9" s="255">
        <f>K9</f>
        <v>215</v>
      </c>
      <c r="N9" s="150">
        <v>10</v>
      </c>
      <c r="O9" s="124"/>
      <c r="P9" s="134"/>
      <c r="Q9" s="134"/>
      <c r="R9" s="134"/>
      <c r="S9" s="134"/>
      <c r="T9" s="134"/>
      <c r="U9" s="134"/>
      <c r="V9" s="135"/>
      <c r="Z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10</v>
      </c>
      <c r="I10" s="145">
        <v>21.5</v>
      </c>
      <c r="J10" s="146" t="s">
        <v>422</v>
      </c>
      <c r="K10" s="149">
        <f>H10*I10</f>
        <v>215</v>
      </c>
      <c r="L10" s="256"/>
      <c r="M10" s="255">
        <f>K10</f>
        <v>215</v>
      </c>
      <c r="N10" s="150">
        <v>10</v>
      </c>
      <c r="O10" s="124"/>
      <c r="P10" s="134"/>
      <c r="Q10" s="134"/>
      <c r="R10" s="134"/>
      <c r="S10" s="134"/>
      <c r="T10" s="134"/>
      <c r="U10" s="134"/>
      <c r="V10" s="135"/>
      <c r="Z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10</v>
      </c>
      <c r="I11" s="145">
        <v>21.5</v>
      </c>
      <c r="J11" s="146" t="s">
        <v>422</v>
      </c>
      <c r="K11" s="149">
        <f>H11*I11</f>
        <v>215</v>
      </c>
      <c r="L11" s="256"/>
      <c r="M11" s="255">
        <f>K11</f>
        <v>215</v>
      </c>
      <c r="N11" s="150">
        <v>10</v>
      </c>
      <c r="O11" s="124"/>
      <c r="P11" s="134"/>
      <c r="Q11" s="134"/>
      <c r="R11" s="134"/>
      <c r="S11" s="134"/>
      <c r="T11" s="134"/>
      <c r="U11" s="134"/>
      <c r="V11" s="135"/>
      <c r="Z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10</v>
      </c>
      <c r="I12" s="145">
        <v>21.5</v>
      </c>
      <c r="J12" s="146" t="s">
        <v>422</v>
      </c>
      <c r="K12" s="149">
        <f>H12*I12</f>
        <v>215</v>
      </c>
      <c r="L12" s="257"/>
      <c r="M12" s="255">
        <f>K12</f>
        <v>215</v>
      </c>
      <c r="N12" s="150">
        <v>10</v>
      </c>
      <c r="O12" s="124"/>
      <c r="P12" s="134"/>
      <c r="Q12" s="134"/>
      <c r="R12" s="134"/>
      <c r="S12" s="134"/>
      <c r="T12" s="134"/>
      <c r="U12" s="134"/>
      <c r="V12" s="135"/>
      <c r="Z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1075</v>
      </c>
      <c r="L13" s="258">
        <f>SUM(L8:L12)</f>
        <v>0</v>
      </c>
      <c r="M13" s="258">
        <f>SUM(M8:M12)</f>
        <v>1075</v>
      </c>
      <c r="N13" s="151">
        <f>SUM(N8:N12)</f>
        <v>50</v>
      </c>
      <c r="O13" s="105"/>
      <c r="Q13" s="102"/>
      <c r="Z13" s="108" t="s">
        <v>482</v>
      </c>
    </row>
    <row r="14" spans="1:26" s="101" customFormat="1" ht="12" customHeight="1" x14ac:dyDescent="0.3">
      <c r="A14" s="99"/>
      <c r="B14" s="99"/>
      <c r="D14" s="97"/>
      <c r="E14" s="240"/>
      <c r="F14" s="240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Z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Z16" s="108" t="s">
        <v>485</v>
      </c>
    </row>
    <row r="17" spans="1:26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>
        <v>10</v>
      </c>
      <c r="M17" s="148">
        <f>K17+L17</f>
        <v>655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Z17" s="108" t="s">
        <v>486</v>
      </c>
    </row>
    <row r="18" spans="1:26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>
        <v>10</v>
      </c>
      <c r="M18" s="148">
        <f>K18+L18</f>
        <v>655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Z18" s="108" t="s">
        <v>487</v>
      </c>
    </row>
    <row r="19" spans="1:26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>
        <v>10</v>
      </c>
      <c r="M19" s="148">
        <f>K19+L19</f>
        <v>655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Z19" s="108" t="s">
        <v>488</v>
      </c>
    </row>
    <row r="20" spans="1:26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>
        <v>10</v>
      </c>
      <c r="M20" s="148">
        <f>K20+L20</f>
        <v>655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6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>
        <v>10</v>
      </c>
      <c r="M21" s="148">
        <f>K21+L21</f>
        <v>655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6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50</v>
      </c>
      <c r="M22" s="151">
        <f>SUM(M17:M21)</f>
        <v>3275</v>
      </c>
      <c r="N22" s="151">
        <f>SUM(N17:N21)</f>
        <v>30</v>
      </c>
    </row>
    <row r="23" spans="1:26" s="99" customFormat="1" ht="12" customHeight="1" x14ac:dyDescent="0.3">
      <c r="D23" s="21"/>
      <c r="E23" s="240"/>
      <c r="F23" s="240"/>
      <c r="G23" s="240"/>
      <c r="H23" s="240"/>
      <c r="I23" s="240"/>
      <c r="J23" s="240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6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6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6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6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6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6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6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6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6" s="99" customFormat="1" ht="12" customHeight="1" x14ac:dyDescent="0.3">
      <c r="D32" s="21"/>
      <c r="E32" s="240"/>
      <c r="F32" s="240"/>
      <c r="G32" s="240"/>
      <c r="H32" s="240"/>
      <c r="I32" s="240"/>
      <c r="J32" s="240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40"/>
      <c r="F50" s="240"/>
      <c r="G50" s="240"/>
      <c r="H50" s="240"/>
      <c r="I50" s="240"/>
      <c r="J50" s="240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41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40"/>
      <c r="F59" s="240"/>
      <c r="G59" s="240"/>
      <c r="H59" s="240"/>
      <c r="I59" s="240"/>
      <c r="J59" s="240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41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41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40"/>
      <c r="F77" s="240"/>
      <c r="G77" s="240"/>
      <c r="H77" s="240"/>
      <c r="I77" s="240"/>
      <c r="J77" s="240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645</v>
      </c>
      <c r="L87" s="266">
        <f>(L13+L22)*0.15</f>
        <v>7.5</v>
      </c>
      <c r="M87" s="266">
        <f>(M13+M22)*0.15</f>
        <v>652.5</v>
      </c>
      <c r="N87" s="266">
        <f>(N13+N22)*0.15</f>
        <v>12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537</v>
      </c>
      <c r="H89" s="436"/>
      <c r="I89" s="436"/>
      <c r="J89" s="437"/>
      <c r="K89" s="266">
        <f>K13+K22+K31+K40+K49+K58+K67+K76+K85+K87</f>
        <v>27520</v>
      </c>
      <c r="L89" s="266">
        <f>L13+L22+L31+L40+L49+L58+L67+L76+L85+L87</f>
        <v>57.5</v>
      </c>
      <c r="M89" s="266">
        <f>M13+M22+M31+M40+M49+M58+M67+M76+M85+M87</f>
        <v>27577.5</v>
      </c>
      <c r="N89" s="266">
        <f>N13+N22+N31+N40+N49+N58+N67+N76+N85+N87</f>
        <v>267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40"/>
      <c r="Q91" s="128"/>
      <c r="R91" s="240"/>
      <c r="S91" s="240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40"/>
      <c r="S92" s="240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41"/>
      <c r="Q93" s="128"/>
      <c r="R93" s="240"/>
      <c r="S93" s="240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41"/>
      <c r="M94" s="241"/>
      <c r="N94" s="241"/>
      <c r="O94" s="241"/>
      <c r="P94" s="241"/>
      <c r="Q94" s="128"/>
      <c r="R94" s="240"/>
      <c r="S94" s="240"/>
      <c r="U94" s="100"/>
    </row>
    <row r="95" spans="1:22" s="99" customFormat="1" ht="18" customHeight="1" x14ac:dyDescent="0.3">
      <c r="H95" s="240"/>
      <c r="I95" s="240"/>
      <c r="J95" s="240"/>
      <c r="K95" s="240"/>
      <c r="L95" s="24"/>
      <c r="M95" s="240"/>
      <c r="N95" s="240"/>
      <c r="O95" s="240"/>
      <c r="P95" s="240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42" t="s">
        <v>423</v>
      </c>
      <c r="B100" s="247">
        <f>SUM($N8:$N12)</f>
        <v>50</v>
      </c>
      <c r="C100" s="247">
        <f>SUM($N17:$N21)</f>
        <v>30</v>
      </c>
      <c r="D100" s="248">
        <f t="shared" ref="D100" si="0">SUM(B100:C100)</f>
        <v>80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255</v>
      </c>
      <c r="N100" s="248">
        <f t="shared" ref="N100" si="2">(B100+C100)*0.15</f>
        <v>12</v>
      </c>
      <c r="O100" s="249">
        <f t="shared" ref="O100" si="3">M100+N100</f>
        <v>267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40"/>
      <c r="R101" s="128"/>
      <c r="T101" s="100"/>
    </row>
    <row r="102" spans="1:20" s="99" customFormat="1" ht="18" customHeight="1" x14ac:dyDescent="0.3">
      <c r="D102" s="117"/>
      <c r="E102" s="107"/>
      <c r="F102" s="240"/>
      <c r="G102" s="240"/>
      <c r="H102" s="240"/>
      <c r="I102" s="240"/>
      <c r="J102" s="240"/>
      <c r="K102" s="240"/>
      <c r="L102" s="240"/>
      <c r="M102" s="24"/>
      <c r="N102" s="240"/>
      <c r="O102" s="240"/>
      <c r="P102" s="240"/>
      <c r="Q102" s="240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40"/>
      <c r="K103" s="240"/>
      <c r="L103" s="240"/>
      <c r="M103" s="24"/>
      <c r="N103" s="240"/>
      <c r="O103" s="240"/>
      <c r="P103" s="240"/>
      <c r="Q103" s="240"/>
      <c r="R103" s="128"/>
      <c r="T103" s="100"/>
    </row>
    <row r="104" spans="1:20" s="99" customFormat="1" ht="18" customHeight="1" x14ac:dyDescent="0.3">
      <c r="C104" s="117"/>
      <c r="D104" s="107"/>
      <c r="E104" s="240"/>
      <c r="F104" s="240"/>
      <c r="G104" s="240"/>
      <c r="H104" s="240"/>
      <c r="I104" s="240"/>
      <c r="J104" s="240"/>
      <c r="K104" s="240"/>
      <c r="L104" s="240"/>
      <c r="M104" s="24"/>
      <c r="N104" s="240"/>
      <c r="O104" s="240"/>
      <c r="P104" s="240"/>
      <c r="Q104" s="240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40"/>
      <c r="G105" s="240"/>
      <c r="H105" s="240"/>
      <c r="I105" s="240"/>
      <c r="J105" s="240"/>
      <c r="K105" s="240"/>
      <c r="L105" s="240"/>
      <c r="M105" s="24"/>
      <c r="N105" s="240"/>
      <c r="O105" s="240"/>
      <c r="P105" s="240"/>
      <c r="Q105" s="240"/>
      <c r="R105" s="128"/>
      <c r="T105" s="100"/>
    </row>
    <row r="106" spans="1:20" s="99" customFormat="1" ht="18" customHeight="1" x14ac:dyDescent="0.3">
      <c r="A106" s="242" t="s">
        <v>35</v>
      </c>
      <c r="B106" s="155">
        <f>K89</f>
        <v>27520</v>
      </c>
      <c r="C106" s="155">
        <f t="shared" ref="C106:E106" si="4">L89</f>
        <v>57.5</v>
      </c>
      <c r="D106" s="155">
        <f t="shared" si="4"/>
        <v>27577.5</v>
      </c>
      <c r="E106" s="155">
        <f t="shared" si="4"/>
        <v>267</v>
      </c>
      <c r="F106" s="240"/>
      <c r="G106" s="240"/>
      <c r="H106" s="240"/>
      <c r="I106" s="240"/>
      <c r="J106" s="240"/>
      <c r="K106" s="240"/>
      <c r="L106" s="240"/>
      <c r="M106" s="24"/>
      <c r="N106" s="240"/>
      <c r="O106" s="240"/>
      <c r="P106" s="240"/>
      <c r="Q106" s="240"/>
      <c r="R106" s="128"/>
      <c r="T106" s="100"/>
    </row>
    <row r="107" spans="1:20" s="99" customFormat="1" ht="18" customHeight="1" x14ac:dyDescent="0.3">
      <c r="D107" s="117"/>
      <c r="E107" s="107"/>
      <c r="F107" s="240"/>
      <c r="G107" s="240"/>
      <c r="H107" s="240"/>
      <c r="I107" s="240"/>
      <c r="J107" s="240"/>
      <c r="K107" s="240"/>
      <c r="L107" s="240"/>
      <c r="M107" s="24"/>
      <c r="N107" s="240"/>
      <c r="O107" s="240"/>
      <c r="P107" s="240"/>
      <c r="Q107" s="240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40"/>
      <c r="K108" s="240"/>
      <c r="L108" s="240"/>
      <c r="M108" s="24"/>
      <c r="N108" s="240"/>
      <c r="O108" s="240"/>
      <c r="P108" s="240"/>
      <c r="Q108" s="240"/>
      <c r="R108" s="128"/>
      <c r="T108" s="100"/>
    </row>
    <row r="109" spans="1:20" s="99" customFormat="1" ht="18" customHeight="1" x14ac:dyDescent="0.3">
      <c r="H109" s="240"/>
      <c r="I109" s="240"/>
      <c r="J109" s="240"/>
      <c r="K109" s="240"/>
      <c r="L109" s="240"/>
      <c r="M109" s="24"/>
      <c r="N109" s="240"/>
      <c r="O109" s="240"/>
      <c r="P109" s="240"/>
      <c r="Q109" s="240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292" t="s">
        <v>564</v>
      </c>
      <c r="O110" s="303" t="s">
        <v>536</v>
      </c>
      <c r="P110" s="240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50</v>
      </c>
      <c r="C111" s="155">
        <f>SUMIF($J$17:$J$21,A111, $N$17:$N$21)</f>
        <v>30</v>
      </c>
      <c r="D111" s="284">
        <f t="shared" ref="D111:D123" si="5">SUM(B111:C111)</f>
        <v>80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255</v>
      </c>
      <c r="N111" s="302">
        <f>D111*0.15</f>
        <v>12</v>
      </c>
      <c r="O111" s="303">
        <f>N111+M111</f>
        <v>267</v>
      </c>
      <c r="P111" s="240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N112+M112</f>
        <v>0</v>
      </c>
      <c r="P112" s="240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40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40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40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40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40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40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40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40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40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40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40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50</v>
      </c>
      <c r="C124" s="287">
        <f t="shared" si="10"/>
        <v>30</v>
      </c>
      <c r="D124" s="288">
        <f t="shared" si="10"/>
        <v>80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255</v>
      </c>
      <c r="N124" s="287">
        <f>D124*0.15</f>
        <v>12</v>
      </c>
      <c r="O124" s="276">
        <f>SUM(O111:O123)</f>
        <v>267</v>
      </c>
      <c r="P124" s="240"/>
      <c r="Q124" s="128"/>
      <c r="S124" s="100"/>
    </row>
    <row r="125" spans="1:20" s="99" customFormat="1" ht="18" customHeight="1" x14ac:dyDescent="0.3">
      <c r="D125" s="117"/>
      <c r="E125" s="107"/>
      <c r="F125" s="240"/>
      <c r="G125" s="240"/>
      <c r="H125" s="240"/>
      <c r="I125" s="240"/>
      <c r="J125" s="240"/>
      <c r="K125" s="240"/>
      <c r="L125" s="240"/>
      <c r="M125" s="24"/>
      <c r="N125" s="240"/>
      <c r="O125" s="240"/>
      <c r="P125" s="240"/>
      <c r="Q125" s="240"/>
      <c r="R125" s="128"/>
      <c r="T125" s="100"/>
    </row>
    <row r="126" spans="1:20" s="99" customFormat="1" ht="18" customHeight="1" x14ac:dyDescent="0.3">
      <c r="D126" s="117"/>
      <c r="E126" s="107"/>
      <c r="F126" s="240"/>
      <c r="G126" s="240"/>
      <c r="H126" s="240"/>
      <c r="I126" s="240"/>
      <c r="J126" s="240"/>
      <c r="K126" s="240"/>
      <c r="L126" s="240"/>
      <c r="M126" s="24"/>
      <c r="N126" s="240"/>
      <c r="O126" s="240"/>
      <c r="P126" s="240"/>
      <c r="Q126" s="240"/>
      <c r="R126" s="128"/>
      <c r="T126" s="100"/>
    </row>
    <row r="127" spans="1:20" s="99" customFormat="1" ht="18" customHeight="1" x14ac:dyDescent="0.3">
      <c r="D127" s="117"/>
      <c r="E127" s="107"/>
      <c r="F127" s="240"/>
      <c r="G127" s="240"/>
      <c r="H127" s="240"/>
      <c r="I127" s="240"/>
      <c r="J127" s="240"/>
      <c r="K127" s="240"/>
      <c r="L127" s="240"/>
      <c r="M127" s="24"/>
      <c r="N127" s="240"/>
      <c r="O127" s="240"/>
      <c r="P127" s="240"/>
      <c r="Q127" s="240"/>
      <c r="R127" s="128"/>
      <c r="T127" s="100"/>
    </row>
    <row r="128" spans="1:20" s="99" customFormat="1" ht="18" customHeight="1" x14ac:dyDescent="0.3">
      <c r="D128" s="117"/>
      <c r="E128" s="107"/>
      <c r="F128" s="240"/>
      <c r="G128" s="240"/>
      <c r="H128" s="240"/>
      <c r="I128" s="240"/>
      <c r="J128" s="240"/>
      <c r="K128" s="240"/>
      <c r="L128" s="240"/>
      <c r="M128" s="24"/>
      <c r="N128" s="240"/>
      <c r="O128" s="240"/>
      <c r="P128" s="240"/>
      <c r="Q128" s="240"/>
      <c r="R128" s="128"/>
      <c r="T128" s="100"/>
    </row>
    <row r="129" spans="4:20" s="99" customFormat="1" ht="18" customHeight="1" x14ac:dyDescent="0.3">
      <c r="D129" s="117"/>
      <c r="E129" s="107"/>
      <c r="F129" s="240"/>
      <c r="G129" s="240"/>
      <c r="H129" s="240"/>
      <c r="I129" s="240"/>
      <c r="J129" s="240"/>
      <c r="K129" s="240"/>
      <c r="L129" s="240"/>
      <c r="M129" s="24"/>
      <c r="N129" s="240"/>
      <c r="O129" s="240"/>
      <c r="P129" s="240"/>
      <c r="Q129" s="240"/>
      <c r="R129" s="128"/>
      <c r="T129" s="100"/>
    </row>
    <row r="130" spans="4:20" s="99" customFormat="1" ht="18" customHeight="1" x14ac:dyDescent="0.3">
      <c r="D130" s="117"/>
      <c r="E130" s="107"/>
      <c r="F130" s="240"/>
      <c r="G130" s="240"/>
      <c r="H130" s="240"/>
      <c r="I130" s="240"/>
      <c r="J130" s="240"/>
      <c r="K130" s="240"/>
      <c r="L130" s="240"/>
      <c r="M130" s="24"/>
      <c r="N130" s="240"/>
      <c r="O130" s="240"/>
      <c r="P130" s="240"/>
      <c r="Q130" s="240"/>
      <c r="R130" s="128"/>
      <c r="T130" s="100"/>
    </row>
    <row r="131" spans="4:20" s="99" customFormat="1" ht="18" customHeight="1" x14ac:dyDescent="0.3">
      <c r="D131" s="117"/>
      <c r="E131" s="107"/>
      <c r="F131" s="240"/>
      <c r="G131" s="240"/>
      <c r="H131" s="240"/>
      <c r="I131" s="240"/>
      <c r="J131" s="240"/>
      <c r="K131" s="240"/>
      <c r="L131" s="240"/>
      <c r="M131" s="24"/>
      <c r="N131" s="240"/>
      <c r="O131" s="240"/>
      <c r="P131" s="240"/>
      <c r="Q131" s="240"/>
      <c r="R131" s="128"/>
      <c r="T131" s="100"/>
    </row>
    <row r="132" spans="4:20" s="99" customFormat="1" ht="18" customHeight="1" x14ac:dyDescent="0.3">
      <c r="D132" s="117"/>
      <c r="E132" s="107"/>
      <c r="F132" s="240"/>
      <c r="G132" s="240"/>
      <c r="H132" s="240"/>
      <c r="I132" s="240"/>
      <c r="J132" s="240"/>
      <c r="K132" s="240"/>
      <c r="L132" s="240"/>
      <c r="M132" s="24"/>
      <c r="N132" s="240"/>
      <c r="O132" s="240"/>
      <c r="P132" s="240"/>
      <c r="Q132" s="240"/>
      <c r="R132" s="128"/>
      <c r="T132" s="100"/>
    </row>
    <row r="133" spans="4:20" s="99" customFormat="1" ht="18" customHeight="1" x14ac:dyDescent="0.3">
      <c r="D133" s="117"/>
      <c r="E133" s="107"/>
      <c r="F133" s="240"/>
      <c r="G133" s="240"/>
      <c r="H133" s="240"/>
      <c r="I133" s="240"/>
      <c r="J133" s="240"/>
      <c r="K133" s="240"/>
      <c r="L133" s="240"/>
      <c r="M133" s="24"/>
      <c r="N133" s="240"/>
      <c r="O133" s="240"/>
      <c r="P133" s="240"/>
      <c r="Q133" s="240"/>
      <c r="R133" s="128"/>
      <c r="T133" s="100"/>
    </row>
    <row r="134" spans="4:20" s="99" customFormat="1" ht="18" customHeight="1" x14ac:dyDescent="0.3">
      <c r="D134" s="117"/>
      <c r="E134" s="107"/>
      <c r="F134" s="240"/>
      <c r="G134" s="240"/>
      <c r="H134" s="240"/>
      <c r="I134" s="240"/>
      <c r="J134" s="240"/>
      <c r="K134" s="240"/>
      <c r="L134" s="240"/>
      <c r="M134" s="24"/>
      <c r="N134" s="240"/>
      <c r="O134" s="240"/>
      <c r="P134" s="240"/>
      <c r="Q134" s="240"/>
      <c r="R134" s="128"/>
      <c r="T134" s="100"/>
    </row>
    <row r="135" spans="4:20" s="99" customFormat="1" ht="18" customHeight="1" x14ac:dyDescent="0.3">
      <c r="D135" s="117"/>
      <c r="E135" s="107"/>
      <c r="F135" s="240"/>
      <c r="G135" s="240"/>
      <c r="H135" s="240"/>
      <c r="I135" s="240"/>
      <c r="J135" s="240"/>
      <c r="K135" s="240"/>
      <c r="L135" s="240"/>
      <c r="M135" s="24"/>
      <c r="N135" s="240"/>
      <c r="O135" s="240"/>
      <c r="P135" s="240"/>
      <c r="Q135" s="240"/>
      <c r="R135" s="128"/>
      <c r="T135" s="100"/>
    </row>
    <row r="136" spans="4:20" s="99" customFormat="1" ht="18" customHeight="1" x14ac:dyDescent="0.3">
      <c r="D136" s="117"/>
      <c r="E136" s="107"/>
      <c r="F136" s="240"/>
      <c r="G136" s="240"/>
      <c r="H136" s="240"/>
      <c r="I136" s="240"/>
      <c r="J136" s="240"/>
      <c r="K136" s="240"/>
      <c r="L136" s="240"/>
      <c r="M136" s="24"/>
      <c r="N136" s="240"/>
      <c r="O136" s="240"/>
      <c r="P136" s="240"/>
      <c r="Q136" s="240"/>
      <c r="R136" s="128"/>
      <c r="T136" s="100"/>
    </row>
    <row r="137" spans="4:20" s="99" customFormat="1" ht="18" customHeight="1" x14ac:dyDescent="0.3">
      <c r="D137" s="117"/>
      <c r="E137" s="107"/>
      <c r="F137" s="240"/>
      <c r="G137" s="240"/>
      <c r="H137" s="240"/>
      <c r="I137" s="240"/>
      <c r="J137" s="240"/>
      <c r="K137" s="240"/>
      <c r="L137" s="240"/>
      <c r="M137" s="24"/>
      <c r="N137" s="240"/>
      <c r="O137" s="240"/>
      <c r="P137" s="240"/>
      <c r="Q137" s="240"/>
      <c r="R137" s="128"/>
      <c r="T137" s="100"/>
    </row>
    <row r="138" spans="4:20" s="99" customFormat="1" ht="18" customHeight="1" x14ac:dyDescent="0.3">
      <c r="D138" s="117"/>
      <c r="E138" s="107"/>
      <c r="F138" s="240"/>
      <c r="G138" s="240"/>
      <c r="H138" s="240"/>
      <c r="I138" s="240"/>
      <c r="J138" s="240"/>
      <c r="K138" s="240"/>
      <c r="L138" s="240"/>
      <c r="M138" s="24"/>
      <c r="N138" s="240"/>
      <c r="O138" s="240"/>
      <c r="P138" s="240"/>
      <c r="Q138" s="240"/>
      <c r="R138" s="128"/>
      <c r="T138" s="100"/>
    </row>
    <row r="139" spans="4:20" s="99" customFormat="1" ht="18" customHeight="1" x14ac:dyDescent="0.3">
      <c r="D139" s="117"/>
      <c r="E139" s="107"/>
      <c r="F139" s="240"/>
      <c r="G139" s="240"/>
      <c r="H139" s="240"/>
      <c r="I139" s="240"/>
      <c r="J139" s="240"/>
      <c r="K139" s="240"/>
      <c r="L139" s="240"/>
      <c r="M139" s="24"/>
      <c r="N139" s="240"/>
      <c r="O139" s="240"/>
      <c r="P139" s="240"/>
      <c r="Q139" s="240"/>
      <c r="R139" s="128"/>
      <c r="T139" s="100"/>
    </row>
    <row r="140" spans="4:20" s="99" customFormat="1" ht="18" customHeight="1" x14ac:dyDescent="0.3">
      <c r="D140" s="117"/>
      <c r="E140" s="107"/>
      <c r="F140" s="240"/>
      <c r="G140" s="240"/>
      <c r="H140" s="240"/>
      <c r="I140" s="240"/>
      <c r="J140" s="240"/>
      <c r="K140" s="240"/>
      <c r="L140" s="240"/>
      <c r="M140" s="24"/>
      <c r="N140" s="240"/>
      <c r="O140" s="240"/>
      <c r="P140" s="240"/>
      <c r="Q140" s="240"/>
      <c r="R140" s="128"/>
      <c r="T140" s="100"/>
    </row>
    <row r="141" spans="4:20" s="99" customFormat="1" ht="18" customHeight="1" x14ac:dyDescent="0.3">
      <c r="D141" s="117"/>
      <c r="E141" s="107"/>
      <c r="F141" s="240"/>
      <c r="G141" s="240"/>
      <c r="H141" s="240"/>
      <c r="I141" s="240"/>
      <c r="J141" s="240"/>
      <c r="K141" s="240"/>
      <c r="L141" s="240"/>
      <c r="M141" s="24"/>
      <c r="N141" s="240"/>
      <c r="O141" s="240"/>
      <c r="P141" s="240"/>
      <c r="Q141" s="240"/>
      <c r="R141" s="128"/>
      <c r="T141" s="100"/>
    </row>
    <row r="142" spans="4:20" s="99" customFormat="1" ht="18" customHeight="1" x14ac:dyDescent="0.3">
      <c r="D142" s="117"/>
      <c r="E142" s="107"/>
      <c r="F142" s="240"/>
      <c r="G142" s="240"/>
      <c r="H142" s="240"/>
      <c r="I142" s="240"/>
      <c r="J142" s="240"/>
      <c r="K142" s="240"/>
      <c r="L142" s="240"/>
      <c r="M142" s="24"/>
      <c r="N142" s="240"/>
      <c r="O142" s="240"/>
      <c r="P142" s="240"/>
      <c r="Q142" s="240"/>
      <c r="R142" s="128"/>
      <c r="T142" s="100"/>
    </row>
    <row r="143" spans="4:20" s="99" customFormat="1" ht="18" customHeight="1" x14ac:dyDescent="0.3">
      <c r="D143" s="117"/>
      <c r="E143" s="107"/>
      <c r="F143" s="240"/>
      <c r="G143" s="240"/>
      <c r="H143" s="240"/>
      <c r="I143" s="240"/>
      <c r="J143" s="240"/>
      <c r="K143" s="240"/>
      <c r="L143" s="240"/>
      <c r="M143" s="24"/>
      <c r="N143" s="240"/>
      <c r="O143" s="240"/>
      <c r="P143" s="240"/>
      <c r="Q143" s="240"/>
      <c r="R143" s="128"/>
      <c r="T143" s="100"/>
    </row>
    <row r="144" spans="4:20" s="99" customFormat="1" ht="18" customHeight="1" x14ac:dyDescent="0.3">
      <c r="D144" s="117"/>
      <c r="E144" s="107"/>
      <c r="F144" s="240"/>
      <c r="G144" s="240"/>
      <c r="H144" s="240"/>
      <c r="I144" s="240"/>
      <c r="J144" s="240"/>
      <c r="K144" s="240"/>
      <c r="L144" s="240"/>
      <c r="M144" s="24"/>
      <c r="N144" s="240"/>
      <c r="O144" s="240"/>
      <c r="P144" s="240"/>
      <c r="Q144" s="240"/>
      <c r="R144" s="128"/>
      <c r="T144" s="100"/>
    </row>
    <row r="145" spans="4:20" s="99" customFormat="1" ht="18" customHeight="1" x14ac:dyDescent="0.3">
      <c r="D145" s="117"/>
      <c r="E145" s="107"/>
      <c r="F145" s="240"/>
      <c r="G145" s="240"/>
      <c r="H145" s="240"/>
      <c r="I145" s="240"/>
      <c r="J145" s="240"/>
      <c r="K145" s="240"/>
      <c r="L145" s="240"/>
      <c r="M145" s="24"/>
      <c r="N145" s="240"/>
      <c r="O145" s="240"/>
      <c r="P145" s="240"/>
      <c r="Q145" s="240"/>
      <c r="R145" s="128"/>
      <c r="T145" s="100"/>
    </row>
    <row r="146" spans="4:20" s="99" customFormat="1" ht="18" customHeight="1" x14ac:dyDescent="0.3">
      <c r="D146" s="117"/>
      <c r="E146" s="107"/>
      <c r="F146" s="240"/>
      <c r="G146" s="240"/>
      <c r="H146" s="240"/>
      <c r="I146" s="240"/>
      <c r="J146" s="240"/>
      <c r="K146" s="240"/>
      <c r="L146" s="240"/>
      <c r="M146" s="24"/>
      <c r="N146" s="240"/>
      <c r="O146" s="240"/>
      <c r="P146" s="240"/>
      <c r="Q146" s="240"/>
      <c r="R146" s="128"/>
      <c r="T146" s="100"/>
    </row>
    <row r="147" spans="4:20" s="99" customFormat="1" ht="18" customHeight="1" x14ac:dyDescent="0.3">
      <c r="D147" s="117"/>
      <c r="E147" s="107"/>
      <c r="F147" s="240"/>
      <c r="G147" s="240"/>
      <c r="H147" s="240"/>
      <c r="I147" s="240"/>
      <c r="J147" s="240"/>
      <c r="K147" s="240"/>
      <c r="L147" s="240"/>
      <c r="M147" s="24"/>
      <c r="N147" s="240"/>
      <c r="O147" s="240"/>
      <c r="P147" s="240"/>
      <c r="Q147" s="240"/>
      <c r="R147" s="128"/>
      <c r="T147" s="100"/>
    </row>
    <row r="148" spans="4:20" s="99" customFormat="1" ht="18" customHeight="1" x14ac:dyDescent="0.3">
      <c r="D148" s="117"/>
      <c r="E148" s="107"/>
      <c r="F148" s="240"/>
      <c r="G148" s="240"/>
      <c r="H148" s="240"/>
      <c r="I148" s="240"/>
      <c r="J148" s="240"/>
      <c r="K148" s="240"/>
      <c r="L148" s="240"/>
      <c r="M148" s="24"/>
      <c r="N148" s="240"/>
      <c r="O148" s="240"/>
      <c r="P148" s="240"/>
      <c r="Q148" s="240"/>
      <c r="R148" s="128"/>
      <c r="T148" s="100"/>
    </row>
    <row r="149" spans="4:20" s="99" customFormat="1" ht="18" customHeight="1" x14ac:dyDescent="0.3">
      <c r="D149" s="117"/>
      <c r="E149" s="107"/>
      <c r="F149" s="240"/>
      <c r="G149" s="240"/>
      <c r="H149" s="240"/>
      <c r="I149" s="240"/>
      <c r="J149" s="240"/>
      <c r="K149" s="240"/>
      <c r="L149" s="240"/>
      <c r="M149" s="24"/>
      <c r="N149" s="240"/>
      <c r="O149" s="240"/>
      <c r="P149" s="240"/>
      <c r="Q149" s="240"/>
      <c r="R149" s="128"/>
      <c r="T149" s="100"/>
    </row>
    <row r="150" spans="4:20" s="99" customFormat="1" ht="18" customHeight="1" x14ac:dyDescent="0.3">
      <c r="D150" s="117"/>
      <c r="E150" s="107"/>
      <c r="F150" s="240"/>
      <c r="G150" s="240"/>
      <c r="H150" s="240"/>
      <c r="I150" s="240"/>
      <c r="J150" s="240"/>
      <c r="K150" s="240"/>
      <c r="L150" s="240"/>
      <c r="M150" s="24"/>
      <c r="N150" s="240"/>
      <c r="O150" s="240"/>
      <c r="P150" s="240"/>
      <c r="Q150" s="240"/>
      <c r="R150" s="128"/>
      <c r="T150" s="100"/>
    </row>
    <row r="151" spans="4:20" s="99" customFormat="1" ht="18" customHeight="1" x14ac:dyDescent="0.3">
      <c r="D151" s="117"/>
      <c r="E151" s="107"/>
      <c r="F151" s="240"/>
      <c r="G151" s="240"/>
      <c r="H151" s="240"/>
      <c r="I151" s="240"/>
      <c r="J151" s="240"/>
      <c r="K151" s="240"/>
      <c r="L151" s="240"/>
      <c r="M151" s="24"/>
      <c r="N151" s="240"/>
      <c r="O151" s="240"/>
      <c r="P151" s="240"/>
      <c r="Q151" s="240"/>
      <c r="R151" s="128"/>
      <c r="T151" s="100"/>
    </row>
    <row r="152" spans="4:20" s="99" customFormat="1" ht="18" customHeight="1" x14ac:dyDescent="0.3">
      <c r="D152" s="117"/>
      <c r="E152" s="107"/>
      <c r="F152" s="240"/>
      <c r="G152" s="240"/>
      <c r="H152" s="240"/>
      <c r="I152" s="240"/>
      <c r="J152" s="240"/>
      <c r="K152" s="240"/>
      <c r="L152" s="240"/>
      <c r="M152" s="24"/>
      <c r="N152" s="240"/>
      <c r="O152" s="240"/>
      <c r="P152" s="240"/>
      <c r="Q152" s="240"/>
      <c r="R152" s="128"/>
      <c r="T152" s="100"/>
    </row>
    <row r="153" spans="4:20" s="99" customFormat="1" ht="18" customHeight="1" x14ac:dyDescent="0.3">
      <c r="D153" s="117"/>
      <c r="E153" s="107"/>
      <c r="F153" s="240"/>
      <c r="G153" s="240"/>
      <c r="H153" s="240"/>
      <c r="I153" s="240"/>
      <c r="J153" s="240"/>
      <c r="K153" s="240"/>
      <c r="L153" s="240"/>
      <c r="M153" s="24"/>
      <c r="N153" s="240"/>
      <c r="O153" s="240"/>
      <c r="P153" s="240"/>
      <c r="Q153" s="240"/>
      <c r="R153" s="128"/>
      <c r="T153" s="100"/>
    </row>
    <row r="154" spans="4:20" s="99" customFormat="1" ht="18" customHeight="1" x14ac:dyDescent="0.3">
      <c r="D154" s="117"/>
      <c r="E154" s="107"/>
      <c r="F154" s="240"/>
      <c r="G154" s="240"/>
      <c r="H154" s="240"/>
      <c r="I154" s="240"/>
      <c r="J154" s="240"/>
      <c r="K154" s="240"/>
      <c r="L154" s="240"/>
      <c r="M154" s="24"/>
      <c r="N154" s="240"/>
      <c r="O154" s="240"/>
      <c r="P154" s="240"/>
      <c r="Q154" s="240"/>
      <c r="R154" s="128"/>
      <c r="T154" s="100"/>
    </row>
    <row r="155" spans="4:20" s="99" customFormat="1" ht="18" customHeight="1" x14ac:dyDescent="0.3">
      <c r="D155" s="117"/>
      <c r="E155" s="107"/>
      <c r="F155" s="240"/>
      <c r="G155" s="240"/>
      <c r="H155" s="240"/>
      <c r="I155" s="240"/>
      <c r="J155" s="240"/>
      <c r="K155" s="240"/>
      <c r="L155" s="240"/>
      <c r="M155" s="24"/>
      <c r="N155" s="240"/>
      <c r="O155" s="240"/>
      <c r="P155" s="240"/>
      <c r="Q155" s="240"/>
      <c r="R155" s="128"/>
      <c r="T155" s="100"/>
    </row>
    <row r="156" spans="4:20" s="99" customFormat="1" ht="18" customHeight="1" x14ac:dyDescent="0.3">
      <c r="D156" s="117"/>
      <c r="E156" s="107"/>
      <c r="F156" s="240"/>
      <c r="G156" s="240"/>
      <c r="H156" s="240"/>
      <c r="I156" s="240"/>
      <c r="J156" s="240"/>
      <c r="K156" s="240"/>
      <c r="L156" s="240"/>
      <c r="M156" s="24"/>
      <c r="N156" s="240"/>
      <c r="O156" s="240"/>
      <c r="P156" s="240"/>
      <c r="Q156" s="240"/>
      <c r="R156" s="128"/>
      <c r="T156" s="100"/>
    </row>
    <row r="157" spans="4:20" s="99" customFormat="1" ht="18" customHeight="1" x14ac:dyDescent="0.3">
      <c r="D157" s="117"/>
      <c r="E157" s="107"/>
      <c r="F157" s="240"/>
      <c r="G157" s="240"/>
      <c r="H157" s="240"/>
      <c r="I157" s="240"/>
      <c r="J157" s="240"/>
      <c r="K157" s="240"/>
      <c r="L157" s="240"/>
      <c r="M157" s="24"/>
      <c r="N157" s="240"/>
      <c r="O157" s="240"/>
      <c r="P157" s="240"/>
      <c r="Q157" s="240"/>
      <c r="R157" s="128"/>
      <c r="T157" s="100"/>
    </row>
    <row r="158" spans="4:20" s="99" customFormat="1" ht="18" customHeight="1" x14ac:dyDescent="0.3">
      <c r="D158" s="117"/>
      <c r="E158" s="107"/>
      <c r="F158" s="240"/>
      <c r="G158" s="240"/>
      <c r="H158" s="240"/>
      <c r="I158" s="240"/>
      <c r="J158" s="240"/>
      <c r="K158" s="240"/>
      <c r="L158" s="240"/>
      <c r="M158" s="24"/>
      <c r="N158" s="240"/>
      <c r="O158" s="240"/>
      <c r="P158" s="240"/>
      <c r="Q158" s="240"/>
      <c r="R158" s="128"/>
      <c r="T158" s="100"/>
    </row>
    <row r="159" spans="4:20" s="99" customFormat="1" ht="18" customHeight="1" x14ac:dyDescent="0.3">
      <c r="D159" s="117"/>
      <c r="E159" s="107"/>
      <c r="F159" s="240"/>
      <c r="G159" s="240"/>
      <c r="H159" s="240"/>
      <c r="I159" s="240"/>
      <c r="J159" s="240"/>
      <c r="K159" s="240"/>
      <c r="L159" s="240"/>
      <c r="M159" s="24"/>
      <c r="N159" s="240"/>
      <c r="O159" s="240"/>
      <c r="P159" s="240"/>
      <c r="Q159" s="240"/>
      <c r="R159" s="128"/>
      <c r="T159" s="100"/>
    </row>
    <row r="160" spans="4:20" s="99" customFormat="1" ht="18" customHeight="1" x14ac:dyDescent="0.3">
      <c r="D160" s="117"/>
      <c r="E160" s="107"/>
      <c r="F160" s="240"/>
      <c r="G160" s="240"/>
      <c r="H160" s="240"/>
      <c r="I160" s="240"/>
      <c r="J160" s="240"/>
      <c r="K160" s="240"/>
      <c r="L160" s="240"/>
      <c r="M160" s="24"/>
      <c r="N160" s="240"/>
      <c r="O160" s="240"/>
      <c r="P160" s="240"/>
      <c r="Q160" s="240"/>
      <c r="R160" s="128"/>
      <c r="T160" s="100"/>
    </row>
    <row r="161" spans="4:20" s="99" customFormat="1" ht="18" customHeight="1" x14ac:dyDescent="0.3">
      <c r="D161" s="117"/>
      <c r="E161" s="107"/>
      <c r="F161" s="240"/>
      <c r="G161" s="240"/>
      <c r="H161" s="240"/>
      <c r="I161" s="240"/>
      <c r="J161" s="240"/>
      <c r="K161" s="240"/>
      <c r="L161" s="240"/>
      <c r="M161" s="24"/>
      <c r="N161" s="240"/>
      <c r="O161" s="240"/>
      <c r="P161" s="240"/>
      <c r="Q161" s="240"/>
      <c r="R161" s="128"/>
      <c r="T161" s="100"/>
    </row>
    <row r="162" spans="4:20" s="99" customFormat="1" ht="18" customHeight="1" x14ac:dyDescent="0.3">
      <c r="D162" s="117"/>
      <c r="E162" s="107"/>
      <c r="F162" s="240"/>
      <c r="G162" s="240"/>
      <c r="H162" s="240"/>
      <c r="I162" s="240"/>
      <c r="J162" s="240"/>
      <c r="K162" s="240"/>
      <c r="L162" s="240"/>
      <c r="M162" s="24"/>
      <c r="N162" s="240"/>
      <c r="O162" s="240"/>
      <c r="P162" s="240"/>
      <c r="Q162" s="240"/>
      <c r="R162" s="128"/>
      <c r="T162" s="100"/>
    </row>
    <row r="163" spans="4:20" s="99" customFormat="1" ht="18" customHeight="1" x14ac:dyDescent="0.3">
      <c r="D163" s="117"/>
      <c r="E163" s="107"/>
      <c r="F163" s="240"/>
      <c r="G163" s="240"/>
      <c r="H163" s="240"/>
      <c r="I163" s="240"/>
      <c r="J163" s="240"/>
      <c r="K163" s="240"/>
      <c r="L163" s="240"/>
      <c r="M163" s="24"/>
      <c r="N163" s="240"/>
      <c r="O163" s="240"/>
      <c r="P163" s="240"/>
      <c r="Q163" s="240"/>
      <c r="R163" s="128"/>
      <c r="T163" s="100"/>
    </row>
    <row r="164" spans="4:20" s="99" customFormat="1" ht="18" customHeight="1" x14ac:dyDescent="0.3">
      <c r="D164" s="117"/>
      <c r="E164" s="107"/>
      <c r="F164" s="240"/>
      <c r="G164" s="240"/>
      <c r="H164" s="240"/>
      <c r="I164" s="240"/>
      <c r="J164" s="240"/>
      <c r="K164" s="240"/>
      <c r="L164" s="240"/>
      <c r="M164" s="24"/>
      <c r="N164" s="240"/>
      <c r="O164" s="240"/>
      <c r="P164" s="240"/>
      <c r="Q164" s="240"/>
      <c r="R164" s="128"/>
      <c r="T164" s="100"/>
    </row>
    <row r="165" spans="4:20" s="99" customFormat="1" ht="18" customHeight="1" x14ac:dyDescent="0.3">
      <c r="D165" s="117"/>
      <c r="E165" s="107"/>
      <c r="F165" s="240"/>
      <c r="G165" s="240"/>
      <c r="H165" s="240"/>
      <c r="I165" s="240"/>
      <c r="J165" s="240"/>
      <c r="K165" s="240"/>
      <c r="L165" s="240"/>
      <c r="M165" s="24"/>
      <c r="N165" s="240"/>
      <c r="O165" s="240"/>
      <c r="P165" s="240"/>
      <c r="Q165" s="240"/>
      <c r="R165" s="128"/>
      <c r="T165" s="100"/>
    </row>
    <row r="166" spans="4:20" s="99" customFormat="1" ht="18" customHeight="1" x14ac:dyDescent="0.3">
      <c r="D166" s="117"/>
      <c r="E166" s="107"/>
      <c r="F166" s="240"/>
      <c r="G166" s="240"/>
      <c r="H166" s="240"/>
      <c r="I166" s="240"/>
      <c r="J166" s="240"/>
      <c r="K166" s="240"/>
      <c r="L166" s="240"/>
      <c r="M166" s="24"/>
      <c r="N166" s="240"/>
      <c r="O166" s="240"/>
      <c r="P166" s="240"/>
      <c r="Q166" s="240"/>
      <c r="R166" s="128"/>
      <c r="T166" s="100"/>
    </row>
    <row r="167" spans="4:20" s="99" customFormat="1" ht="18" customHeight="1" x14ac:dyDescent="0.3">
      <c r="D167" s="117"/>
      <c r="E167" s="107"/>
      <c r="F167" s="240"/>
      <c r="G167" s="240"/>
      <c r="H167" s="240"/>
      <c r="I167" s="240"/>
      <c r="J167" s="240"/>
      <c r="K167" s="240"/>
      <c r="L167" s="240"/>
      <c r="M167" s="24"/>
      <c r="N167" s="240"/>
      <c r="O167" s="240"/>
      <c r="P167" s="240"/>
      <c r="Q167" s="240"/>
      <c r="R167" s="128"/>
      <c r="T167" s="100"/>
    </row>
    <row r="168" spans="4:20" s="99" customFormat="1" ht="18" customHeight="1" x14ac:dyDescent="0.3">
      <c r="D168" s="117"/>
      <c r="E168" s="107"/>
      <c r="F168" s="240"/>
      <c r="G168" s="240"/>
      <c r="H168" s="240"/>
      <c r="I168" s="240"/>
      <c r="J168" s="240"/>
      <c r="K168" s="240"/>
      <c r="L168" s="240"/>
      <c r="M168" s="24"/>
      <c r="N168" s="240"/>
      <c r="O168" s="240"/>
      <c r="P168" s="240"/>
      <c r="Q168" s="240"/>
      <c r="R168" s="128"/>
      <c r="T168" s="100"/>
    </row>
    <row r="169" spans="4:20" s="99" customFormat="1" ht="18" customHeight="1" x14ac:dyDescent="0.3">
      <c r="D169" s="117"/>
      <c r="E169" s="107"/>
      <c r="F169" s="240"/>
      <c r="G169" s="240"/>
      <c r="H169" s="240"/>
      <c r="I169" s="240"/>
      <c r="J169" s="240"/>
      <c r="K169" s="240"/>
      <c r="L169" s="240"/>
      <c r="M169" s="24"/>
      <c r="N169" s="240"/>
      <c r="O169" s="240"/>
      <c r="P169" s="240"/>
      <c r="Q169" s="240"/>
      <c r="R169" s="128"/>
      <c r="T169" s="100"/>
    </row>
    <row r="170" spans="4:20" s="99" customFormat="1" ht="18" customHeight="1" x14ac:dyDescent="0.3">
      <c r="D170" s="117"/>
      <c r="E170" s="107"/>
      <c r="F170" s="240"/>
      <c r="G170" s="240"/>
      <c r="H170" s="240"/>
      <c r="I170" s="240"/>
      <c r="J170" s="240"/>
      <c r="K170" s="240"/>
      <c r="L170" s="240"/>
      <c r="M170" s="24"/>
      <c r="N170" s="240"/>
      <c r="O170" s="240"/>
      <c r="P170" s="240"/>
      <c r="Q170" s="240"/>
      <c r="R170" s="128"/>
      <c r="T170" s="100"/>
    </row>
    <row r="171" spans="4:20" s="99" customFormat="1" ht="18" customHeight="1" x14ac:dyDescent="0.3">
      <c r="D171" s="117"/>
      <c r="E171" s="107"/>
      <c r="F171" s="240"/>
      <c r="G171" s="240"/>
      <c r="H171" s="240"/>
      <c r="I171" s="240"/>
      <c r="J171" s="240"/>
      <c r="K171" s="240"/>
      <c r="L171" s="240"/>
      <c r="M171" s="24"/>
      <c r="N171" s="240"/>
      <c r="O171" s="240"/>
      <c r="P171" s="240"/>
      <c r="Q171" s="240"/>
      <c r="R171" s="128"/>
      <c r="T171" s="100"/>
    </row>
    <row r="172" spans="4:20" s="99" customFormat="1" ht="18" customHeight="1" x14ac:dyDescent="0.3">
      <c r="D172" s="117"/>
      <c r="E172" s="107"/>
      <c r="F172" s="240"/>
      <c r="G172" s="240"/>
      <c r="H172" s="240"/>
      <c r="I172" s="240"/>
      <c r="J172" s="240"/>
      <c r="K172" s="240"/>
      <c r="L172" s="240"/>
      <c r="M172" s="24"/>
      <c r="N172" s="240"/>
      <c r="O172" s="240"/>
      <c r="P172" s="240"/>
      <c r="Q172" s="240"/>
      <c r="R172" s="128"/>
      <c r="T172" s="100"/>
    </row>
    <row r="173" spans="4:20" s="99" customFormat="1" ht="18" customHeight="1" x14ac:dyDescent="0.3">
      <c r="D173" s="117"/>
      <c r="E173" s="107"/>
      <c r="F173" s="240"/>
      <c r="G173" s="240"/>
      <c r="H173" s="240"/>
      <c r="I173" s="240"/>
      <c r="J173" s="240"/>
      <c r="K173" s="240"/>
      <c r="L173" s="240"/>
      <c r="M173" s="24"/>
      <c r="N173" s="240"/>
      <c r="O173" s="240"/>
      <c r="P173" s="240"/>
      <c r="Q173" s="240"/>
      <c r="R173" s="128"/>
      <c r="T173" s="100"/>
    </row>
    <row r="174" spans="4:20" s="99" customFormat="1" ht="18" customHeight="1" x14ac:dyDescent="0.3">
      <c r="D174" s="117"/>
      <c r="E174" s="107"/>
      <c r="F174" s="240"/>
      <c r="G174" s="240"/>
      <c r="H174" s="240"/>
      <c r="I174" s="240"/>
      <c r="J174" s="240"/>
      <c r="K174" s="240"/>
      <c r="L174" s="240"/>
      <c r="M174" s="24"/>
      <c r="N174" s="240"/>
      <c r="O174" s="240"/>
      <c r="P174" s="240"/>
      <c r="Q174" s="240"/>
      <c r="R174" s="128"/>
      <c r="T174" s="100"/>
    </row>
    <row r="175" spans="4:20" s="99" customFormat="1" ht="18" customHeight="1" x14ac:dyDescent="0.3">
      <c r="D175" s="117"/>
      <c r="E175" s="107"/>
      <c r="F175" s="240"/>
      <c r="G175" s="240"/>
      <c r="H175" s="240"/>
      <c r="I175" s="240"/>
      <c r="J175" s="240"/>
      <c r="K175" s="240"/>
      <c r="L175" s="240"/>
      <c r="M175" s="24"/>
      <c r="N175" s="240"/>
      <c r="O175" s="240"/>
      <c r="P175" s="240"/>
      <c r="Q175" s="240"/>
      <c r="R175" s="128"/>
      <c r="T175" s="100"/>
    </row>
    <row r="176" spans="4:20" s="99" customFormat="1" ht="18" customHeight="1" x14ac:dyDescent="0.3">
      <c r="D176" s="117"/>
      <c r="E176" s="107"/>
      <c r="F176" s="240"/>
      <c r="G176" s="240"/>
      <c r="H176" s="240"/>
      <c r="I176" s="240"/>
      <c r="J176" s="240"/>
      <c r="K176" s="240"/>
      <c r="L176" s="240"/>
      <c r="M176" s="24"/>
      <c r="N176" s="240"/>
      <c r="O176" s="240"/>
      <c r="P176" s="240"/>
      <c r="Q176" s="240"/>
      <c r="R176" s="128"/>
      <c r="T176" s="100"/>
    </row>
    <row r="177" spans="4:20" s="99" customFormat="1" ht="18" customHeight="1" x14ac:dyDescent="0.3">
      <c r="D177" s="117"/>
      <c r="E177" s="107"/>
      <c r="F177" s="240"/>
      <c r="G177" s="240"/>
      <c r="H177" s="240"/>
      <c r="I177" s="240"/>
      <c r="J177" s="240"/>
      <c r="K177" s="240"/>
      <c r="L177" s="240"/>
      <c r="M177" s="24"/>
      <c r="N177" s="240"/>
      <c r="O177" s="240"/>
      <c r="P177" s="240"/>
      <c r="Q177" s="240"/>
      <c r="R177" s="128"/>
      <c r="T177" s="100"/>
    </row>
    <row r="178" spans="4:20" s="99" customFormat="1" ht="18" customHeight="1" x14ac:dyDescent="0.3">
      <c r="D178" s="117"/>
      <c r="E178" s="107"/>
      <c r="F178" s="240"/>
      <c r="G178" s="240"/>
      <c r="H178" s="240"/>
      <c r="I178" s="240"/>
      <c r="J178" s="240"/>
      <c r="K178" s="240"/>
      <c r="L178" s="240"/>
      <c r="M178" s="24"/>
      <c r="N178" s="240"/>
      <c r="O178" s="240"/>
      <c r="P178" s="240"/>
      <c r="Q178" s="240"/>
      <c r="R178" s="128"/>
      <c r="T178" s="100"/>
    </row>
    <row r="179" spans="4:20" s="99" customFormat="1" ht="18" customHeight="1" x14ac:dyDescent="0.3">
      <c r="D179" s="117"/>
      <c r="E179" s="107"/>
      <c r="F179" s="240"/>
      <c r="G179" s="240"/>
      <c r="H179" s="240"/>
      <c r="I179" s="240"/>
      <c r="J179" s="240"/>
      <c r="K179" s="240"/>
      <c r="L179" s="240"/>
      <c r="M179" s="24"/>
      <c r="N179" s="240"/>
      <c r="O179" s="240"/>
      <c r="P179" s="240"/>
      <c r="Q179" s="240"/>
      <c r="R179" s="128"/>
      <c r="T179" s="100"/>
    </row>
    <row r="180" spans="4:20" s="99" customFormat="1" ht="18" customHeight="1" x14ac:dyDescent="0.3">
      <c r="D180" s="117"/>
      <c r="E180" s="107"/>
      <c r="F180" s="240"/>
      <c r="G180" s="240"/>
      <c r="H180" s="240"/>
      <c r="I180" s="240"/>
      <c r="J180" s="240"/>
      <c r="K180" s="240"/>
      <c r="L180" s="240"/>
      <c r="M180" s="24"/>
      <c r="N180" s="240"/>
      <c r="O180" s="240"/>
      <c r="P180" s="240"/>
      <c r="Q180" s="240"/>
      <c r="R180" s="128"/>
      <c r="T180" s="100"/>
    </row>
    <row r="181" spans="4:20" s="99" customFormat="1" ht="18" customHeight="1" x14ac:dyDescent="0.3">
      <c r="D181" s="117"/>
      <c r="E181" s="107"/>
      <c r="F181" s="240"/>
      <c r="G181" s="240"/>
      <c r="H181" s="240"/>
      <c r="I181" s="240"/>
      <c r="J181" s="240"/>
      <c r="K181" s="240"/>
      <c r="L181" s="240"/>
      <c r="M181" s="24"/>
      <c r="N181" s="240"/>
      <c r="O181" s="240"/>
      <c r="P181" s="240"/>
      <c r="Q181" s="240"/>
      <c r="R181" s="128"/>
      <c r="T181" s="100"/>
    </row>
    <row r="182" spans="4:20" s="99" customFormat="1" ht="18" customHeight="1" x14ac:dyDescent="0.3">
      <c r="D182" s="117"/>
      <c r="E182" s="107"/>
      <c r="F182" s="240"/>
      <c r="G182" s="240"/>
      <c r="H182" s="240"/>
      <c r="I182" s="240"/>
      <c r="J182" s="240"/>
      <c r="K182" s="240"/>
      <c r="L182" s="240"/>
      <c r="M182" s="24"/>
      <c r="N182" s="240"/>
      <c r="O182" s="240"/>
      <c r="P182" s="240"/>
      <c r="Q182" s="240"/>
      <c r="R182" s="128"/>
      <c r="T182" s="100"/>
    </row>
    <row r="183" spans="4:20" s="99" customFormat="1" ht="18" customHeight="1" x14ac:dyDescent="0.3">
      <c r="D183" s="117"/>
      <c r="E183" s="107"/>
      <c r="F183" s="240"/>
      <c r="G183" s="240"/>
      <c r="H183" s="240"/>
      <c r="I183" s="240"/>
      <c r="J183" s="240"/>
      <c r="K183" s="240"/>
      <c r="L183" s="240"/>
      <c r="M183" s="24"/>
      <c r="N183" s="240"/>
      <c r="O183" s="240"/>
      <c r="P183" s="240"/>
      <c r="Q183" s="240"/>
      <c r="R183" s="128"/>
      <c r="T183" s="100"/>
    </row>
    <row r="184" spans="4:20" s="99" customFormat="1" ht="18" customHeight="1" x14ac:dyDescent="0.3">
      <c r="D184" s="117"/>
      <c r="E184" s="107"/>
      <c r="F184" s="240"/>
      <c r="G184" s="240"/>
      <c r="H184" s="240"/>
      <c r="I184" s="240"/>
      <c r="J184" s="240"/>
      <c r="K184" s="240"/>
      <c r="L184" s="240"/>
      <c r="M184" s="24"/>
      <c r="N184" s="240"/>
      <c r="O184" s="240"/>
      <c r="P184" s="240"/>
      <c r="Q184" s="240"/>
      <c r="R184" s="128"/>
      <c r="T184" s="100"/>
    </row>
    <row r="185" spans="4:20" s="99" customFormat="1" ht="18" customHeight="1" x14ac:dyDescent="0.3">
      <c r="D185" s="117"/>
      <c r="E185" s="107"/>
      <c r="F185" s="240"/>
      <c r="G185" s="240"/>
      <c r="H185" s="240"/>
      <c r="I185" s="240"/>
      <c r="J185" s="240"/>
      <c r="K185" s="240"/>
      <c r="L185" s="240"/>
      <c r="M185" s="24"/>
      <c r="N185" s="240"/>
      <c r="O185" s="240"/>
      <c r="P185" s="240"/>
      <c r="Q185" s="240"/>
      <c r="R185" s="128"/>
      <c r="T185" s="100"/>
    </row>
    <row r="186" spans="4:20" s="99" customFormat="1" ht="18" customHeight="1" x14ac:dyDescent="0.3">
      <c r="D186" s="117"/>
      <c r="E186" s="107"/>
      <c r="F186" s="240"/>
      <c r="G186" s="240"/>
      <c r="H186" s="240"/>
      <c r="I186" s="240"/>
      <c r="J186" s="240"/>
      <c r="K186" s="240"/>
      <c r="L186" s="240"/>
      <c r="M186" s="24"/>
      <c r="N186" s="240"/>
      <c r="O186" s="240"/>
      <c r="P186" s="240"/>
      <c r="Q186" s="240"/>
      <c r="R186" s="128"/>
      <c r="T186" s="100"/>
    </row>
    <row r="187" spans="4:20" s="99" customFormat="1" ht="18" customHeight="1" x14ac:dyDescent="0.3">
      <c r="D187" s="117"/>
      <c r="E187" s="107"/>
      <c r="F187" s="240"/>
      <c r="G187" s="240"/>
      <c r="H187" s="240"/>
      <c r="I187" s="240"/>
      <c r="J187" s="240"/>
      <c r="K187" s="240"/>
      <c r="L187" s="240"/>
      <c r="M187" s="24"/>
      <c r="N187" s="240"/>
      <c r="O187" s="240"/>
      <c r="P187" s="240"/>
      <c r="Q187" s="240"/>
      <c r="R187" s="128"/>
      <c r="T187" s="100"/>
    </row>
    <row r="188" spans="4:20" s="99" customFormat="1" ht="18" customHeight="1" x14ac:dyDescent="0.3">
      <c r="D188" s="117"/>
      <c r="E188" s="107"/>
      <c r="F188" s="240"/>
      <c r="G188" s="240"/>
      <c r="H188" s="240"/>
      <c r="I188" s="240"/>
      <c r="J188" s="240"/>
      <c r="K188" s="240"/>
      <c r="L188" s="240"/>
      <c r="M188" s="24"/>
      <c r="N188" s="240"/>
      <c r="O188" s="240"/>
      <c r="P188" s="240"/>
      <c r="Q188" s="240"/>
      <c r="R188" s="128"/>
      <c r="T188" s="100"/>
    </row>
    <row r="189" spans="4:20" s="99" customFormat="1" ht="18" customHeight="1" x14ac:dyDescent="0.3">
      <c r="D189" s="117"/>
      <c r="E189" s="107"/>
      <c r="F189" s="240"/>
      <c r="G189" s="240"/>
      <c r="H189" s="240"/>
      <c r="I189" s="240"/>
      <c r="J189" s="240"/>
      <c r="K189" s="240"/>
      <c r="L189" s="240"/>
      <c r="M189" s="24"/>
      <c r="N189" s="240"/>
      <c r="O189" s="240"/>
      <c r="P189" s="240"/>
      <c r="Q189" s="240"/>
      <c r="R189" s="128"/>
      <c r="T189" s="100"/>
    </row>
    <row r="190" spans="4:20" s="99" customFormat="1" ht="18" customHeight="1" x14ac:dyDescent="0.3">
      <c r="D190" s="117"/>
      <c r="E190" s="107"/>
      <c r="F190" s="240"/>
      <c r="G190" s="240"/>
      <c r="H190" s="240"/>
      <c r="I190" s="240"/>
      <c r="J190" s="240"/>
      <c r="K190" s="240"/>
      <c r="L190" s="240"/>
      <c r="M190" s="24"/>
      <c r="N190" s="240"/>
      <c r="O190" s="240"/>
      <c r="P190" s="240"/>
      <c r="Q190" s="240"/>
      <c r="R190" s="128"/>
      <c r="T190" s="100"/>
    </row>
    <row r="191" spans="4:20" s="99" customFormat="1" ht="18" customHeight="1" x14ac:dyDescent="0.3">
      <c r="D191" s="117"/>
      <c r="E191" s="107"/>
      <c r="F191" s="240"/>
      <c r="G191" s="240"/>
      <c r="H191" s="240"/>
      <c r="I191" s="240"/>
      <c r="J191" s="240"/>
      <c r="K191" s="240"/>
      <c r="L191" s="240"/>
      <c r="M191" s="24"/>
      <c r="N191" s="240"/>
      <c r="O191" s="240"/>
      <c r="P191" s="240"/>
      <c r="Q191" s="240"/>
      <c r="R191" s="128"/>
      <c r="T191" s="100"/>
    </row>
    <row r="192" spans="4:20" s="99" customFormat="1" ht="18" customHeight="1" x14ac:dyDescent="0.3">
      <c r="D192" s="117"/>
      <c r="E192" s="107"/>
      <c r="F192" s="240"/>
      <c r="G192" s="240"/>
      <c r="H192" s="240"/>
      <c r="I192" s="240"/>
      <c r="J192" s="240"/>
      <c r="K192" s="240"/>
      <c r="L192" s="240"/>
      <c r="M192" s="24"/>
      <c r="N192" s="240"/>
      <c r="O192" s="240"/>
      <c r="P192" s="240"/>
      <c r="Q192" s="240"/>
      <c r="R192" s="128"/>
      <c r="T192" s="100"/>
    </row>
    <row r="193" spans="4:20" s="99" customFormat="1" ht="18" customHeight="1" x14ac:dyDescent="0.3">
      <c r="D193" s="117"/>
      <c r="E193" s="107"/>
      <c r="F193" s="240"/>
      <c r="G193" s="240"/>
      <c r="H193" s="240"/>
      <c r="I193" s="240"/>
      <c r="J193" s="240"/>
      <c r="K193" s="240"/>
      <c r="L193" s="240"/>
      <c r="M193" s="24"/>
      <c r="N193" s="240"/>
      <c r="O193" s="240"/>
      <c r="P193" s="240"/>
      <c r="Q193" s="240"/>
      <c r="R193" s="128"/>
      <c r="T193" s="100"/>
    </row>
    <row r="194" spans="4:20" s="99" customFormat="1" ht="18" customHeight="1" x14ac:dyDescent="0.3">
      <c r="D194" s="117"/>
      <c r="E194" s="107"/>
      <c r="F194" s="240"/>
      <c r="G194" s="240"/>
      <c r="H194" s="240"/>
      <c r="I194" s="240"/>
      <c r="J194" s="240"/>
      <c r="K194" s="240"/>
      <c r="L194" s="240"/>
      <c r="M194" s="24"/>
      <c r="N194" s="240"/>
      <c r="O194" s="240"/>
      <c r="P194" s="240"/>
      <c r="Q194" s="240"/>
      <c r="R194" s="128"/>
      <c r="T194" s="100"/>
    </row>
    <row r="195" spans="4:20" s="99" customFormat="1" ht="18" customHeight="1" x14ac:dyDescent="0.3">
      <c r="D195" s="117"/>
      <c r="E195" s="107"/>
      <c r="F195" s="240"/>
      <c r="G195" s="240"/>
      <c r="H195" s="240"/>
      <c r="I195" s="240"/>
      <c r="J195" s="240"/>
      <c r="K195" s="240"/>
      <c r="L195" s="240"/>
      <c r="M195" s="24"/>
      <c r="N195" s="240"/>
      <c r="O195" s="240"/>
      <c r="P195" s="240"/>
      <c r="Q195" s="240"/>
      <c r="R195" s="128"/>
      <c r="T195" s="100"/>
    </row>
    <row r="196" spans="4:20" s="99" customFormat="1" ht="18" customHeight="1" x14ac:dyDescent="0.3">
      <c r="D196" s="117"/>
      <c r="E196" s="107"/>
      <c r="F196" s="240"/>
      <c r="G196" s="240"/>
      <c r="H196" s="240"/>
      <c r="I196" s="240"/>
      <c r="J196" s="240"/>
      <c r="K196" s="240"/>
      <c r="L196" s="240"/>
      <c r="M196" s="24"/>
      <c r="N196" s="240"/>
      <c r="O196" s="240"/>
      <c r="P196" s="240"/>
      <c r="Q196" s="240"/>
      <c r="R196" s="128"/>
      <c r="T196" s="100"/>
    </row>
    <row r="197" spans="4:20" s="99" customFormat="1" ht="18" customHeight="1" x14ac:dyDescent="0.3">
      <c r="D197" s="117"/>
      <c r="E197" s="107"/>
      <c r="F197" s="240"/>
      <c r="G197" s="240"/>
      <c r="H197" s="240"/>
      <c r="I197" s="240"/>
      <c r="J197" s="240"/>
      <c r="K197" s="240"/>
      <c r="L197" s="240"/>
      <c r="M197" s="240"/>
      <c r="N197" s="240"/>
      <c r="O197" s="240"/>
      <c r="P197" s="240"/>
      <c r="Q197" s="240"/>
      <c r="R197" s="128"/>
      <c r="T197" s="100"/>
    </row>
    <row r="198" spans="4:20" s="99" customFormat="1" ht="18" customHeight="1" x14ac:dyDescent="0.3">
      <c r="D198" s="117"/>
      <c r="E198" s="107"/>
      <c r="F198" s="240"/>
      <c r="G198" s="240"/>
      <c r="H198" s="240"/>
      <c r="I198" s="240"/>
      <c r="J198" s="240"/>
      <c r="K198" s="240"/>
      <c r="L198" s="240"/>
      <c r="M198" s="240"/>
      <c r="N198" s="240"/>
      <c r="O198" s="240"/>
      <c r="P198" s="240"/>
      <c r="Q198" s="240"/>
      <c r="R198" s="128"/>
      <c r="T198" s="100"/>
    </row>
    <row r="199" spans="4:20" s="99" customFormat="1" ht="18" customHeight="1" x14ac:dyDescent="0.3">
      <c r="D199" s="117"/>
      <c r="E199" s="107"/>
      <c r="F199" s="240"/>
      <c r="G199" s="240"/>
      <c r="H199" s="240"/>
      <c r="I199" s="240"/>
      <c r="J199" s="240"/>
      <c r="K199" s="240"/>
      <c r="L199" s="240"/>
      <c r="M199" s="240"/>
      <c r="N199" s="240"/>
      <c r="O199" s="240"/>
      <c r="P199" s="240"/>
      <c r="Q199" s="240"/>
      <c r="R199" s="128"/>
      <c r="T199" s="100"/>
    </row>
    <row r="200" spans="4:20" s="99" customFormat="1" ht="18" customHeight="1" x14ac:dyDescent="0.3">
      <c r="D200" s="117"/>
      <c r="E200" s="107"/>
      <c r="F200" s="240"/>
      <c r="G200" s="240"/>
      <c r="H200" s="240"/>
      <c r="I200" s="240"/>
      <c r="J200" s="240"/>
      <c r="K200" s="240"/>
      <c r="L200" s="240"/>
      <c r="M200" s="240"/>
      <c r="N200" s="240"/>
      <c r="O200" s="240"/>
      <c r="P200" s="240"/>
      <c r="Q200" s="240"/>
      <c r="R200" s="128"/>
      <c r="T200" s="100"/>
    </row>
    <row r="201" spans="4:20" s="99" customFormat="1" ht="18" customHeight="1" x14ac:dyDescent="0.3">
      <c r="D201" s="117"/>
      <c r="E201" s="107"/>
      <c r="F201" s="240"/>
      <c r="G201" s="240"/>
      <c r="H201" s="240"/>
      <c r="I201" s="240"/>
      <c r="J201" s="240"/>
      <c r="K201" s="240"/>
      <c r="L201" s="240"/>
      <c r="M201" s="240"/>
      <c r="N201" s="240"/>
      <c r="O201" s="240"/>
      <c r="P201" s="240"/>
      <c r="Q201" s="240"/>
      <c r="R201" s="128"/>
      <c r="T201" s="100"/>
    </row>
    <row r="202" spans="4:20" s="99" customFormat="1" ht="18" customHeight="1" x14ac:dyDescent="0.3">
      <c r="D202" s="117"/>
      <c r="E202" s="107"/>
      <c r="F202" s="240"/>
      <c r="G202" s="240"/>
      <c r="H202" s="240"/>
      <c r="I202" s="240"/>
      <c r="J202" s="240"/>
      <c r="K202" s="240"/>
      <c r="L202" s="240"/>
      <c r="M202" s="240"/>
      <c r="N202" s="240"/>
      <c r="O202" s="240"/>
      <c r="P202" s="240"/>
      <c r="Q202" s="240"/>
      <c r="R202" s="128"/>
      <c r="T202" s="100"/>
    </row>
    <row r="203" spans="4:20" s="99" customFormat="1" ht="18" customHeight="1" x14ac:dyDescent="0.3">
      <c r="D203" s="117"/>
      <c r="E203" s="107"/>
      <c r="F203" s="240"/>
      <c r="G203" s="240"/>
      <c r="H203" s="240"/>
      <c r="I203" s="240"/>
      <c r="J203" s="240"/>
      <c r="K203" s="240"/>
      <c r="L203" s="240"/>
      <c r="M203" s="240"/>
      <c r="N203" s="240"/>
      <c r="O203" s="240"/>
      <c r="P203" s="240"/>
      <c r="Q203" s="240"/>
      <c r="R203" s="128"/>
      <c r="T203" s="100"/>
    </row>
    <row r="204" spans="4:20" s="99" customFormat="1" ht="18" customHeight="1" x14ac:dyDescent="0.3">
      <c r="D204" s="117"/>
      <c r="E204" s="107"/>
      <c r="F204" s="240"/>
      <c r="G204" s="240"/>
      <c r="H204" s="240"/>
      <c r="I204" s="240"/>
      <c r="J204" s="240"/>
      <c r="K204" s="240"/>
      <c r="L204" s="240"/>
      <c r="M204" s="240"/>
      <c r="N204" s="240"/>
      <c r="O204" s="240"/>
      <c r="P204" s="240"/>
      <c r="Q204" s="240"/>
      <c r="R204" s="128"/>
      <c r="T204" s="100"/>
    </row>
    <row r="205" spans="4:20" s="99" customFormat="1" ht="18" customHeight="1" x14ac:dyDescent="0.3">
      <c r="D205" s="117"/>
      <c r="E205" s="107"/>
      <c r="F205" s="240"/>
      <c r="G205" s="240"/>
      <c r="H205" s="240"/>
      <c r="I205" s="240"/>
      <c r="J205" s="240"/>
      <c r="K205" s="240"/>
      <c r="L205" s="240"/>
      <c r="M205" s="240"/>
      <c r="N205" s="240"/>
      <c r="O205" s="240"/>
      <c r="P205" s="240"/>
      <c r="Q205" s="240"/>
      <c r="R205" s="128"/>
      <c r="T205" s="100"/>
    </row>
    <row r="206" spans="4:20" s="99" customFormat="1" ht="18" customHeight="1" x14ac:dyDescent="0.3">
      <c r="D206" s="117"/>
      <c r="E206" s="107"/>
      <c r="F206" s="240"/>
      <c r="G206" s="240"/>
      <c r="H206" s="240"/>
      <c r="I206" s="240"/>
      <c r="J206" s="240"/>
      <c r="K206" s="240"/>
      <c r="L206" s="240"/>
      <c r="M206" s="240"/>
      <c r="N206" s="240"/>
      <c r="O206" s="240"/>
      <c r="P206" s="240"/>
      <c r="Q206" s="240"/>
      <c r="R206" s="128"/>
      <c r="T206" s="100"/>
    </row>
    <row r="207" spans="4:20" s="99" customFormat="1" ht="18" customHeight="1" x14ac:dyDescent="0.3">
      <c r="D207" s="117"/>
      <c r="E207" s="107"/>
      <c r="F207" s="240"/>
      <c r="G207" s="240"/>
      <c r="H207" s="240"/>
      <c r="I207" s="240"/>
      <c r="J207" s="240"/>
      <c r="K207" s="240"/>
      <c r="L207" s="240"/>
      <c r="M207" s="240"/>
      <c r="N207" s="240"/>
      <c r="O207" s="240"/>
      <c r="P207" s="240"/>
      <c r="Q207" s="240"/>
      <c r="R207" s="128"/>
      <c r="T207" s="100"/>
    </row>
    <row r="208" spans="4:20" s="99" customFormat="1" ht="18" customHeight="1" x14ac:dyDescent="0.3">
      <c r="D208" s="117"/>
      <c r="E208" s="107"/>
      <c r="F208" s="240"/>
      <c r="G208" s="240"/>
      <c r="H208" s="240"/>
      <c r="I208" s="240"/>
      <c r="J208" s="240"/>
      <c r="K208" s="240"/>
      <c r="L208" s="240"/>
      <c r="M208" s="240"/>
      <c r="N208" s="240"/>
      <c r="O208" s="240"/>
      <c r="P208" s="240"/>
      <c r="Q208" s="240"/>
      <c r="R208" s="128"/>
      <c r="T208" s="100"/>
    </row>
    <row r="209" spans="4:20" s="99" customFormat="1" ht="18" customHeight="1" x14ac:dyDescent="0.3">
      <c r="D209" s="117"/>
      <c r="E209" s="107"/>
      <c r="F209" s="240"/>
      <c r="G209" s="240"/>
      <c r="H209" s="240"/>
      <c r="I209" s="240"/>
      <c r="J209" s="240"/>
      <c r="K209" s="240"/>
      <c r="L209" s="240"/>
      <c r="M209" s="240"/>
      <c r="N209" s="240"/>
      <c r="O209" s="240"/>
      <c r="P209" s="240"/>
      <c r="Q209" s="240"/>
      <c r="R209" s="128"/>
      <c r="T209" s="100"/>
    </row>
    <row r="210" spans="4:20" s="99" customFormat="1" ht="18" customHeight="1" x14ac:dyDescent="0.3">
      <c r="D210" s="117"/>
      <c r="E210" s="107"/>
      <c r="F210" s="240"/>
      <c r="G210" s="240"/>
      <c r="H210" s="240"/>
      <c r="I210" s="240"/>
      <c r="J210" s="240"/>
      <c r="K210" s="240"/>
      <c r="L210" s="240"/>
      <c r="M210" s="240"/>
      <c r="N210" s="240"/>
      <c r="O210" s="240"/>
      <c r="P210" s="240"/>
      <c r="Q210" s="240"/>
      <c r="R210" s="128"/>
      <c r="T210" s="100"/>
    </row>
    <row r="211" spans="4:20" s="99" customFormat="1" ht="18" customHeight="1" x14ac:dyDescent="0.3">
      <c r="D211" s="117"/>
      <c r="E211" s="107"/>
      <c r="F211" s="240"/>
      <c r="G211" s="240"/>
      <c r="H211" s="240"/>
      <c r="I211" s="240"/>
      <c r="J211" s="240"/>
      <c r="K211" s="240"/>
      <c r="L211" s="240"/>
      <c r="M211" s="240"/>
      <c r="N211" s="240"/>
      <c r="O211" s="240"/>
      <c r="P211" s="240"/>
      <c r="Q211" s="240"/>
      <c r="R211" s="128"/>
      <c r="T211" s="100"/>
    </row>
    <row r="212" spans="4:20" s="99" customFormat="1" ht="18" customHeight="1" x14ac:dyDescent="0.3">
      <c r="D212" s="117"/>
      <c r="E212" s="107"/>
      <c r="F212" s="240"/>
      <c r="G212" s="240"/>
      <c r="H212" s="240"/>
      <c r="I212" s="240"/>
      <c r="J212" s="240"/>
      <c r="K212" s="240"/>
      <c r="L212" s="240"/>
      <c r="M212" s="240"/>
      <c r="N212" s="240"/>
      <c r="O212" s="240"/>
      <c r="P212" s="240"/>
      <c r="Q212" s="240"/>
      <c r="R212" s="128"/>
      <c r="T212" s="100"/>
    </row>
    <row r="213" spans="4:20" s="99" customFormat="1" ht="18" customHeight="1" x14ac:dyDescent="0.3">
      <c r="D213" s="117"/>
      <c r="E213" s="107"/>
      <c r="F213" s="240"/>
      <c r="G213" s="240"/>
      <c r="H213" s="240"/>
      <c r="I213" s="240"/>
      <c r="J213" s="240"/>
      <c r="K213" s="240"/>
      <c r="L213" s="240"/>
      <c r="M213" s="240"/>
      <c r="N213" s="240"/>
      <c r="O213" s="240"/>
      <c r="P213" s="240"/>
      <c r="Q213" s="240"/>
      <c r="R213" s="128"/>
      <c r="T213" s="100"/>
    </row>
    <row r="214" spans="4:20" s="99" customFormat="1" ht="18" customHeight="1" x14ac:dyDescent="0.3">
      <c r="D214" s="117"/>
      <c r="E214" s="107"/>
      <c r="F214" s="240"/>
      <c r="G214" s="240"/>
      <c r="H214" s="240"/>
      <c r="I214" s="240"/>
      <c r="J214" s="240"/>
      <c r="K214" s="240"/>
      <c r="L214" s="240"/>
      <c r="M214" s="240"/>
      <c r="N214" s="240"/>
      <c r="O214" s="240"/>
      <c r="P214" s="240"/>
      <c r="Q214" s="240"/>
      <c r="R214" s="128"/>
      <c r="T214" s="100"/>
    </row>
    <row r="215" spans="4:20" s="99" customFormat="1" ht="18" customHeight="1" x14ac:dyDescent="0.3">
      <c r="D215" s="117"/>
      <c r="E215" s="107"/>
      <c r="F215" s="240"/>
      <c r="G215" s="240"/>
      <c r="H215" s="240"/>
      <c r="I215" s="240"/>
      <c r="J215" s="240"/>
      <c r="K215" s="240"/>
      <c r="L215" s="240"/>
      <c r="M215" s="240"/>
      <c r="N215" s="240"/>
      <c r="O215" s="240"/>
      <c r="P215" s="240"/>
      <c r="Q215" s="240"/>
      <c r="R215" s="128"/>
      <c r="T215" s="100"/>
    </row>
    <row r="216" spans="4:20" s="99" customFormat="1" ht="18" customHeight="1" x14ac:dyDescent="0.3">
      <c r="D216" s="117"/>
      <c r="E216" s="107"/>
      <c r="F216" s="240"/>
      <c r="G216" s="240"/>
      <c r="H216" s="240"/>
      <c r="I216" s="240"/>
      <c r="J216" s="240"/>
      <c r="K216" s="240"/>
      <c r="L216" s="240"/>
      <c r="M216" s="240"/>
      <c r="N216" s="240"/>
      <c r="O216" s="240"/>
      <c r="P216" s="240"/>
      <c r="Q216" s="240"/>
      <c r="R216" s="128"/>
      <c r="T216" s="100"/>
    </row>
    <row r="217" spans="4:20" s="99" customFormat="1" ht="18" customHeight="1" x14ac:dyDescent="0.3">
      <c r="D217" s="117"/>
      <c r="E217" s="107"/>
      <c r="F217" s="240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128"/>
      <c r="T217" s="100"/>
    </row>
    <row r="218" spans="4:20" s="99" customFormat="1" ht="18" customHeight="1" x14ac:dyDescent="0.3">
      <c r="D218" s="117"/>
      <c r="E218" s="107"/>
      <c r="F218" s="240"/>
      <c r="G218" s="240"/>
      <c r="H218" s="240"/>
      <c r="I218" s="240"/>
      <c r="J218" s="240"/>
      <c r="K218" s="240"/>
      <c r="L218" s="240"/>
      <c r="M218" s="240"/>
      <c r="N218" s="240"/>
      <c r="O218" s="240"/>
      <c r="P218" s="240"/>
      <c r="Q218" s="240"/>
      <c r="R218" s="128"/>
      <c r="T218" s="100"/>
    </row>
    <row r="219" spans="4:20" s="99" customFormat="1" ht="18" customHeight="1" x14ac:dyDescent="0.3">
      <c r="D219" s="117"/>
      <c r="E219" s="107"/>
      <c r="F219" s="240"/>
      <c r="G219" s="240"/>
      <c r="H219" s="240"/>
      <c r="I219" s="240"/>
      <c r="J219" s="240"/>
      <c r="K219" s="240"/>
      <c r="L219" s="240"/>
      <c r="M219" s="240"/>
      <c r="N219" s="240"/>
      <c r="O219" s="240"/>
      <c r="P219" s="240"/>
      <c r="Q219" s="240"/>
      <c r="R219" s="128"/>
      <c r="T219" s="100"/>
    </row>
    <row r="220" spans="4:20" s="99" customFormat="1" ht="18" customHeight="1" x14ac:dyDescent="0.3">
      <c r="D220" s="117"/>
      <c r="E220" s="107"/>
      <c r="F220" s="240"/>
      <c r="G220" s="240"/>
      <c r="H220" s="240"/>
      <c r="I220" s="240"/>
      <c r="J220" s="240"/>
      <c r="K220" s="240"/>
      <c r="L220" s="240"/>
      <c r="M220" s="240"/>
      <c r="N220" s="240"/>
      <c r="O220" s="240"/>
      <c r="P220" s="240"/>
      <c r="Q220" s="240"/>
      <c r="R220" s="128"/>
      <c r="T220" s="100"/>
    </row>
    <row r="221" spans="4:20" s="99" customFormat="1" ht="18" customHeight="1" x14ac:dyDescent="0.3">
      <c r="D221" s="117"/>
      <c r="E221" s="107"/>
      <c r="F221" s="240"/>
      <c r="G221" s="240"/>
      <c r="H221" s="240"/>
      <c r="I221" s="240"/>
      <c r="J221" s="240"/>
      <c r="K221" s="240"/>
      <c r="L221" s="240"/>
      <c r="M221" s="240"/>
      <c r="N221" s="240"/>
      <c r="O221" s="240"/>
      <c r="P221" s="240"/>
      <c r="Q221" s="240"/>
      <c r="R221" s="128"/>
      <c r="T221" s="100"/>
    </row>
    <row r="222" spans="4:20" s="99" customFormat="1" ht="18" customHeight="1" x14ac:dyDescent="0.3">
      <c r="D222" s="117"/>
      <c r="E222" s="107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0"/>
      <c r="Q222" s="240"/>
      <c r="R222" s="128"/>
      <c r="T222" s="100"/>
    </row>
    <row r="223" spans="4:20" s="99" customFormat="1" ht="18" customHeight="1" x14ac:dyDescent="0.3">
      <c r="D223" s="117"/>
      <c r="E223" s="107"/>
      <c r="F223" s="240"/>
      <c r="G223" s="240"/>
      <c r="H223" s="240"/>
      <c r="I223" s="240"/>
      <c r="J223" s="240"/>
      <c r="K223" s="240"/>
      <c r="L223" s="240"/>
      <c r="M223" s="240"/>
      <c r="N223" s="240"/>
      <c r="O223" s="240"/>
      <c r="P223" s="240"/>
      <c r="Q223" s="240"/>
      <c r="R223" s="128"/>
      <c r="T223" s="100"/>
    </row>
    <row r="224" spans="4:20" s="99" customFormat="1" ht="18" customHeight="1" x14ac:dyDescent="0.3">
      <c r="D224" s="117"/>
      <c r="E224" s="107"/>
      <c r="F224" s="240"/>
      <c r="G224" s="240"/>
      <c r="H224" s="240"/>
      <c r="I224" s="240"/>
      <c r="J224" s="240"/>
      <c r="K224" s="240"/>
      <c r="L224" s="240"/>
      <c r="M224" s="240"/>
      <c r="N224" s="240"/>
      <c r="O224" s="240"/>
      <c r="P224" s="240"/>
      <c r="Q224" s="240"/>
      <c r="R224" s="128"/>
      <c r="T224" s="100"/>
    </row>
    <row r="225" spans="4:20" s="99" customFormat="1" ht="18" customHeight="1" x14ac:dyDescent="0.3">
      <c r="D225" s="117"/>
      <c r="E225" s="107"/>
      <c r="F225" s="240"/>
      <c r="G225" s="240"/>
      <c r="H225" s="240"/>
      <c r="I225" s="240"/>
      <c r="J225" s="240"/>
      <c r="K225" s="240"/>
      <c r="L225" s="240"/>
      <c r="M225" s="240"/>
      <c r="N225" s="240"/>
      <c r="O225" s="240"/>
      <c r="P225" s="240"/>
      <c r="Q225" s="240"/>
      <c r="R225" s="128"/>
      <c r="T225" s="100"/>
    </row>
    <row r="226" spans="4:20" s="99" customFormat="1" ht="18" customHeight="1" x14ac:dyDescent="0.3">
      <c r="D226" s="117"/>
      <c r="E226" s="107"/>
      <c r="F226" s="240"/>
      <c r="G226" s="240"/>
      <c r="H226" s="240"/>
      <c r="I226" s="240"/>
      <c r="J226" s="240"/>
      <c r="K226" s="240"/>
      <c r="L226" s="240"/>
      <c r="M226" s="240"/>
      <c r="N226" s="240"/>
      <c r="O226" s="240"/>
      <c r="P226" s="240"/>
      <c r="Q226" s="240"/>
      <c r="R226" s="128"/>
      <c r="T226" s="100"/>
    </row>
    <row r="227" spans="4:20" s="99" customFormat="1" ht="18" customHeight="1" x14ac:dyDescent="0.3">
      <c r="D227" s="117"/>
      <c r="E227" s="107"/>
      <c r="F227" s="240"/>
      <c r="G227" s="240"/>
      <c r="H227" s="240"/>
      <c r="I227" s="240"/>
      <c r="J227" s="240"/>
      <c r="K227" s="240"/>
      <c r="L227" s="240"/>
      <c r="M227" s="240"/>
      <c r="N227" s="240"/>
      <c r="O227" s="240"/>
      <c r="P227" s="240"/>
      <c r="Q227" s="240"/>
      <c r="R227" s="128"/>
      <c r="T227" s="100"/>
    </row>
    <row r="228" spans="4:20" s="99" customFormat="1" ht="18" customHeight="1" x14ac:dyDescent="0.3">
      <c r="D228" s="117"/>
      <c r="E228" s="107"/>
      <c r="F228" s="240"/>
      <c r="G228" s="240"/>
      <c r="H228" s="240"/>
      <c r="I228" s="240"/>
      <c r="J228" s="240"/>
      <c r="K228" s="240"/>
      <c r="L228" s="240"/>
      <c r="M228" s="240"/>
      <c r="N228" s="240"/>
      <c r="O228" s="240"/>
      <c r="P228" s="240"/>
      <c r="Q228" s="240"/>
      <c r="R228" s="128"/>
      <c r="T228" s="100"/>
    </row>
    <row r="229" spans="4:20" s="99" customFormat="1" ht="18" customHeight="1" x14ac:dyDescent="0.3">
      <c r="D229" s="117"/>
      <c r="E229" s="107"/>
      <c r="F229" s="240"/>
      <c r="G229" s="240"/>
      <c r="H229" s="240"/>
      <c r="I229" s="240"/>
      <c r="J229" s="240"/>
      <c r="K229" s="240"/>
      <c r="L229" s="240"/>
      <c r="M229" s="240"/>
      <c r="N229" s="240"/>
      <c r="O229" s="240"/>
      <c r="P229" s="240"/>
      <c r="Q229" s="240"/>
      <c r="R229" s="128"/>
      <c r="T229" s="100"/>
    </row>
    <row r="230" spans="4:20" s="99" customFormat="1" ht="18" customHeight="1" x14ac:dyDescent="0.3">
      <c r="D230" s="117"/>
      <c r="E230" s="107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128"/>
      <c r="T230" s="100"/>
    </row>
    <row r="231" spans="4:20" s="99" customFormat="1" ht="18" customHeight="1" x14ac:dyDescent="0.3">
      <c r="D231" s="117"/>
      <c r="E231" s="107"/>
      <c r="F231" s="240"/>
      <c r="G231" s="240"/>
      <c r="H231" s="240"/>
      <c r="I231" s="240"/>
      <c r="J231" s="240"/>
      <c r="K231" s="240"/>
      <c r="L231" s="240"/>
      <c r="M231" s="240"/>
      <c r="N231" s="240"/>
      <c r="O231" s="240"/>
      <c r="P231" s="240"/>
      <c r="Q231" s="240"/>
      <c r="R231" s="128"/>
      <c r="T231" s="100"/>
    </row>
    <row r="232" spans="4:20" s="99" customFormat="1" ht="18" customHeight="1" x14ac:dyDescent="0.3">
      <c r="D232" s="117"/>
      <c r="E232" s="107"/>
      <c r="F232" s="240"/>
      <c r="G232" s="240"/>
      <c r="H232" s="240"/>
      <c r="I232" s="240"/>
      <c r="J232" s="240"/>
      <c r="K232" s="240"/>
      <c r="L232" s="240"/>
      <c r="M232" s="240"/>
      <c r="N232" s="240"/>
      <c r="O232" s="240"/>
      <c r="P232" s="240"/>
      <c r="Q232" s="240"/>
      <c r="R232" s="128"/>
      <c r="T232" s="100"/>
    </row>
    <row r="233" spans="4:20" s="99" customFormat="1" ht="18" customHeight="1" x14ac:dyDescent="0.3">
      <c r="D233" s="117"/>
      <c r="E233" s="107"/>
      <c r="F233" s="240"/>
      <c r="G233" s="240"/>
      <c r="H233" s="240"/>
      <c r="I233" s="240"/>
      <c r="J233" s="240"/>
      <c r="K233" s="240"/>
      <c r="L233" s="240"/>
      <c r="M233" s="240"/>
      <c r="N233" s="240"/>
      <c r="O233" s="240"/>
      <c r="P233" s="240"/>
      <c r="Q233" s="240"/>
      <c r="R233" s="128"/>
      <c r="T233" s="100"/>
    </row>
    <row r="234" spans="4:20" s="99" customFormat="1" ht="18" customHeight="1" x14ac:dyDescent="0.3">
      <c r="D234" s="117"/>
      <c r="E234" s="107"/>
      <c r="F234" s="240"/>
      <c r="G234" s="240"/>
      <c r="H234" s="240"/>
      <c r="I234" s="240"/>
      <c r="J234" s="240"/>
      <c r="K234" s="240"/>
      <c r="L234" s="240"/>
      <c r="M234" s="240"/>
      <c r="N234" s="240"/>
      <c r="O234" s="240"/>
      <c r="P234" s="240"/>
      <c r="Q234" s="240"/>
      <c r="R234" s="128"/>
      <c r="T234" s="100"/>
    </row>
    <row r="235" spans="4:20" s="99" customFormat="1" ht="18" customHeight="1" x14ac:dyDescent="0.3">
      <c r="D235" s="117"/>
      <c r="E235" s="107"/>
      <c r="F235" s="240"/>
      <c r="G235" s="240"/>
      <c r="H235" s="240"/>
      <c r="I235" s="240"/>
      <c r="J235" s="240"/>
      <c r="K235" s="240"/>
      <c r="L235" s="240"/>
      <c r="M235" s="240"/>
      <c r="N235" s="240"/>
      <c r="O235" s="240"/>
      <c r="P235" s="240"/>
      <c r="Q235" s="240"/>
      <c r="R235" s="128"/>
      <c r="T235" s="100"/>
    </row>
    <row r="236" spans="4:20" s="99" customFormat="1" ht="18" customHeight="1" x14ac:dyDescent="0.3">
      <c r="D236" s="117"/>
      <c r="E236" s="107"/>
      <c r="F236" s="240"/>
      <c r="G236" s="240"/>
      <c r="H236" s="240"/>
      <c r="I236" s="240"/>
      <c r="J236" s="240"/>
      <c r="K236" s="240"/>
      <c r="L236" s="240"/>
      <c r="M236" s="240"/>
      <c r="N236" s="240"/>
      <c r="O236" s="240"/>
      <c r="P236" s="240"/>
      <c r="Q236" s="240"/>
      <c r="R236" s="128"/>
      <c r="T236" s="100"/>
    </row>
    <row r="237" spans="4:20" s="99" customFormat="1" ht="18" customHeight="1" x14ac:dyDescent="0.3">
      <c r="D237" s="117"/>
      <c r="E237" s="107"/>
      <c r="F237" s="240"/>
      <c r="G237" s="240"/>
      <c r="H237" s="240"/>
      <c r="I237" s="240"/>
      <c r="J237" s="240"/>
      <c r="K237" s="240"/>
      <c r="L237" s="240"/>
      <c r="M237" s="240"/>
      <c r="N237" s="240"/>
      <c r="O237" s="240"/>
      <c r="P237" s="240"/>
      <c r="Q237" s="240"/>
      <c r="R237" s="128"/>
      <c r="T237" s="100"/>
    </row>
    <row r="238" spans="4:20" s="99" customFormat="1" ht="18" customHeight="1" x14ac:dyDescent="0.3">
      <c r="D238" s="117"/>
      <c r="E238" s="107"/>
      <c r="F238" s="240"/>
      <c r="G238" s="240"/>
      <c r="H238" s="240"/>
      <c r="I238" s="240"/>
      <c r="J238" s="240"/>
      <c r="K238" s="240"/>
      <c r="L238" s="240"/>
      <c r="M238" s="240"/>
      <c r="N238" s="240"/>
      <c r="O238" s="240"/>
      <c r="P238" s="240"/>
      <c r="Q238" s="240"/>
      <c r="R238" s="128"/>
      <c r="T238" s="100"/>
    </row>
    <row r="239" spans="4:20" s="99" customFormat="1" ht="18" customHeight="1" x14ac:dyDescent="0.3">
      <c r="D239" s="117"/>
      <c r="E239" s="107"/>
      <c r="F239" s="240"/>
      <c r="G239" s="240"/>
      <c r="H239" s="240"/>
      <c r="I239" s="240"/>
      <c r="J239" s="240"/>
      <c r="K239" s="240"/>
      <c r="L239" s="240"/>
      <c r="M239" s="240"/>
      <c r="N239" s="240"/>
      <c r="O239" s="240"/>
      <c r="P239" s="240"/>
      <c r="Q239" s="240"/>
      <c r="R239" s="128"/>
      <c r="T239" s="100"/>
    </row>
    <row r="240" spans="4:20" s="99" customFormat="1" ht="18" customHeight="1" x14ac:dyDescent="0.3">
      <c r="D240" s="117"/>
      <c r="E240" s="107"/>
      <c r="F240" s="240"/>
      <c r="G240" s="240"/>
      <c r="H240" s="240"/>
      <c r="I240" s="240"/>
      <c r="J240" s="240"/>
      <c r="K240" s="240"/>
      <c r="L240" s="240"/>
      <c r="M240" s="240"/>
      <c r="N240" s="240"/>
      <c r="O240" s="240"/>
      <c r="P240" s="240"/>
      <c r="Q240" s="240"/>
      <c r="R240" s="128"/>
      <c r="T240" s="100"/>
    </row>
    <row r="241" spans="4:20" s="99" customFormat="1" ht="18" customHeight="1" x14ac:dyDescent="0.3">
      <c r="D241" s="117"/>
      <c r="E241" s="107"/>
      <c r="F241" s="240"/>
      <c r="G241" s="240"/>
      <c r="H241" s="240"/>
      <c r="I241" s="240"/>
      <c r="J241" s="240"/>
      <c r="K241" s="240"/>
      <c r="L241" s="240"/>
      <c r="M241" s="240"/>
      <c r="N241" s="240"/>
      <c r="O241" s="240"/>
      <c r="P241" s="240"/>
      <c r="Q241" s="240"/>
      <c r="R241" s="128"/>
      <c r="T241" s="100"/>
    </row>
    <row r="242" spans="4:20" s="99" customFormat="1" ht="18" customHeight="1" x14ac:dyDescent="0.3">
      <c r="D242" s="117"/>
      <c r="E242" s="107"/>
      <c r="F242" s="240"/>
      <c r="G242" s="240"/>
      <c r="H242" s="240"/>
      <c r="I242" s="240"/>
      <c r="J242" s="240"/>
      <c r="K242" s="240"/>
      <c r="L242" s="240"/>
      <c r="M242" s="240"/>
      <c r="N242" s="240"/>
      <c r="O242" s="240"/>
      <c r="P242" s="240"/>
      <c r="Q242" s="240"/>
      <c r="R242" s="128"/>
      <c r="T242" s="100"/>
    </row>
    <row r="243" spans="4:20" s="99" customFormat="1" ht="18" customHeight="1" x14ac:dyDescent="0.3">
      <c r="D243" s="117"/>
      <c r="E243" s="107"/>
      <c r="F243" s="240"/>
      <c r="G243" s="240"/>
      <c r="H243" s="240"/>
      <c r="I243" s="240"/>
      <c r="J243" s="240"/>
      <c r="K243" s="240"/>
      <c r="L243" s="240"/>
      <c r="M243" s="240"/>
      <c r="N243" s="240"/>
      <c r="O243" s="240"/>
      <c r="P243" s="240"/>
      <c r="Q243" s="240"/>
      <c r="R243" s="128"/>
      <c r="T243" s="100"/>
    </row>
    <row r="244" spans="4:20" s="99" customFormat="1" ht="18" customHeight="1" x14ac:dyDescent="0.3">
      <c r="D244" s="117"/>
      <c r="E244" s="107"/>
      <c r="F244" s="240"/>
      <c r="G244" s="240"/>
      <c r="H244" s="240"/>
      <c r="I244" s="240"/>
      <c r="J244" s="240"/>
      <c r="K244" s="240"/>
      <c r="L244" s="240"/>
      <c r="M244" s="240"/>
      <c r="N244" s="240"/>
      <c r="O244" s="240"/>
      <c r="P244" s="240"/>
      <c r="Q244" s="240"/>
      <c r="R244" s="128"/>
      <c r="T244" s="100"/>
    </row>
    <row r="245" spans="4:20" s="99" customFormat="1" ht="18" customHeight="1" x14ac:dyDescent="0.3">
      <c r="D245" s="117"/>
      <c r="E245" s="107"/>
      <c r="F245" s="240"/>
      <c r="G245" s="240"/>
      <c r="H245" s="240"/>
      <c r="I245" s="240"/>
      <c r="J245" s="240"/>
      <c r="K245" s="240"/>
      <c r="L245" s="240"/>
      <c r="M245" s="240"/>
      <c r="N245" s="240"/>
      <c r="O245" s="240"/>
      <c r="P245" s="240"/>
      <c r="Q245" s="240"/>
      <c r="R245" s="128"/>
      <c r="T245" s="100"/>
    </row>
    <row r="246" spans="4:20" s="99" customFormat="1" ht="18" customHeight="1" x14ac:dyDescent="0.3">
      <c r="D246" s="117"/>
      <c r="E246" s="107"/>
      <c r="F246" s="240"/>
      <c r="G246" s="240"/>
      <c r="H246" s="240"/>
      <c r="I246" s="240"/>
      <c r="J246" s="240"/>
      <c r="K246" s="240"/>
      <c r="L246" s="240"/>
      <c r="M246" s="240"/>
      <c r="N246" s="240"/>
      <c r="O246" s="240"/>
      <c r="P246" s="240"/>
      <c r="Q246" s="240"/>
      <c r="R246" s="128"/>
      <c r="T246" s="100"/>
    </row>
    <row r="247" spans="4:20" s="99" customFormat="1" ht="18" customHeight="1" x14ac:dyDescent="0.3">
      <c r="D247" s="117"/>
      <c r="E247" s="107"/>
      <c r="F247" s="240"/>
      <c r="G247" s="240"/>
      <c r="H247" s="240"/>
      <c r="I247" s="240"/>
      <c r="J247" s="240"/>
      <c r="K247" s="240"/>
      <c r="L247" s="240"/>
      <c r="M247" s="240"/>
      <c r="N247" s="240"/>
      <c r="O247" s="240"/>
      <c r="P247" s="240"/>
      <c r="Q247" s="240"/>
      <c r="R247" s="128"/>
      <c r="T247" s="100"/>
    </row>
    <row r="248" spans="4:20" s="99" customFormat="1" ht="18" customHeight="1" x14ac:dyDescent="0.3">
      <c r="D248" s="117"/>
      <c r="E248" s="107"/>
      <c r="F248" s="240"/>
      <c r="G248" s="240"/>
      <c r="H248" s="240"/>
      <c r="I248" s="240"/>
      <c r="J248" s="240"/>
      <c r="K248" s="240"/>
      <c r="L248" s="240"/>
      <c r="M248" s="240"/>
      <c r="N248" s="240"/>
      <c r="O248" s="240"/>
      <c r="P248" s="240"/>
      <c r="Q248" s="240"/>
      <c r="R248" s="128"/>
      <c r="T248" s="100"/>
    </row>
    <row r="249" spans="4:20" s="99" customFormat="1" ht="18" customHeight="1" x14ac:dyDescent="0.3">
      <c r="D249" s="117"/>
      <c r="E249" s="107"/>
      <c r="F249" s="240"/>
      <c r="G249" s="240"/>
      <c r="H249" s="240"/>
      <c r="I249" s="240"/>
      <c r="J249" s="240"/>
      <c r="K249" s="240"/>
      <c r="L249" s="240"/>
      <c r="M249" s="240"/>
      <c r="N249" s="240"/>
      <c r="O249" s="240"/>
      <c r="P249" s="240"/>
      <c r="Q249" s="240"/>
      <c r="R249" s="128"/>
      <c r="T249" s="100"/>
    </row>
    <row r="250" spans="4:20" s="99" customFormat="1" ht="18" customHeight="1" x14ac:dyDescent="0.3">
      <c r="D250" s="117"/>
      <c r="E250" s="107"/>
      <c r="F250" s="240"/>
      <c r="G250" s="240"/>
      <c r="H250" s="240"/>
      <c r="I250" s="240"/>
      <c r="J250" s="240"/>
      <c r="K250" s="240"/>
      <c r="L250" s="240"/>
      <c r="M250" s="240"/>
      <c r="N250" s="240"/>
      <c r="O250" s="240"/>
      <c r="P250" s="240"/>
      <c r="Q250" s="240"/>
      <c r="R250" s="128"/>
      <c r="T250" s="100"/>
    </row>
    <row r="251" spans="4:20" s="99" customFormat="1" ht="18" customHeight="1" x14ac:dyDescent="0.3">
      <c r="D251" s="117"/>
      <c r="E251" s="107"/>
      <c r="F251" s="240"/>
      <c r="G251" s="240"/>
      <c r="H251" s="240"/>
      <c r="I251" s="240"/>
      <c r="J251" s="240"/>
      <c r="K251" s="240"/>
      <c r="L251" s="240"/>
      <c r="M251" s="240"/>
      <c r="N251" s="240"/>
      <c r="O251" s="240"/>
      <c r="P251" s="240"/>
      <c r="Q251" s="240"/>
      <c r="R251" s="128"/>
      <c r="T251" s="100"/>
    </row>
    <row r="252" spans="4:20" s="99" customFormat="1" ht="18" customHeight="1" x14ac:dyDescent="0.3">
      <c r="D252" s="117"/>
      <c r="E252" s="107"/>
      <c r="F252" s="240"/>
      <c r="G252" s="240"/>
      <c r="H252" s="240"/>
      <c r="I252" s="240"/>
      <c r="J252" s="240"/>
      <c r="K252" s="240"/>
      <c r="L252" s="240"/>
      <c r="M252" s="240"/>
      <c r="N252" s="240"/>
      <c r="O252" s="240"/>
      <c r="P252" s="240"/>
      <c r="Q252" s="240"/>
      <c r="R252" s="128"/>
      <c r="T252" s="100"/>
    </row>
    <row r="253" spans="4:20" s="99" customFormat="1" ht="18" customHeight="1" x14ac:dyDescent="0.3">
      <c r="D253" s="117"/>
      <c r="E253" s="107"/>
      <c r="F253" s="240"/>
      <c r="G253" s="240"/>
      <c r="H253" s="240"/>
      <c r="I253" s="240"/>
      <c r="J253" s="240"/>
      <c r="K253" s="240"/>
      <c r="L253" s="240"/>
      <c r="M253" s="240"/>
      <c r="N253" s="240"/>
      <c r="O253" s="240"/>
      <c r="P253" s="240"/>
      <c r="Q253" s="240"/>
      <c r="R253" s="128"/>
      <c r="T253" s="100"/>
    </row>
  </sheetData>
  <dataConsolidate/>
  <mergeCells count="129">
    <mergeCell ref="A97:A99"/>
    <mergeCell ref="A101:P101"/>
    <mergeCell ref="H97:H99"/>
    <mergeCell ref="A2:B2"/>
    <mergeCell ref="C1:K1"/>
    <mergeCell ref="C2:K2"/>
    <mergeCell ref="B6:G6"/>
    <mergeCell ref="B27:I27"/>
    <mergeCell ref="B28:I28"/>
    <mergeCell ref="B20:G20"/>
    <mergeCell ref="P15:S15"/>
    <mergeCell ref="O6:O7"/>
    <mergeCell ref="P6:S6"/>
    <mergeCell ref="B8:G8"/>
    <mergeCell ref="B9:G9"/>
    <mergeCell ref="B10:G10"/>
    <mergeCell ref="B12:G12"/>
    <mergeCell ref="B7:G7"/>
    <mergeCell ref="B38:I38"/>
    <mergeCell ref="B92:P92"/>
    <mergeCell ref="B85:J85"/>
    <mergeCell ref="J97:J99"/>
    <mergeCell ref="K97:K99"/>
    <mergeCell ref="D91:N91"/>
    <mergeCell ref="T42:V42"/>
    <mergeCell ref="M97:M99"/>
    <mergeCell ref="N97:N99"/>
    <mergeCell ref="P51:S51"/>
    <mergeCell ref="T51:V51"/>
    <mergeCell ref="T24:V24"/>
    <mergeCell ref="P24:S24"/>
    <mergeCell ref="O33:O34"/>
    <mergeCell ref="O42:O43"/>
    <mergeCell ref="O51:O52"/>
    <mergeCell ref="O24:O25"/>
    <mergeCell ref="P60:S60"/>
    <mergeCell ref="T60:V60"/>
    <mergeCell ref="P69:S69"/>
    <mergeCell ref="T69:V69"/>
    <mergeCell ref="P78:S78"/>
    <mergeCell ref="T78:V78"/>
    <mergeCell ref="P33:S33"/>
    <mergeCell ref="T33:V33"/>
    <mergeCell ref="P42:S42"/>
    <mergeCell ref="B96:O96"/>
    <mergeCell ref="B26:I26"/>
    <mergeCell ref="B55:I55"/>
    <mergeCell ref="B37:I37"/>
    <mergeCell ref="B87:J87"/>
    <mergeCell ref="G97:G99"/>
    <mergeCell ref="L97:L99"/>
    <mergeCell ref="I97:I99"/>
    <mergeCell ref="C97:C99"/>
    <mergeCell ref="D97:D99"/>
    <mergeCell ref="E97:E99"/>
    <mergeCell ref="F97:F99"/>
    <mergeCell ref="G89:J89"/>
    <mergeCell ref="O97:O99"/>
    <mergeCell ref="B97:B99"/>
    <mergeCell ref="T15:V15"/>
    <mergeCell ref="T6:V6"/>
    <mergeCell ref="B52:I52"/>
    <mergeCell ref="B53:I53"/>
    <mergeCell ref="B54:I54"/>
    <mergeCell ref="B24:J24"/>
    <mergeCell ref="B15:J15"/>
    <mergeCell ref="B16:G16"/>
    <mergeCell ref="B13:J13"/>
    <mergeCell ref="B17:G17"/>
    <mergeCell ref="B21:G21"/>
    <mergeCell ref="B22:J22"/>
    <mergeCell ref="B31:J31"/>
    <mergeCell ref="B25:I25"/>
    <mergeCell ref="B46:I46"/>
    <mergeCell ref="B29:I29"/>
    <mergeCell ref="B30:I30"/>
    <mergeCell ref="B33:J33"/>
    <mergeCell ref="B18:G18"/>
    <mergeCell ref="B19:G19"/>
    <mergeCell ref="B36:I36"/>
    <mergeCell ref="B11:G11"/>
    <mergeCell ref="B34:I34"/>
    <mergeCell ref="B35:I35"/>
    <mergeCell ref="A1:B1"/>
    <mergeCell ref="B42:J42"/>
    <mergeCell ref="B57:I57"/>
    <mergeCell ref="B39:I39"/>
    <mergeCell ref="B40:J40"/>
    <mergeCell ref="O78:O79"/>
    <mergeCell ref="B73:I73"/>
    <mergeCell ref="B76:J76"/>
    <mergeCell ref="B58:J58"/>
    <mergeCell ref="B70:I70"/>
    <mergeCell ref="O15:O16"/>
    <mergeCell ref="B78:J78"/>
    <mergeCell ref="B69:J69"/>
    <mergeCell ref="B60:J60"/>
    <mergeCell ref="B51:J51"/>
    <mergeCell ref="B74:I74"/>
    <mergeCell ref="O69:O70"/>
    <mergeCell ref="B61:I61"/>
    <mergeCell ref="B62:I62"/>
    <mergeCell ref="B63:I63"/>
    <mergeCell ref="B64:I64"/>
    <mergeCell ref="B79:I79"/>
    <mergeCell ref="B72:I72"/>
    <mergeCell ref="B71:I71"/>
    <mergeCell ref="A4:I4"/>
    <mergeCell ref="A93:O93"/>
    <mergeCell ref="A94:K94"/>
    <mergeCell ref="A103:I103"/>
    <mergeCell ref="A108:I108"/>
    <mergeCell ref="B83:I83"/>
    <mergeCell ref="B84:I84"/>
    <mergeCell ref="B80:I80"/>
    <mergeCell ref="B81:I81"/>
    <mergeCell ref="B75:I75"/>
    <mergeCell ref="B82:I82"/>
    <mergeCell ref="B49:J49"/>
    <mergeCell ref="B44:I44"/>
    <mergeCell ref="B45:I45"/>
    <mergeCell ref="B43:I43"/>
    <mergeCell ref="B67:J67"/>
    <mergeCell ref="O60:O61"/>
    <mergeCell ref="B56:I56"/>
    <mergeCell ref="B65:I65"/>
    <mergeCell ref="B66:I66"/>
    <mergeCell ref="B47:I47"/>
    <mergeCell ref="B48:I48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:J12 J17:J21 J26:J30 J35:J39 J44:J48 J53:J57 J62:J66 J71:J75 J80:J84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70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R43" zoomScale="150" zoomScaleNormal="150" workbookViewId="0">
      <selection activeCell="J81" sqref="J80:J84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06"/>
      <c r="C1" s="446"/>
      <c r="D1" s="447"/>
      <c r="E1" s="447"/>
      <c r="F1" s="447"/>
      <c r="G1" s="447"/>
      <c r="H1" s="447"/>
      <c r="I1" s="447"/>
      <c r="J1" s="447"/>
      <c r="K1" s="448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539</v>
      </c>
      <c r="B2" s="406"/>
      <c r="C2" s="449"/>
      <c r="D2" s="450"/>
      <c r="E2" s="450"/>
      <c r="F2" s="450"/>
      <c r="G2" s="450"/>
      <c r="H2" s="450"/>
      <c r="I2" s="450"/>
      <c r="J2" s="450"/>
      <c r="K2" s="450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90"/>
      <c r="M3" s="290"/>
      <c r="N3" s="290"/>
      <c r="O3" s="290"/>
      <c r="P3" s="290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90"/>
      <c r="M4" s="290"/>
      <c r="N4" s="290"/>
      <c r="O4" s="290"/>
      <c r="P4" s="290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91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1</v>
      </c>
      <c r="I8" s="145">
        <v>21.5</v>
      </c>
      <c r="J8" s="146" t="s">
        <v>422</v>
      </c>
      <c r="K8" s="149">
        <f>H8*I8</f>
        <v>21.5</v>
      </c>
      <c r="L8" s="254"/>
      <c r="M8" s="255">
        <f>K8</f>
        <v>21.5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Z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1</v>
      </c>
      <c r="I9" s="145">
        <v>21.5</v>
      </c>
      <c r="J9" s="146" t="s">
        <v>422</v>
      </c>
      <c r="K9" s="149">
        <f>H9*I9</f>
        <v>21.5</v>
      </c>
      <c r="L9" s="256"/>
      <c r="M9" s="255">
        <f>K9</f>
        <v>21.5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Z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1</v>
      </c>
      <c r="I10" s="145">
        <v>21.5</v>
      </c>
      <c r="J10" s="146" t="s">
        <v>422</v>
      </c>
      <c r="K10" s="149">
        <f>H10*I10</f>
        <v>21.5</v>
      </c>
      <c r="L10" s="256"/>
      <c r="M10" s="255">
        <f>K10</f>
        <v>21.5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Z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1</v>
      </c>
      <c r="I11" s="145">
        <v>21.5</v>
      </c>
      <c r="J11" s="146" t="s">
        <v>422</v>
      </c>
      <c r="K11" s="149">
        <f>H11*I11</f>
        <v>21.5</v>
      </c>
      <c r="L11" s="256"/>
      <c r="M11" s="255">
        <f>K11</f>
        <v>21.5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Z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1</v>
      </c>
      <c r="I12" s="145">
        <v>21.5</v>
      </c>
      <c r="J12" s="146" t="s">
        <v>422</v>
      </c>
      <c r="K12" s="149">
        <f>H12*I12</f>
        <v>21.5</v>
      </c>
      <c r="L12" s="257"/>
      <c r="M12" s="255">
        <f>K12</f>
        <v>21.5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Z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107.5</v>
      </c>
      <c r="L13" s="258">
        <f>SUM(L8:L12)</f>
        <v>0</v>
      </c>
      <c r="M13" s="258">
        <f>SUM(M8:M12)</f>
        <v>107.5</v>
      </c>
      <c r="N13" s="151">
        <f>SUM(N8:N12)</f>
        <v>5</v>
      </c>
      <c r="O13" s="105"/>
      <c r="Q13" s="102"/>
      <c r="Z13" s="108" t="s">
        <v>482</v>
      </c>
    </row>
    <row r="14" spans="1:26" s="101" customFormat="1" ht="12" customHeight="1" x14ac:dyDescent="0.3">
      <c r="A14" s="99"/>
      <c r="B14" s="99"/>
      <c r="D14" s="97"/>
      <c r="E14" s="290"/>
      <c r="F14" s="290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Z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Z16" s="108" t="s">
        <v>485</v>
      </c>
    </row>
    <row r="17" spans="1:26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>
        <v>20</v>
      </c>
      <c r="M17" s="148">
        <f>K17+L17</f>
        <v>665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Z17" s="108" t="s">
        <v>486</v>
      </c>
    </row>
    <row r="18" spans="1:26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>
        <v>20</v>
      </c>
      <c r="M18" s="148">
        <f>K18+L18</f>
        <v>665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Z18" s="108" t="s">
        <v>487</v>
      </c>
    </row>
    <row r="19" spans="1:26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>
        <v>20</v>
      </c>
      <c r="M19" s="148">
        <f>K19+L19</f>
        <v>665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Z19" s="108" t="s">
        <v>488</v>
      </c>
    </row>
    <row r="20" spans="1:26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>
        <v>20</v>
      </c>
      <c r="M20" s="148">
        <f>K20+L20</f>
        <v>665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  <c r="Z20" s="108" t="s">
        <v>489</v>
      </c>
    </row>
    <row r="21" spans="1:26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>
        <v>20</v>
      </c>
      <c r="M21" s="148">
        <f>K21+L21</f>
        <v>665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6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100</v>
      </c>
      <c r="M22" s="151">
        <f>SUM(M17:M21)</f>
        <v>3325</v>
      </c>
      <c r="N22" s="151">
        <f>SUM(N17:N21)</f>
        <v>30</v>
      </c>
    </row>
    <row r="23" spans="1:26" s="99" customFormat="1" ht="12" customHeight="1" x14ac:dyDescent="0.3">
      <c r="D23" s="21"/>
      <c r="E23" s="290"/>
      <c r="F23" s="290"/>
      <c r="G23" s="290"/>
      <c r="H23" s="290"/>
      <c r="I23" s="290"/>
      <c r="J23" s="290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6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6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6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6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6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6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6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6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6" s="99" customFormat="1" ht="12" customHeight="1" x14ac:dyDescent="0.3">
      <c r="D32" s="21"/>
      <c r="E32" s="290"/>
      <c r="F32" s="290"/>
      <c r="G32" s="290"/>
      <c r="H32" s="290"/>
      <c r="I32" s="290"/>
      <c r="J32" s="290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90"/>
      <c r="F50" s="290"/>
      <c r="G50" s="290"/>
      <c r="H50" s="290"/>
      <c r="I50" s="290"/>
      <c r="J50" s="290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91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90"/>
      <c r="F59" s="290"/>
      <c r="G59" s="290"/>
      <c r="H59" s="290"/>
      <c r="I59" s="290"/>
      <c r="J59" s="290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91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91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90"/>
      <c r="F77" s="290"/>
      <c r="G77" s="290"/>
      <c r="H77" s="290"/>
      <c r="I77" s="290"/>
      <c r="J77" s="290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499.875</v>
      </c>
      <c r="L87" s="266">
        <f>(L13+L22)*0.15</f>
        <v>15</v>
      </c>
      <c r="M87" s="266">
        <f>(M13+M22)*0.15</f>
        <v>514.875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545</v>
      </c>
      <c r="H89" s="436"/>
      <c r="I89" s="436"/>
      <c r="J89" s="437"/>
      <c r="K89" s="266">
        <f>K13+K22+K31+K40+K49+K58+K67+K76+K85+K87</f>
        <v>26407.375</v>
      </c>
      <c r="L89" s="266">
        <f>L13+L22+L31+L40+L49+L58+L67+L76+L85+L87</f>
        <v>115</v>
      </c>
      <c r="M89" s="266">
        <f>M13+M22+M31+M40+M49+M58+M67+M76+M85+M87</f>
        <v>26522.375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90"/>
      <c r="Q91" s="128"/>
      <c r="R91" s="290"/>
      <c r="S91" s="290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90"/>
      <c r="S92" s="290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91"/>
      <c r="Q93" s="128"/>
      <c r="R93" s="290"/>
      <c r="S93" s="290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91"/>
      <c r="M94" s="291"/>
      <c r="N94" s="291"/>
      <c r="O94" s="291"/>
      <c r="P94" s="291"/>
      <c r="Q94" s="128"/>
      <c r="R94" s="290"/>
      <c r="S94" s="290"/>
      <c r="U94" s="100"/>
    </row>
    <row r="95" spans="1:22" s="99" customFormat="1" ht="18" customHeight="1" x14ac:dyDescent="0.3">
      <c r="H95" s="290"/>
      <c r="I95" s="290"/>
      <c r="J95" s="290"/>
      <c r="K95" s="290"/>
      <c r="L95" s="24"/>
      <c r="M95" s="290"/>
      <c r="N95" s="290"/>
      <c r="O95" s="290"/>
      <c r="P95" s="290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544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90"/>
      <c r="R101" s="128"/>
      <c r="T101" s="100"/>
    </row>
    <row r="102" spans="1:20" s="99" customFormat="1" ht="18" customHeight="1" x14ac:dyDescent="0.3">
      <c r="D102" s="117"/>
      <c r="E102" s="107"/>
      <c r="F102" s="290"/>
      <c r="G102" s="290"/>
      <c r="H102" s="290"/>
      <c r="I102" s="290"/>
      <c r="J102" s="290"/>
      <c r="K102" s="290"/>
      <c r="L102" s="290"/>
      <c r="M102" s="24"/>
      <c r="N102" s="290"/>
      <c r="O102" s="290"/>
      <c r="P102" s="290"/>
      <c r="Q102" s="290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90"/>
      <c r="K103" s="290"/>
      <c r="L103" s="290"/>
      <c r="M103" s="24"/>
      <c r="N103" s="290"/>
      <c r="O103" s="290"/>
      <c r="P103" s="290"/>
      <c r="Q103" s="290"/>
      <c r="R103" s="128"/>
      <c r="T103" s="100"/>
    </row>
    <row r="104" spans="1:20" s="99" customFormat="1" ht="18" customHeight="1" x14ac:dyDescent="0.3">
      <c r="C104" s="117"/>
      <c r="D104" s="107"/>
      <c r="E104" s="290"/>
      <c r="F104" s="290"/>
      <c r="G104" s="290"/>
      <c r="H104" s="290"/>
      <c r="I104" s="290"/>
      <c r="J104" s="290"/>
      <c r="K104" s="290"/>
      <c r="L104" s="290"/>
      <c r="M104" s="24"/>
      <c r="N104" s="290"/>
      <c r="O104" s="290"/>
      <c r="P104" s="290"/>
      <c r="Q104" s="290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90"/>
      <c r="G105" s="290"/>
      <c r="H105" s="290"/>
      <c r="I105" s="290"/>
      <c r="J105" s="290"/>
      <c r="K105" s="290"/>
      <c r="L105" s="290"/>
      <c r="M105" s="24"/>
      <c r="N105" s="290"/>
      <c r="O105" s="290"/>
      <c r="P105" s="290"/>
      <c r="Q105" s="290"/>
      <c r="R105" s="128"/>
      <c r="T105" s="100"/>
    </row>
    <row r="106" spans="1:20" s="99" customFormat="1" ht="18" customHeight="1" x14ac:dyDescent="0.3">
      <c r="A106" s="277" t="s">
        <v>544</v>
      </c>
      <c r="B106" s="155">
        <f>K89</f>
        <v>26407.375</v>
      </c>
      <c r="C106" s="155">
        <f t="shared" ref="C106:E106" si="4">L89</f>
        <v>115</v>
      </c>
      <c r="D106" s="155">
        <f t="shared" si="4"/>
        <v>26522.375</v>
      </c>
      <c r="E106" s="155">
        <f t="shared" si="4"/>
        <v>215.25</v>
      </c>
      <c r="F106" s="290"/>
      <c r="G106" s="290"/>
      <c r="H106" s="290"/>
      <c r="I106" s="290"/>
      <c r="J106" s="290"/>
      <c r="K106" s="290"/>
      <c r="L106" s="290"/>
      <c r="M106" s="24"/>
      <c r="N106" s="290"/>
      <c r="O106" s="290"/>
      <c r="P106" s="290"/>
      <c r="Q106" s="290"/>
      <c r="R106" s="128"/>
      <c r="T106" s="100"/>
    </row>
    <row r="107" spans="1:20" s="99" customFormat="1" ht="18" customHeight="1" x14ac:dyDescent="0.3">
      <c r="D107" s="117"/>
      <c r="E107" s="107"/>
      <c r="F107" s="290"/>
      <c r="G107" s="290"/>
      <c r="H107" s="290"/>
      <c r="I107" s="290"/>
      <c r="J107" s="290"/>
      <c r="K107" s="290"/>
      <c r="L107" s="290"/>
      <c r="M107" s="24"/>
      <c r="N107" s="290"/>
      <c r="O107" s="290"/>
      <c r="P107" s="290"/>
      <c r="Q107" s="290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90"/>
      <c r="K108" s="290"/>
      <c r="L108" s="290"/>
      <c r="M108" s="24"/>
      <c r="N108" s="290"/>
      <c r="O108" s="290"/>
      <c r="P108" s="290"/>
      <c r="Q108" s="290"/>
      <c r="R108" s="128"/>
      <c r="T108" s="100"/>
    </row>
    <row r="109" spans="1:20" s="99" customFormat="1" ht="18" customHeight="1" x14ac:dyDescent="0.3">
      <c r="H109" s="290"/>
      <c r="I109" s="290"/>
      <c r="J109" s="290"/>
      <c r="K109" s="290"/>
      <c r="L109" s="290"/>
      <c r="M109" s="24"/>
      <c r="N109" s="290"/>
      <c r="O109" s="290"/>
      <c r="P109" s="290"/>
      <c r="Q109" s="290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90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90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90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90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90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90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90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90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90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90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90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90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90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90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90"/>
      <c r="Q124" s="128"/>
      <c r="S124" s="100"/>
    </row>
    <row r="125" spans="1:20" s="99" customFormat="1" ht="18" customHeight="1" x14ac:dyDescent="0.3">
      <c r="D125" s="117"/>
      <c r="E125" s="107"/>
      <c r="F125" s="290"/>
      <c r="G125" s="290"/>
      <c r="H125" s="290"/>
      <c r="I125" s="290"/>
      <c r="J125" s="290"/>
      <c r="K125" s="290"/>
      <c r="L125" s="290"/>
      <c r="M125" s="24"/>
      <c r="N125" s="290"/>
      <c r="O125" s="290"/>
      <c r="P125" s="290"/>
      <c r="Q125" s="290"/>
      <c r="R125" s="128"/>
      <c r="T125" s="100"/>
    </row>
    <row r="126" spans="1:20" s="99" customFormat="1" ht="18" customHeight="1" x14ac:dyDescent="0.3">
      <c r="D126" s="117"/>
      <c r="E126" s="107"/>
      <c r="F126" s="290"/>
      <c r="G126" s="290"/>
      <c r="H126" s="290"/>
      <c r="I126" s="290"/>
      <c r="J126" s="290"/>
      <c r="K126" s="290"/>
      <c r="L126" s="290"/>
      <c r="M126" s="24"/>
      <c r="N126" s="290"/>
      <c r="O126" s="290"/>
      <c r="P126" s="290"/>
      <c r="Q126" s="290"/>
      <c r="R126" s="128"/>
      <c r="T126" s="100"/>
    </row>
    <row r="127" spans="1:20" s="99" customFormat="1" ht="18" customHeight="1" x14ac:dyDescent="0.3">
      <c r="D127" s="117"/>
      <c r="E127" s="107"/>
      <c r="F127" s="290"/>
      <c r="G127" s="290"/>
      <c r="H127" s="290"/>
      <c r="I127" s="290"/>
      <c r="J127" s="290"/>
      <c r="K127" s="290"/>
      <c r="L127" s="290"/>
      <c r="M127" s="24"/>
      <c r="N127" s="290"/>
      <c r="O127" s="290"/>
      <c r="P127" s="290"/>
      <c r="Q127" s="290"/>
      <c r="R127" s="128"/>
      <c r="T127" s="100"/>
    </row>
    <row r="128" spans="1:20" s="99" customFormat="1" ht="18" customHeight="1" x14ac:dyDescent="0.3">
      <c r="D128" s="117"/>
      <c r="E128" s="107"/>
      <c r="F128" s="290"/>
      <c r="G128" s="290"/>
      <c r="H128" s="290"/>
      <c r="I128" s="290"/>
      <c r="J128" s="290"/>
      <c r="K128" s="290"/>
      <c r="L128" s="290"/>
      <c r="M128" s="24"/>
      <c r="N128" s="290"/>
      <c r="O128" s="290"/>
      <c r="P128" s="290"/>
      <c r="Q128" s="290"/>
      <c r="R128" s="128"/>
      <c r="T128" s="100"/>
    </row>
    <row r="129" spans="4:20" s="99" customFormat="1" ht="18" customHeight="1" x14ac:dyDescent="0.3">
      <c r="D129" s="117"/>
      <c r="E129" s="107"/>
      <c r="F129" s="290"/>
      <c r="G129" s="290"/>
      <c r="H129" s="290"/>
      <c r="I129" s="290"/>
      <c r="J129" s="290"/>
      <c r="K129" s="290"/>
      <c r="L129" s="290"/>
      <c r="M129" s="24"/>
      <c r="N129" s="290"/>
      <c r="O129" s="290"/>
      <c r="P129" s="290"/>
      <c r="Q129" s="290"/>
      <c r="R129" s="128"/>
      <c r="T129" s="100"/>
    </row>
    <row r="130" spans="4:20" s="99" customFormat="1" ht="18" customHeight="1" x14ac:dyDescent="0.3">
      <c r="D130" s="117"/>
      <c r="E130" s="107"/>
      <c r="F130" s="290"/>
      <c r="G130" s="290"/>
      <c r="H130" s="290"/>
      <c r="I130" s="290"/>
      <c r="J130" s="290"/>
      <c r="K130" s="290"/>
      <c r="L130" s="290"/>
      <c r="M130" s="24"/>
      <c r="N130" s="290"/>
      <c r="O130" s="290"/>
      <c r="P130" s="290"/>
      <c r="Q130" s="290"/>
      <c r="R130" s="128"/>
      <c r="T130" s="100"/>
    </row>
    <row r="131" spans="4:20" s="99" customFormat="1" ht="18" customHeight="1" x14ac:dyDescent="0.3">
      <c r="D131" s="117"/>
      <c r="E131" s="107"/>
      <c r="F131" s="290"/>
      <c r="G131" s="290"/>
      <c r="H131" s="290"/>
      <c r="I131" s="290"/>
      <c r="J131" s="290"/>
      <c r="K131" s="290"/>
      <c r="L131" s="290"/>
      <c r="M131" s="24"/>
      <c r="N131" s="290"/>
      <c r="O131" s="290"/>
      <c r="P131" s="290"/>
      <c r="Q131" s="290"/>
      <c r="R131" s="128"/>
      <c r="T131" s="100"/>
    </row>
    <row r="132" spans="4:20" s="99" customFormat="1" ht="18" customHeight="1" x14ac:dyDescent="0.3">
      <c r="D132" s="117"/>
      <c r="E132" s="107"/>
      <c r="F132" s="290"/>
      <c r="G132" s="290"/>
      <c r="H132" s="290"/>
      <c r="I132" s="290"/>
      <c r="J132" s="290"/>
      <c r="K132" s="290"/>
      <c r="L132" s="290"/>
      <c r="M132" s="24"/>
      <c r="N132" s="290"/>
      <c r="O132" s="290"/>
      <c r="P132" s="290"/>
      <c r="Q132" s="290"/>
      <c r="R132" s="128"/>
      <c r="T132" s="100"/>
    </row>
    <row r="133" spans="4:20" s="99" customFormat="1" ht="18" customHeight="1" x14ac:dyDescent="0.3">
      <c r="D133" s="117"/>
      <c r="E133" s="107"/>
      <c r="F133" s="290"/>
      <c r="G133" s="290"/>
      <c r="H133" s="290"/>
      <c r="I133" s="290"/>
      <c r="J133" s="290"/>
      <c r="K133" s="290"/>
      <c r="L133" s="290"/>
      <c r="M133" s="24"/>
      <c r="N133" s="290"/>
      <c r="O133" s="290"/>
      <c r="P133" s="290"/>
      <c r="Q133" s="290"/>
      <c r="R133" s="128"/>
      <c r="T133" s="100"/>
    </row>
    <row r="134" spans="4:20" s="99" customFormat="1" ht="18" customHeight="1" x14ac:dyDescent="0.3">
      <c r="D134" s="117"/>
      <c r="E134" s="107"/>
      <c r="F134" s="290"/>
      <c r="G134" s="290"/>
      <c r="H134" s="290"/>
      <c r="I134" s="290"/>
      <c r="J134" s="290"/>
      <c r="K134" s="290"/>
      <c r="L134" s="290"/>
      <c r="M134" s="24"/>
      <c r="N134" s="290"/>
      <c r="O134" s="290"/>
      <c r="P134" s="290"/>
      <c r="Q134" s="290"/>
      <c r="R134" s="128"/>
      <c r="T134" s="100"/>
    </row>
    <row r="135" spans="4:20" s="99" customFormat="1" ht="18" customHeight="1" x14ac:dyDescent="0.3">
      <c r="D135" s="117"/>
      <c r="E135" s="107"/>
      <c r="F135" s="290"/>
      <c r="G135" s="290"/>
      <c r="H135" s="290"/>
      <c r="I135" s="290"/>
      <c r="J135" s="290"/>
      <c r="K135" s="290"/>
      <c r="L135" s="290"/>
      <c r="M135" s="24"/>
      <c r="N135" s="290"/>
      <c r="O135" s="290"/>
      <c r="P135" s="290"/>
      <c r="Q135" s="290"/>
      <c r="R135" s="128"/>
      <c r="T135" s="100"/>
    </row>
    <row r="136" spans="4:20" s="99" customFormat="1" ht="18" customHeight="1" x14ac:dyDescent="0.3">
      <c r="D136" s="117"/>
      <c r="E136" s="107"/>
      <c r="F136" s="290"/>
      <c r="G136" s="290"/>
      <c r="H136" s="290"/>
      <c r="I136" s="290"/>
      <c r="J136" s="290"/>
      <c r="K136" s="290"/>
      <c r="L136" s="290"/>
      <c r="M136" s="24"/>
      <c r="N136" s="290"/>
      <c r="O136" s="290"/>
      <c r="P136" s="290"/>
      <c r="Q136" s="290"/>
      <c r="R136" s="128"/>
      <c r="T136" s="100"/>
    </row>
    <row r="137" spans="4:20" s="99" customFormat="1" ht="18" customHeight="1" x14ac:dyDescent="0.3">
      <c r="D137" s="117"/>
      <c r="E137" s="107"/>
      <c r="F137" s="290"/>
      <c r="G137" s="290"/>
      <c r="H137" s="290"/>
      <c r="I137" s="290"/>
      <c r="J137" s="290"/>
      <c r="K137" s="290"/>
      <c r="L137" s="290"/>
      <c r="M137" s="24"/>
      <c r="N137" s="290"/>
      <c r="O137" s="290"/>
      <c r="P137" s="290"/>
      <c r="Q137" s="290"/>
      <c r="R137" s="128"/>
      <c r="T137" s="100"/>
    </row>
    <row r="138" spans="4:20" s="99" customFormat="1" ht="18" customHeight="1" x14ac:dyDescent="0.3">
      <c r="D138" s="117"/>
      <c r="E138" s="107"/>
      <c r="F138" s="290"/>
      <c r="G138" s="290"/>
      <c r="H138" s="290"/>
      <c r="I138" s="290"/>
      <c r="J138" s="290"/>
      <c r="K138" s="290"/>
      <c r="L138" s="290"/>
      <c r="M138" s="24"/>
      <c r="N138" s="290"/>
      <c r="O138" s="290"/>
      <c r="P138" s="290"/>
      <c r="Q138" s="290"/>
      <c r="R138" s="128"/>
      <c r="T138" s="100"/>
    </row>
    <row r="139" spans="4:20" s="99" customFormat="1" ht="18" customHeight="1" x14ac:dyDescent="0.3">
      <c r="D139" s="117"/>
      <c r="E139" s="107"/>
      <c r="F139" s="290"/>
      <c r="G139" s="290"/>
      <c r="H139" s="290"/>
      <c r="I139" s="290"/>
      <c r="J139" s="290"/>
      <c r="K139" s="290"/>
      <c r="L139" s="290"/>
      <c r="M139" s="24"/>
      <c r="N139" s="290"/>
      <c r="O139" s="290"/>
      <c r="P139" s="290"/>
      <c r="Q139" s="290"/>
      <c r="R139" s="128"/>
      <c r="T139" s="100"/>
    </row>
    <row r="140" spans="4:20" s="99" customFormat="1" ht="18" customHeight="1" x14ac:dyDescent="0.3">
      <c r="D140" s="117"/>
      <c r="E140" s="107"/>
      <c r="F140" s="290"/>
      <c r="G140" s="290"/>
      <c r="H140" s="290"/>
      <c r="I140" s="290"/>
      <c r="J140" s="290"/>
      <c r="K140" s="290"/>
      <c r="L140" s="290"/>
      <c r="M140" s="24"/>
      <c r="N140" s="290"/>
      <c r="O140" s="290"/>
      <c r="P140" s="290"/>
      <c r="Q140" s="290"/>
      <c r="R140" s="128"/>
      <c r="T140" s="100"/>
    </row>
    <row r="141" spans="4:20" s="99" customFormat="1" ht="18" customHeight="1" x14ac:dyDescent="0.3">
      <c r="D141" s="117"/>
      <c r="E141" s="107"/>
      <c r="F141" s="290"/>
      <c r="G141" s="290"/>
      <c r="H141" s="290"/>
      <c r="I141" s="290"/>
      <c r="J141" s="290"/>
      <c r="K141" s="290"/>
      <c r="L141" s="290"/>
      <c r="M141" s="24"/>
      <c r="N141" s="290"/>
      <c r="O141" s="290"/>
      <c r="P141" s="290"/>
      <c r="Q141" s="290"/>
      <c r="R141" s="128"/>
      <c r="T141" s="100"/>
    </row>
    <row r="142" spans="4:20" s="99" customFormat="1" ht="18" customHeight="1" x14ac:dyDescent="0.3">
      <c r="D142" s="117"/>
      <c r="E142" s="107"/>
      <c r="F142" s="290"/>
      <c r="G142" s="290"/>
      <c r="H142" s="290"/>
      <c r="I142" s="290"/>
      <c r="J142" s="290"/>
      <c r="K142" s="290"/>
      <c r="L142" s="290"/>
      <c r="M142" s="24"/>
      <c r="N142" s="290"/>
      <c r="O142" s="290"/>
      <c r="P142" s="290"/>
      <c r="Q142" s="290"/>
      <c r="R142" s="128"/>
      <c r="T142" s="100"/>
    </row>
    <row r="143" spans="4:20" s="99" customFormat="1" ht="18" customHeight="1" x14ac:dyDescent="0.3">
      <c r="D143" s="117"/>
      <c r="E143" s="107"/>
      <c r="F143" s="290"/>
      <c r="G143" s="290"/>
      <c r="H143" s="290"/>
      <c r="I143" s="290"/>
      <c r="J143" s="290"/>
      <c r="K143" s="290"/>
      <c r="L143" s="290"/>
      <c r="M143" s="24"/>
      <c r="N143" s="290"/>
      <c r="O143" s="290"/>
      <c r="P143" s="290"/>
      <c r="Q143" s="290"/>
      <c r="R143" s="128"/>
      <c r="T143" s="100"/>
    </row>
    <row r="144" spans="4:20" s="99" customFormat="1" ht="18" customHeight="1" x14ac:dyDescent="0.3">
      <c r="D144" s="117"/>
      <c r="E144" s="107"/>
      <c r="F144" s="290"/>
      <c r="G144" s="290"/>
      <c r="H144" s="290"/>
      <c r="I144" s="290"/>
      <c r="J144" s="290"/>
      <c r="K144" s="290"/>
      <c r="L144" s="290"/>
      <c r="M144" s="24"/>
      <c r="N144" s="290"/>
      <c r="O144" s="290"/>
      <c r="P144" s="290"/>
      <c r="Q144" s="290"/>
      <c r="R144" s="128"/>
      <c r="T144" s="100"/>
    </row>
    <row r="145" spans="4:20" s="99" customFormat="1" ht="18" customHeight="1" x14ac:dyDescent="0.3">
      <c r="D145" s="117"/>
      <c r="E145" s="107"/>
      <c r="F145" s="290"/>
      <c r="G145" s="290"/>
      <c r="H145" s="290"/>
      <c r="I145" s="290"/>
      <c r="J145" s="290"/>
      <c r="K145" s="290"/>
      <c r="L145" s="290"/>
      <c r="M145" s="24"/>
      <c r="N145" s="290"/>
      <c r="O145" s="290"/>
      <c r="P145" s="290"/>
      <c r="Q145" s="290"/>
      <c r="R145" s="128"/>
      <c r="T145" s="100"/>
    </row>
    <row r="146" spans="4:20" s="99" customFormat="1" ht="18" customHeight="1" x14ac:dyDescent="0.3">
      <c r="D146" s="117"/>
      <c r="E146" s="107"/>
      <c r="F146" s="290"/>
      <c r="G146" s="290"/>
      <c r="H146" s="290"/>
      <c r="I146" s="290"/>
      <c r="J146" s="290"/>
      <c r="K146" s="290"/>
      <c r="L146" s="290"/>
      <c r="M146" s="24"/>
      <c r="N146" s="290"/>
      <c r="O146" s="290"/>
      <c r="P146" s="290"/>
      <c r="Q146" s="290"/>
      <c r="R146" s="128"/>
      <c r="T146" s="100"/>
    </row>
    <row r="147" spans="4:20" s="99" customFormat="1" ht="18" customHeight="1" x14ac:dyDescent="0.3">
      <c r="D147" s="117"/>
      <c r="E147" s="107"/>
      <c r="F147" s="290"/>
      <c r="G147" s="290"/>
      <c r="H147" s="290"/>
      <c r="I147" s="290"/>
      <c r="J147" s="290"/>
      <c r="K147" s="290"/>
      <c r="L147" s="290"/>
      <c r="M147" s="24"/>
      <c r="N147" s="290"/>
      <c r="O147" s="290"/>
      <c r="P147" s="290"/>
      <c r="Q147" s="290"/>
      <c r="R147" s="128"/>
      <c r="T147" s="100"/>
    </row>
    <row r="148" spans="4:20" s="99" customFormat="1" ht="18" customHeight="1" x14ac:dyDescent="0.3">
      <c r="D148" s="117"/>
      <c r="E148" s="107"/>
      <c r="F148" s="290"/>
      <c r="G148" s="290"/>
      <c r="H148" s="290"/>
      <c r="I148" s="290"/>
      <c r="J148" s="290"/>
      <c r="K148" s="290"/>
      <c r="L148" s="290"/>
      <c r="M148" s="24"/>
      <c r="N148" s="290"/>
      <c r="O148" s="290"/>
      <c r="P148" s="290"/>
      <c r="Q148" s="290"/>
      <c r="R148" s="128"/>
      <c r="T148" s="100"/>
    </row>
    <row r="149" spans="4:20" s="99" customFormat="1" ht="18" customHeight="1" x14ac:dyDescent="0.3">
      <c r="D149" s="117"/>
      <c r="E149" s="107"/>
      <c r="F149" s="290"/>
      <c r="G149" s="290"/>
      <c r="H149" s="290"/>
      <c r="I149" s="290"/>
      <c r="J149" s="290"/>
      <c r="K149" s="290"/>
      <c r="L149" s="290"/>
      <c r="M149" s="24"/>
      <c r="N149" s="290"/>
      <c r="O149" s="290"/>
      <c r="P149" s="290"/>
      <c r="Q149" s="290"/>
      <c r="R149" s="128"/>
      <c r="T149" s="100"/>
    </row>
    <row r="150" spans="4:20" s="99" customFormat="1" ht="18" customHeight="1" x14ac:dyDescent="0.3">
      <c r="D150" s="117"/>
      <c r="E150" s="107"/>
      <c r="F150" s="290"/>
      <c r="G150" s="290"/>
      <c r="H150" s="290"/>
      <c r="I150" s="290"/>
      <c r="J150" s="290"/>
      <c r="K150" s="290"/>
      <c r="L150" s="290"/>
      <c r="M150" s="24"/>
      <c r="N150" s="290"/>
      <c r="O150" s="290"/>
      <c r="P150" s="290"/>
      <c r="Q150" s="290"/>
      <c r="R150" s="128"/>
      <c r="T150" s="100"/>
    </row>
    <row r="151" spans="4:20" s="99" customFormat="1" ht="18" customHeight="1" x14ac:dyDescent="0.3">
      <c r="D151" s="117"/>
      <c r="E151" s="107"/>
      <c r="F151" s="290"/>
      <c r="G151" s="290"/>
      <c r="H151" s="290"/>
      <c r="I151" s="290"/>
      <c r="J151" s="290"/>
      <c r="K151" s="290"/>
      <c r="L151" s="290"/>
      <c r="M151" s="24"/>
      <c r="N151" s="290"/>
      <c r="O151" s="290"/>
      <c r="P151" s="290"/>
      <c r="Q151" s="290"/>
      <c r="R151" s="128"/>
      <c r="T151" s="100"/>
    </row>
    <row r="152" spans="4:20" s="99" customFormat="1" ht="18" customHeight="1" x14ac:dyDescent="0.3">
      <c r="D152" s="117"/>
      <c r="E152" s="107"/>
      <c r="F152" s="290"/>
      <c r="G152" s="290"/>
      <c r="H152" s="290"/>
      <c r="I152" s="290"/>
      <c r="J152" s="290"/>
      <c r="K152" s="290"/>
      <c r="L152" s="290"/>
      <c r="M152" s="24"/>
      <c r="N152" s="290"/>
      <c r="O152" s="290"/>
      <c r="P152" s="290"/>
      <c r="Q152" s="290"/>
      <c r="R152" s="128"/>
      <c r="T152" s="100"/>
    </row>
    <row r="153" spans="4:20" s="99" customFormat="1" ht="18" customHeight="1" x14ac:dyDescent="0.3">
      <c r="D153" s="117"/>
      <c r="E153" s="107"/>
      <c r="F153" s="290"/>
      <c r="G153" s="290"/>
      <c r="H153" s="290"/>
      <c r="I153" s="290"/>
      <c r="J153" s="290"/>
      <c r="K153" s="290"/>
      <c r="L153" s="290"/>
      <c r="M153" s="24"/>
      <c r="N153" s="290"/>
      <c r="O153" s="290"/>
      <c r="P153" s="290"/>
      <c r="Q153" s="290"/>
      <c r="R153" s="128"/>
      <c r="T153" s="100"/>
    </row>
    <row r="154" spans="4:20" s="99" customFormat="1" ht="18" customHeight="1" x14ac:dyDescent="0.3">
      <c r="D154" s="117"/>
      <c r="E154" s="107"/>
      <c r="F154" s="290"/>
      <c r="G154" s="290"/>
      <c r="H154" s="290"/>
      <c r="I154" s="290"/>
      <c r="J154" s="290"/>
      <c r="K154" s="290"/>
      <c r="L154" s="290"/>
      <c r="M154" s="24"/>
      <c r="N154" s="290"/>
      <c r="O154" s="290"/>
      <c r="P154" s="290"/>
      <c r="Q154" s="290"/>
      <c r="R154" s="128"/>
      <c r="T154" s="100"/>
    </row>
    <row r="155" spans="4:20" s="99" customFormat="1" ht="18" customHeight="1" x14ac:dyDescent="0.3">
      <c r="D155" s="117"/>
      <c r="E155" s="107"/>
      <c r="F155" s="290"/>
      <c r="G155" s="290"/>
      <c r="H155" s="290"/>
      <c r="I155" s="290"/>
      <c r="J155" s="290"/>
      <c r="K155" s="290"/>
      <c r="L155" s="290"/>
      <c r="M155" s="24"/>
      <c r="N155" s="290"/>
      <c r="O155" s="290"/>
      <c r="P155" s="290"/>
      <c r="Q155" s="290"/>
      <c r="R155" s="128"/>
      <c r="T155" s="100"/>
    </row>
    <row r="156" spans="4:20" s="99" customFormat="1" ht="18" customHeight="1" x14ac:dyDescent="0.3">
      <c r="D156" s="117"/>
      <c r="E156" s="107"/>
      <c r="F156" s="290"/>
      <c r="G156" s="290"/>
      <c r="H156" s="290"/>
      <c r="I156" s="290"/>
      <c r="J156" s="290"/>
      <c r="K156" s="290"/>
      <c r="L156" s="290"/>
      <c r="M156" s="24"/>
      <c r="N156" s="290"/>
      <c r="O156" s="290"/>
      <c r="P156" s="290"/>
      <c r="Q156" s="290"/>
      <c r="R156" s="128"/>
      <c r="T156" s="100"/>
    </row>
    <row r="157" spans="4:20" s="99" customFormat="1" ht="18" customHeight="1" x14ac:dyDescent="0.3">
      <c r="D157" s="117"/>
      <c r="E157" s="107"/>
      <c r="F157" s="290"/>
      <c r="G157" s="290"/>
      <c r="H157" s="290"/>
      <c r="I157" s="290"/>
      <c r="J157" s="290"/>
      <c r="K157" s="290"/>
      <c r="L157" s="290"/>
      <c r="M157" s="24"/>
      <c r="N157" s="290"/>
      <c r="O157" s="290"/>
      <c r="P157" s="290"/>
      <c r="Q157" s="290"/>
      <c r="R157" s="128"/>
      <c r="T157" s="100"/>
    </row>
    <row r="158" spans="4:20" s="99" customFormat="1" ht="18" customHeight="1" x14ac:dyDescent="0.3">
      <c r="D158" s="117"/>
      <c r="E158" s="107"/>
      <c r="F158" s="290"/>
      <c r="G158" s="290"/>
      <c r="H158" s="290"/>
      <c r="I158" s="290"/>
      <c r="J158" s="290"/>
      <c r="K158" s="290"/>
      <c r="L158" s="290"/>
      <c r="M158" s="24"/>
      <c r="N158" s="290"/>
      <c r="O158" s="290"/>
      <c r="P158" s="290"/>
      <c r="Q158" s="290"/>
      <c r="R158" s="128"/>
      <c r="T158" s="100"/>
    </row>
    <row r="159" spans="4:20" s="99" customFormat="1" ht="18" customHeight="1" x14ac:dyDescent="0.3">
      <c r="D159" s="117"/>
      <c r="E159" s="107"/>
      <c r="F159" s="290"/>
      <c r="G159" s="290"/>
      <c r="H159" s="290"/>
      <c r="I159" s="290"/>
      <c r="J159" s="290"/>
      <c r="K159" s="290"/>
      <c r="L159" s="290"/>
      <c r="M159" s="24"/>
      <c r="N159" s="290"/>
      <c r="O159" s="290"/>
      <c r="P159" s="290"/>
      <c r="Q159" s="290"/>
      <c r="R159" s="128"/>
      <c r="T159" s="100"/>
    </row>
    <row r="160" spans="4:20" s="99" customFormat="1" ht="18" customHeight="1" x14ac:dyDescent="0.3">
      <c r="D160" s="117"/>
      <c r="E160" s="107"/>
      <c r="F160" s="290"/>
      <c r="G160" s="290"/>
      <c r="H160" s="290"/>
      <c r="I160" s="290"/>
      <c r="J160" s="290"/>
      <c r="K160" s="290"/>
      <c r="L160" s="290"/>
      <c r="M160" s="24"/>
      <c r="N160" s="290"/>
      <c r="O160" s="290"/>
      <c r="P160" s="290"/>
      <c r="Q160" s="290"/>
      <c r="R160" s="128"/>
      <c r="T160" s="100"/>
    </row>
    <row r="161" spans="4:20" s="99" customFormat="1" ht="18" customHeight="1" x14ac:dyDescent="0.3">
      <c r="D161" s="117"/>
      <c r="E161" s="107"/>
      <c r="F161" s="290"/>
      <c r="G161" s="290"/>
      <c r="H161" s="290"/>
      <c r="I161" s="290"/>
      <c r="J161" s="290"/>
      <c r="K161" s="290"/>
      <c r="L161" s="290"/>
      <c r="M161" s="24"/>
      <c r="N161" s="290"/>
      <c r="O161" s="290"/>
      <c r="P161" s="290"/>
      <c r="Q161" s="290"/>
      <c r="R161" s="128"/>
      <c r="T161" s="100"/>
    </row>
    <row r="162" spans="4:20" s="99" customFormat="1" ht="18" customHeight="1" x14ac:dyDescent="0.3">
      <c r="D162" s="117"/>
      <c r="E162" s="107"/>
      <c r="F162" s="290"/>
      <c r="G162" s="290"/>
      <c r="H162" s="290"/>
      <c r="I162" s="290"/>
      <c r="J162" s="290"/>
      <c r="K162" s="290"/>
      <c r="L162" s="290"/>
      <c r="M162" s="24"/>
      <c r="N162" s="290"/>
      <c r="O162" s="290"/>
      <c r="P162" s="290"/>
      <c r="Q162" s="290"/>
      <c r="R162" s="128"/>
      <c r="T162" s="100"/>
    </row>
    <row r="163" spans="4:20" s="99" customFormat="1" ht="18" customHeight="1" x14ac:dyDescent="0.3">
      <c r="D163" s="117"/>
      <c r="E163" s="107"/>
      <c r="F163" s="290"/>
      <c r="G163" s="290"/>
      <c r="H163" s="290"/>
      <c r="I163" s="290"/>
      <c r="J163" s="290"/>
      <c r="K163" s="290"/>
      <c r="L163" s="290"/>
      <c r="M163" s="24"/>
      <c r="N163" s="290"/>
      <c r="O163" s="290"/>
      <c r="P163" s="290"/>
      <c r="Q163" s="290"/>
      <c r="R163" s="128"/>
      <c r="T163" s="100"/>
    </row>
    <row r="164" spans="4:20" s="99" customFormat="1" ht="18" customHeight="1" x14ac:dyDescent="0.3">
      <c r="D164" s="117"/>
      <c r="E164" s="107"/>
      <c r="F164" s="290"/>
      <c r="G164" s="290"/>
      <c r="H164" s="290"/>
      <c r="I164" s="290"/>
      <c r="J164" s="290"/>
      <c r="K164" s="290"/>
      <c r="L164" s="290"/>
      <c r="M164" s="24"/>
      <c r="N164" s="290"/>
      <c r="O164" s="290"/>
      <c r="P164" s="290"/>
      <c r="Q164" s="290"/>
      <c r="R164" s="128"/>
      <c r="T164" s="100"/>
    </row>
    <row r="165" spans="4:20" s="99" customFormat="1" ht="18" customHeight="1" x14ac:dyDescent="0.3">
      <c r="D165" s="117"/>
      <c r="E165" s="107"/>
      <c r="F165" s="290"/>
      <c r="G165" s="290"/>
      <c r="H165" s="290"/>
      <c r="I165" s="290"/>
      <c r="J165" s="290"/>
      <c r="K165" s="290"/>
      <c r="L165" s="290"/>
      <c r="M165" s="24"/>
      <c r="N165" s="290"/>
      <c r="O165" s="290"/>
      <c r="P165" s="290"/>
      <c r="Q165" s="290"/>
      <c r="R165" s="128"/>
      <c r="T165" s="100"/>
    </row>
    <row r="166" spans="4:20" s="99" customFormat="1" ht="18" customHeight="1" x14ac:dyDescent="0.3">
      <c r="D166" s="117"/>
      <c r="E166" s="107"/>
      <c r="F166" s="290"/>
      <c r="G166" s="290"/>
      <c r="H166" s="290"/>
      <c r="I166" s="290"/>
      <c r="J166" s="290"/>
      <c r="K166" s="290"/>
      <c r="L166" s="290"/>
      <c r="M166" s="24"/>
      <c r="N166" s="290"/>
      <c r="O166" s="290"/>
      <c r="P166" s="290"/>
      <c r="Q166" s="290"/>
      <c r="R166" s="128"/>
      <c r="T166" s="100"/>
    </row>
    <row r="167" spans="4:20" s="99" customFormat="1" ht="18" customHeight="1" x14ac:dyDescent="0.3">
      <c r="D167" s="117"/>
      <c r="E167" s="107"/>
      <c r="F167" s="290"/>
      <c r="G167" s="290"/>
      <c r="H167" s="290"/>
      <c r="I167" s="290"/>
      <c r="J167" s="290"/>
      <c r="K167" s="290"/>
      <c r="L167" s="290"/>
      <c r="M167" s="24"/>
      <c r="N167" s="290"/>
      <c r="O167" s="290"/>
      <c r="P167" s="290"/>
      <c r="Q167" s="290"/>
      <c r="R167" s="128"/>
      <c r="T167" s="100"/>
    </row>
    <row r="168" spans="4:20" s="99" customFormat="1" ht="18" customHeight="1" x14ac:dyDescent="0.3">
      <c r="D168" s="117"/>
      <c r="E168" s="107"/>
      <c r="F168" s="290"/>
      <c r="G168" s="290"/>
      <c r="H168" s="290"/>
      <c r="I168" s="290"/>
      <c r="J168" s="290"/>
      <c r="K168" s="290"/>
      <c r="L168" s="290"/>
      <c r="M168" s="24"/>
      <c r="N168" s="290"/>
      <c r="O168" s="290"/>
      <c r="P168" s="290"/>
      <c r="Q168" s="290"/>
      <c r="R168" s="128"/>
      <c r="T168" s="100"/>
    </row>
    <row r="169" spans="4:20" s="99" customFormat="1" ht="18" customHeight="1" x14ac:dyDescent="0.3">
      <c r="D169" s="117"/>
      <c r="E169" s="107"/>
      <c r="F169" s="290"/>
      <c r="G169" s="290"/>
      <c r="H169" s="290"/>
      <c r="I169" s="290"/>
      <c r="J169" s="290"/>
      <c r="K169" s="290"/>
      <c r="L169" s="290"/>
      <c r="M169" s="24"/>
      <c r="N169" s="290"/>
      <c r="O169" s="290"/>
      <c r="P169" s="290"/>
      <c r="Q169" s="290"/>
      <c r="R169" s="128"/>
      <c r="T169" s="100"/>
    </row>
    <row r="170" spans="4:20" s="99" customFormat="1" ht="18" customHeight="1" x14ac:dyDescent="0.3">
      <c r="D170" s="117"/>
      <c r="E170" s="107"/>
      <c r="F170" s="290"/>
      <c r="G170" s="290"/>
      <c r="H170" s="290"/>
      <c r="I170" s="290"/>
      <c r="J170" s="290"/>
      <c r="K170" s="290"/>
      <c r="L170" s="290"/>
      <c r="M170" s="24"/>
      <c r="N170" s="290"/>
      <c r="O170" s="290"/>
      <c r="P170" s="290"/>
      <c r="Q170" s="290"/>
      <c r="R170" s="128"/>
      <c r="T170" s="100"/>
    </row>
    <row r="171" spans="4:20" s="99" customFormat="1" ht="18" customHeight="1" x14ac:dyDescent="0.3">
      <c r="D171" s="117"/>
      <c r="E171" s="107"/>
      <c r="F171" s="290"/>
      <c r="G171" s="290"/>
      <c r="H171" s="290"/>
      <c r="I171" s="290"/>
      <c r="J171" s="290"/>
      <c r="K171" s="290"/>
      <c r="L171" s="290"/>
      <c r="M171" s="24"/>
      <c r="N171" s="290"/>
      <c r="O171" s="290"/>
      <c r="P171" s="290"/>
      <c r="Q171" s="290"/>
      <c r="R171" s="128"/>
      <c r="T171" s="100"/>
    </row>
    <row r="172" spans="4:20" s="99" customFormat="1" ht="18" customHeight="1" x14ac:dyDescent="0.3">
      <c r="D172" s="117"/>
      <c r="E172" s="107"/>
      <c r="F172" s="290"/>
      <c r="G172" s="290"/>
      <c r="H172" s="290"/>
      <c r="I172" s="290"/>
      <c r="J172" s="290"/>
      <c r="K172" s="290"/>
      <c r="L172" s="290"/>
      <c r="M172" s="24"/>
      <c r="N172" s="290"/>
      <c r="O172" s="290"/>
      <c r="P172" s="290"/>
      <c r="Q172" s="290"/>
      <c r="R172" s="128"/>
      <c r="T172" s="100"/>
    </row>
    <row r="173" spans="4:20" s="99" customFormat="1" ht="18" customHeight="1" x14ac:dyDescent="0.3">
      <c r="D173" s="117"/>
      <c r="E173" s="107"/>
      <c r="F173" s="290"/>
      <c r="G173" s="290"/>
      <c r="H173" s="290"/>
      <c r="I173" s="290"/>
      <c r="J173" s="290"/>
      <c r="K173" s="290"/>
      <c r="L173" s="290"/>
      <c r="M173" s="24"/>
      <c r="N173" s="290"/>
      <c r="O173" s="290"/>
      <c r="P173" s="290"/>
      <c r="Q173" s="290"/>
      <c r="R173" s="128"/>
      <c r="T173" s="100"/>
    </row>
    <row r="174" spans="4:20" s="99" customFormat="1" ht="18" customHeight="1" x14ac:dyDescent="0.3">
      <c r="D174" s="117"/>
      <c r="E174" s="107"/>
      <c r="F174" s="290"/>
      <c r="G174" s="290"/>
      <c r="H174" s="290"/>
      <c r="I174" s="290"/>
      <c r="J174" s="290"/>
      <c r="K174" s="290"/>
      <c r="L174" s="290"/>
      <c r="M174" s="24"/>
      <c r="N174" s="290"/>
      <c r="O174" s="290"/>
      <c r="P174" s="290"/>
      <c r="Q174" s="290"/>
      <c r="R174" s="128"/>
      <c r="T174" s="100"/>
    </row>
    <row r="175" spans="4:20" s="99" customFormat="1" ht="18" customHeight="1" x14ac:dyDescent="0.3">
      <c r="D175" s="117"/>
      <c r="E175" s="107"/>
      <c r="F175" s="290"/>
      <c r="G175" s="290"/>
      <c r="H175" s="290"/>
      <c r="I175" s="290"/>
      <c r="J175" s="290"/>
      <c r="K175" s="290"/>
      <c r="L175" s="290"/>
      <c r="M175" s="24"/>
      <c r="N175" s="290"/>
      <c r="O175" s="290"/>
      <c r="P175" s="290"/>
      <c r="Q175" s="290"/>
      <c r="R175" s="128"/>
      <c r="T175" s="100"/>
    </row>
    <row r="176" spans="4:20" s="99" customFormat="1" ht="18" customHeight="1" x14ac:dyDescent="0.3">
      <c r="D176" s="117"/>
      <c r="E176" s="107"/>
      <c r="F176" s="290"/>
      <c r="G176" s="290"/>
      <c r="H176" s="290"/>
      <c r="I176" s="290"/>
      <c r="J176" s="290"/>
      <c r="K176" s="290"/>
      <c r="L176" s="290"/>
      <c r="M176" s="24"/>
      <c r="N176" s="290"/>
      <c r="O176" s="290"/>
      <c r="P176" s="290"/>
      <c r="Q176" s="290"/>
      <c r="R176" s="128"/>
      <c r="T176" s="100"/>
    </row>
    <row r="177" spans="4:20" s="99" customFormat="1" ht="18" customHeight="1" x14ac:dyDescent="0.3">
      <c r="D177" s="117"/>
      <c r="E177" s="107"/>
      <c r="F177" s="290"/>
      <c r="G177" s="290"/>
      <c r="H177" s="290"/>
      <c r="I177" s="290"/>
      <c r="J177" s="290"/>
      <c r="K177" s="290"/>
      <c r="L177" s="290"/>
      <c r="M177" s="24"/>
      <c r="N177" s="290"/>
      <c r="O177" s="290"/>
      <c r="P177" s="290"/>
      <c r="Q177" s="290"/>
      <c r="R177" s="128"/>
      <c r="T177" s="100"/>
    </row>
    <row r="178" spans="4:20" s="99" customFormat="1" ht="18" customHeight="1" x14ac:dyDescent="0.3">
      <c r="D178" s="117"/>
      <c r="E178" s="107"/>
      <c r="F178" s="290"/>
      <c r="G178" s="290"/>
      <c r="H178" s="290"/>
      <c r="I178" s="290"/>
      <c r="J178" s="290"/>
      <c r="K178" s="290"/>
      <c r="L178" s="290"/>
      <c r="M178" s="24"/>
      <c r="N178" s="290"/>
      <c r="O178" s="290"/>
      <c r="P178" s="290"/>
      <c r="Q178" s="290"/>
      <c r="R178" s="128"/>
      <c r="T178" s="100"/>
    </row>
    <row r="179" spans="4:20" s="99" customFormat="1" ht="18" customHeight="1" x14ac:dyDescent="0.3">
      <c r="D179" s="117"/>
      <c r="E179" s="107"/>
      <c r="F179" s="290"/>
      <c r="G179" s="290"/>
      <c r="H179" s="290"/>
      <c r="I179" s="290"/>
      <c r="J179" s="290"/>
      <c r="K179" s="290"/>
      <c r="L179" s="290"/>
      <c r="M179" s="24"/>
      <c r="N179" s="290"/>
      <c r="O179" s="290"/>
      <c r="P179" s="290"/>
      <c r="Q179" s="290"/>
      <c r="R179" s="128"/>
      <c r="T179" s="100"/>
    </row>
    <row r="180" spans="4:20" s="99" customFormat="1" ht="18" customHeight="1" x14ac:dyDescent="0.3">
      <c r="D180" s="117"/>
      <c r="E180" s="107"/>
      <c r="F180" s="290"/>
      <c r="G180" s="290"/>
      <c r="H180" s="290"/>
      <c r="I180" s="290"/>
      <c r="J180" s="290"/>
      <c r="K180" s="290"/>
      <c r="L180" s="290"/>
      <c r="M180" s="24"/>
      <c r="N180" s="290"/>
      <c r="O180" s="290"/>
      <c r="P180" s="290"/>
      <c r="Q180" s="290"/>
      <c r="R180" s="128"/>
      <c r="T180" s="100"/>
    </row>
    <row r="181" spans="4:20" s="99" customFormat="1" ht="18" customHeight="1" x14ac:dyDescent="0.3">
      <c r="D181" s="117"/>
      <c r="E181" s="107"/>
      <c r="F181" s="290"/>
      <c r="G181" s="290"/>
      <c r="H181" s="290"/>
      <c r="I181" s="290"/>
      <c r="J181" s="290"/>
      <c r="K181" s="290"/>
      <c r="L181" s="290"/>
      <c r="M181" s="24"/>
      <c r="N181" s="290"/>
      <c r="O181" s="290"/>
      <c r="P181" s="290"/>
      <c r="Q181" s="290"/>
      <c r="R181" s="128"/>
      <c r="T181" s="100"/>
    </row>
    <row r="182" spans="4:20" s="99" customFormat="1" ht="18" customHeight="1" x14ac:dyDescent="0.3">
      <c r="D182" s="117"/>
      <c r="E182" s="107"/>
      <c r="F182" s="290"/>
      <c r="G182" s="290"/>
      <c r="H182" s="290"/>
      <c r="I182" s="290"/>
      <c r="J182" s="290"/>
      <c r="K182" s="290"/>
      <c r="L182" s="290"/>
      <c r="M182" s="24"/>
      <c r="N182" s="290"/>
      <c r="O182" s="290"/>
      <c r="P182" s="290"/>
      <c r="Q182" s="290"/>
      <c r="R182" s="128"/>
      <c r="T182" s="100"/>
    </row>
    <row r="183" spans="4:20" s="99" customFormat="1" ht="18" customHeight="1" x14ac:dyDescent="0.3">
      <c r="D183" s="117"/>
      <c r="E183" s="107"/>
      <c r="F183" s="290"/>
      <c r="G183" s="290"/>
      <c r="H183" s="290"/>
      <c r="I183" s="290"/>
      <c r="J183" s="290"/>
      <c r="K183" s="290"/>
      <c r="L183" s="290"/>
      <c r="M183" s="24"/>
      <c r="N183" s="290"/>
      <c r="O183" s="290"/>
      <c r="P183" s="290"/>
      <c r="Q183" s="290"/>
      <c r="R183" s="128"/>
      <c r="T183" s="100"/>
    </row>
    <row r="184" spans="4:20" s="99" customFormat="1" ht="18" customHeight="1" x14ac:dyDescent="0.3">
      <c r="D184" s="117"/>
      <c r="E184" s="107"/>
      <c r="F184" s="290"/>
      <c r="G184" s="290"/>
      <c r="H184" s="290"/>
      <c r="I184" s="290"/>
      <c r="J184" s="290"/>
      <c r="K184" s="290"/>
      <c r="L184" s="290"/>
      <c r="M184" s="24"/>
      <c r="N184" s="290"/>
      <c r="O184" s="290"/>
      <c r="P184" s="290"/>
      <c r="Q184" s="290"/>
      <c r="R184" s="128"/>
      <c r="T184" s="100"/>
    </row>
    <row r="185" spans="4:20" s="99" customFormat="1" ht="18" customHeight="1" x14ac:dyDescent="0.3">
      <c r="D185" s="117"/>
      <c r="E185" s="107"/>
      <c r="F185" s="290"/>
      <c r="G185" s="290"/>
      <c r="H185" s="290"/>
      <c r="I185" s="290"/>
      <c r="J185" s="290"/>
      <c r="K185" s="290"/>
      <c r="L185" s="290"/>
      <c r="M185" s="24"/>
      <c r="N185" s="290"/>
      <c r="O185" s="290"/>
      <c r="P185" s="290"/>
      <c r="Q185" s="290"/>
      <c r="R185" s="128"/>
      <c r="T185" s="100"/>
    </row>
    <row r="186" spans="4:20" s="99" customFormat="1" ht="18" customHeight="1" x14ac:dyDescent="0.3">
      <c r="D186" s="117"/>
      <c r="E186" s="107"/>
      <c r="F186" s="290"/>
      <c r="G186" s="290"/>
      <c r="H186" s="290"/>
      <c r="I186" s="290"/>
      <c r="J186" s="290"/>
      <c r="K186" s="290"/>
      <c r="L186" s="290"/>
      <c r="M186" s="24"/>
      <c r="N186" s="290"/>
      <c r="O186" s="290"/>
      <c r="P186" s="290"/>
      <c r="Q186" s="290"/>
      <c r="R186" s="128"/>
      <c r="T186" s="100"/>
    </row>
    <row r="187" spans="4:20" s="99" customFormat="1" ht="18" customHeight="1" x14ac:dyDescent="0.3">
      <c r="D187" s="117"/>
      <c r="E187" s="107"/>
      <c r="F187" s="290"/>
      <c r="G187" s="290"/>
      <c r="H187" s="290"/>
      <c r="I187" s="290"/>
      <c r="J187" s="290"/>
      <c r="K187" s="290"/>
      <c r="L187" s="290"/>
      <c r="M187" s="24"/>
      <c r="N187" s="290"/>
      <c r="O187" s="290"/>
      <c r="P187" s="290"/>
      <c r="Q187" s="290"/>
      <c r="R187" s="128"/>
      <c r="T187" s="100"/>
    </row>
    <row r="188" spans="4:20" s="99" customFormat="1" ht="18" customHeight="1" x14ac:dyDescent="0.3">
      <c r="D188" s="117"/>
      <c r="E188" s="107"/>
      <c r="F188" s="290"/>
      <c r="G188" s="290"/>
      <c r="H188" s="290"/>
      <c r="I188" s="290"/>
      <c r="J188" s="290"/>
      <c r="K188" s="290"/>
      <c r="L188" s="290"/>
      <c r="M188" s="24"/>
      <c r="N188" s="290"/>
      <c r="O188" s="290"/>
      <c r="P188" s="290"/>
      <c r="Q188" s="290"/>
      <c r="R188" s="128"/>
      <c r="T188" s="100"/>
    </row>
    <row r="189" spans="4:20" s="99" customFormat="1" ht="18" customHeight="1" x14ac:dyDescent="0.3">
      <c r="D189" s="117"/>
      <c r="E189" s="107"/>
      <c r="F189" s="290"/>
      <c r="G189" s="290"/>
      <c r="H189" s="290"/>
      <c r="I189" s="290"/>
      <c r="J189" s="290"/>
      <c r="K189" s="290"/>
      <c r="L189" s="290"/>
      <c r="M189" s="24"/>
      <c r="N189" s="290"/>
      <c r="O189" s="290"/>
      <c r="P189" s="290"/>
      <c r="Q189" s="290"/>
      <c r="R189" s="128"/>
      <c r="T189" s="100"/>
    </row>
    <row r="190" spans="4:20" s="99" customFormat="1" ht="18" customHeight="1" x14ac:dyDescent="0.3">
      <c r="D190" s="117"/>
      <c r="E190" s="107"/>
      <c r="F190" s="290"/>
      <c r="G190" s="290"/>
      <c r="H190" s="290"/>
      <c r="I190" s="290"/>
      <c r="J190" s="290"/>
      <c r="K190" s="290"/>
      <c r="L190" s="290"/>
      <c r="M190" s="24"/>
      <c r="N190" s="290"/>
      <c r="O190" s="290"/>
      <c r="P190" s="290"/>
      <c r="Q190" s="290"/>
      <c r="R190" s="128"/>
      <c r="T190" s="100"/>
    </row>
    <row r="191" spans="4:20" s="99" customFormat="1" ht="18" customHeight="1" x14ac:dyDescent="0.3">
      <c r="D191" s="117"/>
      <c r="E191" s="107"/>
      <c r="F191" s="290"/>
      <c r="G191" s="290"/>
      <c r="H191" s="290"/>
      <c r="I191" s="290"/>
      <c r="J191" s="290"/>
      <c r="K191" s="290"/>
      <c r="L191" s="290"/>
      <c r="M191" s="24"/>
      <c r="N191" s="290"/>
      <c r="O191" s="290"/>
      <c r="P191" s="290"/>
      <c r="Q191" s="290"/>
      <c r="R191" s="128"/>
      <c r="T191" s="100"/>
    </row>
    <row r="192" spans="4:20" s="99" customFormat="1" ht="18" customHeight="1" x14ac:dyDescent="0.3">
      <c r="D192" s="117"/>
      <c r="E192" s="107"/>
      <c r="F192" s="290"/>
      <c r="G192" s="290"/>
      <c r="H192" s="290"/>
      <c r="I192" s="290"/>
      <c r="J192" s="290"/>
      <c r="K192" s="290"/>
      <c r="L192" s="290"/>
      <c r="M192" s="24"/>
      <c r="N192" s="290"/>
      <c r="O192" s="290"/>
      <c r="P192" s="290"/>
      <c r="Q192" s="290"/>
      <c r="R192" s="128"/>
      <c r="T192" s="100"/>
    </row>
    <row r="193" spans="4:20" s="99" customFormat="1" ht="18" customHeight="1" x14ac:dyDescent="0.3">
      <c r="D193" s="117"/>
      <c r="E193" s="107"/>
      <c r="F193" s="290"/>
      <c r="G193" s="290"/>
      <c r="H193" s="290"/>
      <c r="I193" s="290"/>
      <c r="J193" s="290"/>
      <c r="K193" s="290"/>
      <c r="L193" s="290"/>
      <c r="M193" s="24"/>
      <c r="N193" s="290"/>
      <c r="O193" s="290"/>
      <c r="P193" s="290"/>
      <c r="Q193" s="290"/>
      <c r="R193" s="128"/>
      <c r="T193" s="100"/>
    </row>
    <row r="194" spans="4:20" s="99" customFormat="1" ht="18" customHeight="1" x14ac:dyDescent="0.3">
      <c r="D194" s="117"/>
      <c r="E194" s="107"/>
      <c r="F194" s="290"/>
      <c r="G194" s="290"/>
      <c r="H194" s="290"/>
      <c r="I194" s="290"/>
      <c r="J194" s="290"/>
      <c r="K194" s="290"/>
      <c r="L194" s="290"/>
      <c r="M194" s="24"/>
      <c r="N194" s="290"/>
      <c r="O194" s="290"/>
      <c r="P194" s="290"/>
      <c r="Q194" s="290"/>
      <c r="R194" s="128"/>
      <c r="T194" s="100"/>
    </row>
    <row r="195" spans="4:20" s="99" customFormat="1" ht="18" customHeight="1" x14ac:dyDescent="0.3">
      <c r="D195" s="117"/>
      <c r="E195" s="107"/>
      <c r="F195" s="290"/>
      <c r="G195" s="290"/>
      <c r="H195" s="290"/>
      <c r="I195" s="290"/>
      <c r="J195" s="290"/>
      <c r="K195" s="290"/>
      <c r="L195" s="290"/>
      <c r="M195" s="24"/>
      <c r="N195" s="290"/>
      <c r="O195" s="290"/>
      <c r="P195" s="290"/>
      <c r="Q195" s="290"/>
      <c r="R195" s="128"/>
      <c r="T195" s="100"/>
    </row>
    <row r="196" spans="4:20" s="99" customFormat="1" ht="18" customHeight="1" x14ac:dyDescent="0.3">
      <c r="D196" s="117"/>
      <c r="E196" s="107"/>
      <c r="F196" s="290"/>
      <c r="G196" s="290"/>
      <c r="H196" s="290"/>
      <c r="I196" s="290"/>
      <c r="J196" s="290"/>
      <c r="K196" s="290"/>
      <c r="L196" s="290"/>
      <c r="M196" s="24"/>
      <c r="N196" s="290"/>
      <c r="O196" s="290"/>
      <c r="P196" s="290"/>
      <c r="Q196" s="290"/>
      <c r="R196" s="128"/>
      <c r="T196" s="100"/>
    </row>
    <row r="197" spans="4:20" s="99" customFormat="1" ht="18" customHeight="1" x14ac:dyDescent="0.3">
      <c r="D197" s="117"/>
      <c r="E197" s="107"/>
      <c r="F197" s="290"/>
      <c r="G197" s="290"/>
      <c r="H197" s="290"/>
      <c r="I197" s="290"/>
      <c r="J197" s="290"/>
      <c r="K197" s="290"/>
      <c r="L197" s="290"/>
      <c r="M197" s="290"/>
      <c r="N197" s="290"/>
      <c r="O197" s="290"/>
      <c r="P197" s="290"/>
      <c r="Q197" s="290"/>
      <c r="R197" s="128"/>
      <c r="T197" s="100"/>
    </row>
    <row r="198" spans="4:20" s="99" customFormat="1" ht="18" customHeight="1" x14ac:dyDescent="0.3">
      <c r="D198" s="117"/>
      <c r="E198" s="107"/>
      <c r="F198" s="290"/>
      <c r="G198" s="290"/>
      <c r="H198" s="290"/>
      <c r="I198" s="290"/>
      <c r="J198" s="290"/>
      <c r="K198" s="290"/>
      <c r="L198" s="290"/>
      <c r="M198" s="290"/>
      <c r="N198" s="290"/>
      <c r="O198" s="290"/>
      <c r="P198" s="290"/>
      <c r="Q198" s="290"/>
      <c r="R198" s="128"/>
      <c r="T198" s="100"/>
    </row>
    <row r="199" spans="4:20" s="99" customFormat="1" ht="18" customHeight="1" x14ac:dyDescent="0.3">
      <c r="D199" s="117"/>
      <c r="E199" s="107"/>
      <c r="F199" s="290"/>
      <c r="G199" s="290"/>
      <c r="H199" s="290"/>
      <c r="I199" s="290"/>
      <c r="J199" s="290"/>
      <c r="K199" s="290"/>
      <c r="L199" s="290"/>
      <c r="M199" s="290"/>
      <c r="N199" s="290"/>
      <c r="O199" s="290"/>
      <c r="P199" s="290"/>
      <c r="Q199" s="290"/>
      <c r="R199" s="128"/>
      <c r="T199" s="100"/>
    </row>
    <row r="200" spans="4:20" s="99" customFormat="1" ht="18" customHeight="1" x14ac:dyDescent="0.3">
      <c r="D200" s="117"/>
      <c r="E200" s="107"/>
      <c r="F200" s="290"/>
      <c r="G200" s="290"/>
      <c r="H200" s="290"/>
      <c r="I200" s="290"/>
      <c r="J200" s="290"/>
      <c r="K200" s="290"/>
      <c r="L200" s="290"/>
      <c r="M200" s="290"/>
      <c r="N200" s="290"/>
      <c r="O200" s="290"/>
      <c r="P200" s="290"/>
      <c r="Q200" s="290"/>
      <c r="R200" s="128"/>
      <c r="T200" s="100"/>
    </row>
    <row r="201" spans="4:20" s="99" customFormat="1" ht="18" customHeight="1" x14ac:dyDescent="0.3">
      <c r="D201" s="117"/>
      <c r="E201" s="107"/>
      <c r="F201" s="290"/>
      <c r="G201" s="290"/>
      <c r="H201" s="290"/>
      <c r="I201" s="290"/>
      <c r="J201" s="290"/>
      <c r="K201" s="290"/>
      <c r="L201" s="290"/>
      <c r="M201" s="290"/>
      <c r="N201" s="290"/>
      <c r="O201" s="290"/>
      <c r="P201" s="290"/>
      <c r="Q201" s="290"/>
      <c r="R201" s="128"/>
      <c r="T201" s="100"/>
    </row>
    <row r="202" spans="4:20" s="99" customFormat="1" ht="18" customHeight="1" x14ac:dyDescent="0.3">
      <c r="D202" s="117"/>
      <c r="E202" s="107"/>
      <c r="F202" s="290"/>
      <c r="G202" s="290"/>
      <c r="H202" s="290"/>
      <c r="I202" s="290"/>
      <c r="J202" s="290"/>
      <c r="K202" s="290"/>
      <c r="L202" s="290"/>
      <c r="M202" s="290"/>
      <c r="N202" s="290"/>
      <c r="O202" s="290"/>
      <c r="P202" s="290"/>
      <c r="Q202" s="290"/>
      <c r="R202" s="128"/>
      <c r="T202" s="100"/>
    </row>
    <row r="203" spans="4:20" s="99" customFormat="1" ht="18" customHeight="1" x14ac:dyDescent="0.3">
      <c r="D203" s="117"/>
      <c r="E203" s="107"/>
      <c r="F203" s="290"/>
      <c r="G203" s="290"/>
      <c r="H203" s="290"/>
      <c r="I203" s="290"/>
      <c r="J203" s="290"/>
      <c r="K203" s="290"/>
      <c r="L203" s="290"/>
      <c r="M203" s="290"/>
      <c r="N203" s="290"/>
      <c r="O203" s="290"/>
      <c r="P203" s="290"/>
      <c r="Q203" s="290"/>
      <c r="R203" s="128"/>
      <c r="T203" s="100"/>
    </row>
    <row r="204" spans="4:20" s="99" customFormat="1" ht="18" customHeight="1" x14ac:dyDescent="0.3">
      <c r="D204" s="117"/>
      <c r="E204" s="107"/>
      <c r="F204" s="290"/>
      <c r="G204" s="290"/>
      <c r="H204" s="290"/>
      <c r="I204" s="290"/>
      <c r="J204" s="290"/>
      <c r="K204" s="290"/>
      <c r="L204" s="290"/>
      <c r="M204" s="290"/>
      <c r="N204" s="290"/>
      <c r="O204" s="290"/>
      <c r="P204" s="290"/>
      <c r="Q204" s="290"/>
      <c r="R204" s="128"/>
      <c r="T204" s="100"/>
    </row>
    <row r="205" spans="4:20" s="99" customFormat="1" ht="18" customHeight="1" x14ac:dyDescent="0.3">
      <c r="D205" s="117"/>
      <c r="E205" s="107"/>
      <c r="F205" s="290"/>
      <c r="G205" s="290"/>
      <c r="H205" s="290"/>
      <c r="I205" s="290"/>
      <c r="J205" s="290"/>
      <c r="K205" s="290"/>
      <c r="L205" s="290"/>
      <c r="M205" s="290"/>
      <c r="N205" s="290"/>
      <c r="O205" s="290"/>
      <c r="P205" s="290"/>
      <c r="Q205" s="290"/>
      <c r="R205" s="128"/>
      <c r="T205" s="100"/>
    </row>
    <row r="206" spans="4:20" s="99" customFormat="1" ht="18" customHeight="1" x14ac:dyDescent="0.3">
      <c r="D206" s="117"/>
      <c r="E206" s="107"/>
      <c r="F206" s="290"/>
      <c r="G206" s="290"/>
      <c r="H206" s="290"/>
      <c r="I206" s="290"/>
      <c r="J206" s="290"/>
      <c r="K206" s="290"/>
      <c r="L206" s="290"/>
      <c r="M206" s="290"/>
      <c r="N206" s="290"/>
      <c r="O206" s="290"/>
      <c r="P206" s="290"/>
      <c r="Q206" s="290"/>
      <c r="R206" s="128"/>
      <c r="T206" s="100"/>
    </row>
    <row r="207" spans="4:20" s="99" customFormat="1" ht="18" customHeight="1" x14ac:dyDescent="0.3">
      <c r="D207" s="117"/>
      <c r="E207" s="107"/>
      <c r="F207" s="290"/>
      <c r="G207" s="290"/>
      <c r="H207" s="290"/>
      <c r="I207" s="290"/>
      <c r="J207" s="290"/>
      <c r="K207" s="290"/>
      <c r="L207" s="290"/>
      <c r="M207" s="290"/>
      <c r="N207" s="290"/>
      <c r="O207" s="290"/>
      <c r="P207" s="290"/>
      <c r="Q207" s="290"/>
      <c r="R207" s="128"/>
      <c r="T207" s="100"/>
    </row>
    <row r="208" spans="4:20" s="99" customFormat="1" ht="18" customHeight="1" x14ac:dyDescent="0.3">
      <c r="D208" s="117"/>
      <c r="E208" s="107"/>
      <c r="F208" s="290"/>
      <c r="G208" s="290"/>
      <c r="H208" s="290"/>
      <c r="I208" s="290"/>
      <c r="J208" s="290"/>
      <c r="K208" s="290"/>
      <c r="L208" s="290"/>
      <c r="M208" s="290"/>
      <c r="N208" s="290"/>
      <c r="O208" s="290"/>
      <c r="P208" s="290"/>
      <c r="Q208" s="290"/>
      <c r="R208" s="128"/>
      <c r="T208" s="100"/>
    </row>
    <row r="209" spans="4:20" s="99" customFormat="1" ht="18" customHeight="1" x14ac:dyDescent="0.3">
      <c r="D209" s="117"/>
      <c r="E209" s="107"/>
      <c r="F209" s="290"/>
      <c r="G209" s="290"/>
      <c r="H209" s="290"/>
      <c r="I209" s="290"/>
      <c r="J209" s="290"/>
      <c r="K209" s="290"/>
      <c r="L209" s="290"/>
      <c r="M209" s="290"/>
      <c r="N209" s="290"/>
      <c r="O209" s="290"/>
      <c r="P209" s="290"/>
      <c r="Q209" s="290"/>
      <c r="R209" s="128"/>
      <c r="T209" s="100"/>
    </row>
    <row r="210" spans="4:20" s="99" customFormat="1" ht="18" customHeight="1" x14ac:dyDescent="0.3">
      <c r="D210" s="117"/>
      <c r="E210" s="107"/>
      <c r="F210" s="290"/>
      <c r="G210" s="290"/>
      <c r="H210" s="290"/>
      <c r="I210" s="290"/>
      <c r="J210" s="290"/>
      <c r="K210" s="290"/>
      <c r="L210" s="290"/>
      <c r="M210" s="290"/>
      <c r="N210" s="290"/>
      <c r="O210" s="290"/>
      <c r="P210" s="290"/>
      <c r="Q210" s="290"/>
      <c r="R210" s="128"/>
      <c r="T210" s="100"/>
    </row>
    <row r="211" spans="4:20" s="99" customFormat="1" ht="18" customHeight="1" x14ac:dyDescent="0.3">
      <c r="D211" s="117"/>
      <c r="E211" s="107"/>
      <c r="F211" s="290"/>
      <c r="G211" s="290"/>
      <c r="H211" s="290"/>
      <c r="I211" s="290"/>
      <c r="J211" s="290"/>
      <c r="K211" s="290"/>
      <c r="L211" s="290"/>
      <c r="M211" s="290"/>
      <c r="N211" s="290"/>
      <c r="O211" s="290"/>
      <c r="P211" s="290"/>
      <c r="Q211" s="290"/>
      <c r="R211" s="128"/>
      <c r="T211" s="100"/>
    </row>
    <row r="212" spans="4:20" s="99" customFormat="1" ht="18" customHeight="1" x14ac:dyDescent="0.3">
      <c r="D212" s="117"/>
      <c r="E212" s="107"/>
      <c r="F212" s="290"/>
      <c r="G212" s="290"/>
      <c r="H212" s="290"/>
      <c r="I212" s="290"/>
      <c r="J212" s="290"/>
      <c r="K212" s="290"/>
      <c r="L212" s="290"/>
      <c r="M212" s="290"/>
      <c r="N212" s="290"/>
      <c r="O212" s="290"/>
      <c r="P212" s="290"/>
      <c r="Q212" s="290"/>
      <c r="R212" s="128"/>
      <c r="T212" s="100"/>
    </row>
    <row r="213" spans="4:20" s="99" customFormat="1" ht="18" customHeight="1" x14ac:dyDescent="0.3">
      <c r="D213" s="117"/>
      <c r="E213" s="107"/>
      <c r="F213" s="290"/>
      <c r="G213" s="290"/>
      <c r="H213" s="290"/>
      <c r="I213" s="290"/>
      <c r="J213" s="290"/>
      <c r="K213" s="290"/>
      <c r="L213" s="290"/>
      <c r="M213" s="290"/>
      <c r="N213" s="290"/>
      <c r="O213" s="290"/>
      <c r="P213" s="290"/>
      <c r="Q213" s="290"/>
      <c r="R213" s="128"/>
      <c r="T213" s="100"/>
    </row>
    <row r="214" spans="4:20" s="99" customFormat="1" ht="18" customHeight="1" x14ac:dyDescent="0.3">
      <c r="D214" s="117"/>
      <c r="E214" s="107"/>
      <c r="F214" s="290"/>
      <c r="G214" s="290"/>
      <c r="H214" s="290"/>
      <c r="I214" s="290"/>
      <c r="J214" s="290"/>
      <c r="K214" s="290"/>
      <c r="L214" s="290"/>
      <c r="M214" s="290"/>
      <c r="N214" s="290"/>
      <c r="O214" s="290"/>
      <c r="P214" s="290"/>
      <c r="Q214" s="290"/>
      <c r="R214" s="128"/>
      <c r="T214" s="100"/>
    </row>
    <row r="215" spans="4:20" s="99" customFormat="1" ht="18" customHeight="1" x14ac:dyDescent="0.3">
      <c r="D215" s="117"/>
      <c r="E215" s="107"/>
      <c r="F215" s="290"/>
      <c r="G215" s="290"/>
      <c r="H215" s="290"/>
      <c r="I215" s="290"/>
      <c r="J215" s="290"/>
      <c r="K215" s="290"/>
      <c r="L215" s="290"/>
      <c r="M215" s="290"/>
      <c r="N215" s="290"/>
      <c r="O215" s="290"/>
      <c r="P215" s="290"/>
      <c r="Q215" s="290"/>
      <c r="R215" s="128"/>
      <c r="T215" s="100"/>
    </row>
    <row r="216" spans="4:20" s="99" customFormat="1" ht="18" customHeight="1" x14ac:dyDescent="0.3">
      <c r="D216" s="117"/>
      <c r="E216" s="107"/>
      <c r="F216" s="290"/>
      <c r="G216" s="290"/>
      <c r="H216" s="290"/>
      <c r="I216" s="290"/>
      <c r="J216" s="290"/>
      <c r="K216" s="290"/>
      <c r="L216" s="290"/>
      <c r="M216" s="290"/>
      <c r="N216" s="290"/>
      <c r="O216" s="290"/>
      <c r="P216" s="290"/>
      <c r="Q216" s="290"/>
      <c r="R216" s="128"/>
      <c r="T216" s="100"/>
    </row>
    <row r="217" spans="4:20" s="99" customFormat="1" ht="18" customHeight="1" x14ac:dyDescent="0.3">
      <c r="D217" s="117"/>
      <c r="E217" s="107"/>
      <c r="F217" s="290"/>
      <c r="G217" s="290"/>
      <c r="H217" s="290"/>
      <c r="I217" s="290"/>
      <c r="J217" s="290"/>
      <c r="K217" s="290"/>
      <c r="L217" s="290"/>
      <c r="M217" s="290"/>
      <c r="N217" s="290"/>
      <c r="O217" s="290"/>
      <c r="P217" s="290"/>
      <c r="Q217" s="290"/>
      <c r="R217" s="128"/>
      <c r="T217" s="100"/>
    </row>
    <row r="218" spans="4:20" s="99" customFormat="1" ht="18" customHeight="1" x14ac:dyDescent="0.3">
      <c r="D218" s="117"/>
      <c r="E218" s="107"/>
      <c r="F218" s="290"/>
      <c r="G218" s="290"/>
      <c r="H218" s="290"/>
      <c r="I218" s="290"/>
      <c r="J218" s="290"/>
      <c r="K218" s="290"/>
      <c r="L218" s="290"/>
      <c r="M218" s="290"/>
      <c r="N218" s="290"/>
      <c r="O218" s="290"/>
      <c r="P218" s="290"/>
      <c r="Q218" s="290"/>
      <c r="R218" s="128"/>
      <c r="T218" s="100"/>
    </row>
    <row r="219" spans="4:20" s="99" customFormat="1" ht="18" customHeight="1" x14ac:dyDescent="0.3">
      <c r="D219" s="117"/>
      <c r="E219" s="107"/>
      <c r="F219" s="290"/>
      <c r="G219" s="290"/>
      <c r="H219" s="290"/>
      <c r="I219" s="290"/>
      <c r="J219" s="290"/>
      <c r="K219" s="290"/>
      <c r="L219" s="290"/>
      <c r="M219" s="290"/>
      <c r="N219" s="290"/>
      <c r="O219" s="290"/>
      <c r="P219" s="290"/>
      <c r="Q219" s="290"/>
      <c r="R219" s="128"/>
      <c r="T219" s="100"/>
    </row>
    <row r="220" spans="4:20" s="99" customFormat="1" ht="18" customHeight="1" x14ac:dyDescent="0.3">
      <c r="D220" s="117"/>
      <c r="E220" s="107"/>
      <c r="F220" s="290"/>
      <c r="G220" s="290"/>
      <c r="H220" s="290"/>
      <c r="I220" s="290"/>
      <c r="J220" s="290"/>
      <c r="K220" s="290"/>
      <c r="L220" s="290"/>
      <c r="M220" s="290"/>
      <c r="N220" s="290"/>
      <c r="O220" s="290"/>
      <c r="P220" s="290"/>
      <c r="Q220" s="290"/>
      <c r="R220" s="128"/>
      <c r="T220" s="100"/>
    </row>
    <row r="221" spans="4:20" s="99" customFormat="1" ht="18" customHeight="1" x14ac:dyDescent="0.3">
      <c r="D221" s="117"/>
      <c r="E221" s="107"/>
      <c r="F221" s="290"/>
      <c r="G221" s="290"/>
      <c r="H221" s="290"/>
      <c r="I221" s="290"/>
      <c r="J221" s="290"/>
      <c r="K221" s="290"/>
      <c r="L221" s="290"/>
      <c r="M221" s="290"/>
      <c r="N221" s="290"/>
      <c r="O221" s="290"/>
      <c r="P221" s="290"/>
      <c r="Q221" s="290"/>
      <c r="R221" s="128"/>
      <c r="T221" s="100"/>
    </row>
    <row r="222" spans="4:20" s="99" customFormat="1" ht="18" customHeight="1" x14ac:dyDescent="0.3">
      <c r="D222" s="117"/>
      <c r="E222" s="107"/>
      <c r="F222" s="290"/>
      <c r="G222" s="290"/>
      <c r="H222" s="290"/>
      <c r="I222" s="290"/>
      <c r="J222" s="290"/>
      <c r="K222" s="290"/>
      <c r="L222" s="290"/>
      <c r="M222" s="290"/>
      <c r="N222" s="290"/>
      <c r="O222" s="290"/>
      <c r="P222" s="290"/>
      <c r="Q222" s="290"/>
      <c r="R222" s="128"/>
      <c r="T222" s="100"/>
    </row>
    <row r="223" spans="4:20" s="99" customFormat="1" ht="18" customHeight="1" x14ac:dyDescent="0.3">
      <c r="D223" s="117"/>
      <c r="E223" s="107"/>
      <c r="F223" s="290"/>
      <c r="G223" s="290"/>
      <c r="H223" s="290"/>
      <c r="I223" s="290"/>
      <c r="J223" s="290"/>
      <c r="K223" s="290"/>
      <c r="L223" s="290"/>
      <c r="M223" s="290"/>
      <c r="N223" s="290"/>
      <c r="O223" s="290"/>
      <c r="P223" s="290"/>
      <c r="Q223" s="290"/>
      <c r="R223" s="128"/>
      <c r="T223" s="100"/>
    </row>
    <row r="224" spans="4:20" s="99" customFormat="1" ht="18" customHeight="1" x14ac:dyDescent="0.3">
      <c r="D224" s="117"/>
      <c r="E224" s="107"/>
      <c r="F224" s="290"/>
      <c r="G224" s="290"/>
      <c r="H224" s="290"/>
      <c r="I224" s="290"/>
      <c r="J224" s="290"/>
      <c r="K224" s="290"/>
      <c r="L224" s="290"/>
      <c r="M224" s="290"/>
      <c r="N224" s="290"/>
      <c r="O224" s="290"/>
      <c r="P224" s="290"/>
      <c r="Q224" s="290"/>
      <c r="R224" s="128"/>
      <c r="T224" s="100"/>
    </row>
    <row r="225" spans="4:20" s="99" customFormat="1" ht="18" customHeight="1" x14ac:dyDescent="0.3">
      <c r="D225" s="117"/>
      <c r="E225" s="107"/>
      <c r="F225" s="290"/>
      <c r="G225" s="290"/>
      <c r="H225" s="290"/>
      <c r="I225" s="290"/>
      <c r="J225" s="290"/>
      <c r="K225" s="290"/>
      <c r="L225" s="290"/>
      <c r="M225" s="290"/>
      <c r="N225" s="290"/>
      <c r="O225" s="290"/>
      <c r="P225" s="290"/>
      <c r="Q225" s="290"/>
      <c r="R225" s="128"/>
      <c r="T225" s="100"/>
    </row>
    <row r="226" spans="4:20" s="99" customFormat="1" ht="18" customHeight="1" x14ac:dyDescent="0.3">
      <c r="D226" s="117"/>
      <c r="E226" s="107"/>
      <c r="F226" s="290"/>
      <c r="G226" s="290"/>
      <c r="H226" s="290"/>
      <c r="I226" s="290"/>
      <c r="J226" s="290"/>
      <c r="K226" s="290"/>
      <c r="L226" s="290"/>
      <c r="M226" s="290"/>
      <c r="N226" s="290"/>
      <c r="O226" s="290"/>
      <c r="P226" s="290"/>
      <c r="Q226" s="290"/>
      <c r="R226" s="128"/>
      <c r="T226" s="100"/>
    </row>
    <row r="227" spans="4:20" s="99" customFormat="1" ht="18" customHeight="1" x14ac:dyDescent="0.3">
      <c r="D227" s="117"/>
      <c r="E227" s="107"/>
      <c r="F227" s="290"/>
      <c r="G227" s="290"/>
      <c r="H227" s="290"/>
      <c r="I227" s="290"/>
      <c r="J227" s="290"/>
      <c r="K227" s="290"/>
      <c r="L227" s="290"/>
      <c r="M227" s="290"/>
      <c r="N227" s="290"/>
      <c r="O227" s="290"/>
      <c r="P227" s="290"/>
      <c r="Q227" s="290"/>
      <c r="R227" s="128"/>
      <c r="T227" s="100"/>
    </row>
    <row r="228" spans="4:20" s="99" customFormat="1" ht="18" customHeight="1" x14ac:dyDescent="0.3">
      <c r="D228" s="117"/>
      <c r="E228" s="107"/>
      <c r="F228" s="290"/>
      <c r="G228" s="290"/>
      <c r="H228" s="290"/>
      <c r="I228" s="290"/>
      <c r="J228" s="290"/>
      <c r="K228" s="290"/>
      <c r="L228" s="290"/>
      <c r="M228" s="290"/>
      <c r="N228" s="290"/>
      <c r="O228" s="290"/>
      <c r="P228" s="290"/>
      <c r="Q228" s="290"/>
      <c r="R228" s="128"/>
      <c r="T228" s="100"/>
    </row>
    <row r="229" spans="4:20" s="99" customFormat="1" ht="18" customHeight="1" x14ac:dyDescent="0.3">
      <c r="D229" s="117"/>
      <c r="E229" s="107"/>
      <c r="F229" s="290"/>
      <c r="G229" s="290"/>
      <c r="H229" s="290"/>
      <c r="I229" s="290"/>
      <c r="J229" s="290"/>
      <c r="K229" s="290"/>
      <c r="L229" s="290"/>
      <c r="M229" s="290"/>
      <c r="N229" s="290"/>
      <c r="O229" s="290"/>
      <c r="P229" s="290"/>
      <c r="Q229" s="290"/>
      <c r="R229" s="128"/>
      <c r="T229" s="100"/>
    </row>
    <row r="230" spans="4:20" s="99" customFormat="1" ht="18" customHeight="1" x14ac:dyDescent="0.3">
      <c r="D230" s="117"/>
      <c r="E230" s="107"/>
      <c r="F230" s="290"/>
      <c r="G230" s="290"/>
      <c r="H230" s="290"/>
      <c r="I230" s="290"/>
      <c r="J230" s="290"/>
      <c r="K230" s="290"/>
      <c r="L230" s="290"/>
      <c r="M230" s="290"/>
      <c r="N230" s="290"/>
      <c r="O230" s="290"/>
      <c r="P230" s="290"/>
      <c r="Q230" s="290"/>
      <c r="R230" s="128"/>
      <c r="T230" s="100"/>
    </row>
    <row r="231" spans="4:20" s="99" customFormat="1" ht="18" customHeight="1" x14ac:dyDescent="0.3">
      <c r="D231" s="117"/>
      <c r="E231" s="107"/>
      <c r="F231" s="290"/>
      <c r="G231" s="290"/>
      <c r="H231" s="290"/>
      <c r="I231" s="290"/>
      <c r="J231" s="290"/>
      <c r="K231" s="290"/>
      <c r="L231" s="290"/>
      <c r="M231" s="290"/>
      <c r="N231" s="290"/>
      <c r="O231" s="290"/>
      <c r="P231" s="290"/>
      <c r="Q231" s="290"/>
      <c r="R231" s="128"/>
      <c r="T231" s="100"/>
    </row>
    <row r="232" spans="4:20" s="99" customFormat="1" ht="18" customHeight="1" x14ac:dyDescent="0.3">
      <c r="D232" s="117"/>
      <c r="E232" s="107"/>
      <c r="F232" s="290"/>
      <c r="G232" s="290"/>
      <c r="H232" s="290"/>
      <c r="I232" s="290"/>
      <c r="J232" s="290"/>
      <c r="K232" s="290"/>
      <c r="L232" s="290"/>
      <c r="M232" s="290"/>
      <c r="N232" s="290"/>
      <c r="O232" s="290"/>
      <c r="P232" s="290"/>
      <c r="Q232" s="290"/>
      <c r="R232" s="128"/>
      <c r="T232" s="100"/>
    </row>
    <row r="233" spans="4:20" s="99" customFormat="1" ht="18" customHeight="1" x14ac:dyDescent="0.3">
      <c r="D233" s="117"/>
      <c r="E233" s="107"/>
      <c r="F233" s="290"/>
      <c r="G233" s="290"/>
      <c r="H233" s="290"/>
      <c r="I233" s="290"/>
      <c r="J233" s="290"/>
      <c r="K233" s="290"/>
      <c r="L233" s="290"/>
      <c r="M233" s="290"/>
      <c r="N233" s="290"/>
      <c r="O233" s="290"/>
      <c r="P233" s="290"/>
      <c r="Q233" s="290"/>
      <c r="R233" s="128"/>
      <c r="T233" s="100"/>
    </row>
    <row r="234" spans="4:20" s="99" customFormat="1" ht="18" customHeight="1" x14ac:dyDescent="0.3">
      <c r="D234" s="117"/>
      <c r="E234" s="107"/>
      <c r="F234" s="290"/>
      <c r="G234" s="290"/>
      <c r="H234" s="290"/>
      <c r="I234" s="290"/>
      <c r="J234" s="290"/>
      <c r="K234" s="290"/>
      <c r="L234" s="290"/>
      <c r="M234" s="290"/>
      <c r="N234" s="290"/>
      <c r="O234" s="290"/>
      <c r="P234" s="290"/>
      <c r="Q234" s="290"/>
      <c r="R234" s="128"/>
      <c r="T234" s="100"/>
    </row>
    <row r="235" spans="4:20" s="99" customFormat="1" ht="18" customHeight="1" x14ac:dyDescent="0.3">
      <c r="D235" s="117"/>
      <c r="E235" s="107"/>
      <c r="F235" s="290"/>
      <c r="G235" s="290"/>
      <c r="H235" s="290"/>
      <c r="I235" s="290"/>
      <c r="J235" s="290"/>
      <c r="K235" s="290"/>
      <c r="L235" s="290"/>
      <c r="M235" s="290"/>
      <c r="N235" s="290"/>
      <c r="O235" s="290"/>
      <c r="P235" s="290"/>
      <c r="Q235" s="290"/>
      <c r="R235" s="128"/>
      <c r="T235" s="100"/>
    </row>
    <row r="236" spans="4:20" s="99" customFormat="1" ht="18" customHeight="1" x14ac:dyDescent="0.3">
      <c r="D236" s="117"/>
      <c r="E236" s="107"/>
      <c r="F236" s="290"/>
      <c r="G236" s="290"/>
      <c r="H236" s="290"/>
      <c r="I236" s="290"/>
      <c r="J236" s="290"/>
      <c r="K236" s="290"/>
      <c r="L236" s="290"/>
      <c r="M236" s="290"/>
      <c r="N236" s="290"/>
      <c r="O236" s="290"/>
      <c r="P236" s="290"/>
      <c r="Q236" s="290"/>
      <c r="R236" s="128"/>
      <c r="T236" s="100"/>
    </row>
    <row r="237" spans="4:20" s="99" customFormat="1" ht="18" customHeight="1" x14ac:dyDescent="0.3">
      <c r="D237" s="117"/>
      <c r="E237" s="107"/>
      <c r="F237" s="290"/>
      <c r="G237" s="290"/>
      <c r="H237" s="290"/>
      <c r="I237" s="290"/>
      <c r="J237" s="290"/>
      <c r="K237" s="290"/>
      <c r="L237" s="290"/>
      <c r="M237" s="290"/>
      <c r="N237" s="290"/>
      <c r="O237" s="290"/>
      <c r="P237" s="290"/>
      <c r="Q237" s="290"/>
      <c r="R237" s="128"/>
      <c r="T237" s="100"/>
    </row>
    <row r="238" spans="4:20" s="99" customFormat="1" ht="18" customHeight="1" x14ac:dyDescent="0.3">
      <c r="D238" s="117"/>
      <c r="E238" s="107"/>
      <c r="F238" s="290"/>
      <c r="G238" s="290"/>
      <c r="H238" s="290"/>
      <c r="I238" s="290"/>
      <c r="J238" s="290"/>
      <c r="K238" s="290"/>
      <c r="L238" s="290"/>
      <c r="M238" s="290"/>
      <c r="N238" s="290"/>
      <c r="O238" s="290"/>
      <c r="P238" s="290"/>
      <c r="Q238" s="290"/>
      <c r="R238" s="128"/>
      <c r="T238" s="100"/>
    </row>
    <row r="239" spans="4:20" s="99" customFormat="1" ht="18" customHeight="1" x14ac:dyDescent="0.3">
      <c r="D239" s="117"/>
      <c r="E239" s="107"/>
      <c r="F239" s="290"/>
      <c r="G239" s="290"/>
      <c r="H239" s="290"/>
      <c r="I239" s="290"/>
      <c r="J239" s="290"/>
      <c r="K239" s="290"/>
      <c r="L239" s="290"/>
      <c r="M239" s="290"/>
      <c r="N239" s="290"/>
      <c r="O239" s="290"/>
      <c r="P239" s="290"/>
      <c r="Q239" s="290"/>
      <c r="R239" s="128"/>
      <c r="T239" s="100"/>
    </row>
    <row r="240" spans="4:20" s="99" customFormat="1" ht="18" customHeight="1" x14ac:dyDescent="0.3">
      <c r="D240" s="117"/>
      <c r="E240" s="107"/>
      <c r="F240" s="290"/>
      <c r="G240" s="290"/>
      <c r="H240" s="290"/>
      <c r="I240" s="290"/>
      <c r="J240" s="290"/>
      <c r="K240" s="290"/>
      <c r="L240" s="290"/>
      <c r="M240" s="290"/>
      <c r="N240" s="290"/>
      <c r="O240" s="290"/>
      <c r="P240" s="290"/>
      <c r="Q240" s="290"/>
      <c r="R240" s="128"/>
      <c r="T240" s="100"/>
    </row>
    <row r="241" spans="4:20" s="99" customFormat="1" ht="18" customHeight="1" x14ac:dyDescent="0.3">
      <c r="D241" s="117"/>
      <c r="E241" s="107"/>
      <c r="F241" s="290"/>
      <c r="G241" s="290"/>
      <c r="H241" s="290"/>
      <c r="I241" s="290"/>
      <c r="J241" s="290"/>
      <c r="K241" s="290"/>
      <c r="L241" s="290"/>
      <c r="M241" s="290"/>
      <c r="N241" s="290"/>
      <c r="O241" s="290"/>
      <c r="P241" s="290"/>
      <c r="Q241" s="290"/>
      <c r="R241" s="128"/>
      <c r="T241" s="100"/>
    </row>
    <row r="242" spans="4:20" s="99" customFormat="1" ht="18" customHeight="1" x14ac:dyDescent="0.3">
      <c r="D242" s="117"/>
      <c r="E242" s="107"/>
      <c r="F242" s="290"/>
      <c r="G242" s="290"/>
      <c r="H242" s="290"/>
      <c r="I242" s="290"/>
      <c r="J242" s="290"/>
      <c r="K242" s="290"/>
      <c r="L242" s="290"/>
      <c r="M242" s="290"/>
      <c r="N242" s="290"/>
      <c r="O242" s="290"/>
      <c r="P242" s="290"/>
      <c r="Q242" s="290"/>
      <c r="R242" s="128"/>
      <c r="T242" s="100"/>
    </row>
    <row r="243" spans="4:20" s="99" customFormat="1" ht="18" customHeight="1" x14ac:dyDescent="0.3">
      <c r="D243" s="117"/>
      <c r="E243" s="107"/>
      <c r="F243" s="290"/>
      <c r="G243" s="290"/>
      <c r="H243" s="290"/>
      <c r="I243" s="290"/>
      <c r="J243" s="290"/>
      <c r="K243" s="290"/>
      <c r="L243" s="290"/>
      <c r="M243" s="290"/>
      <c r="N243" s="290"/>
      <c r="O243" s="290"/>
      <c r="P243" s="290"/>
      <c r="Q243" s="290"/>
      <c r="R243" s="128"/>
      <c r="T243" s="100"/>
    </row>
    <row r="244" spans="4:20" s="99" customFormat="1" ht="18" customHeight="1" x14ac:dyDescent="0.3">
      <c r="D244" s="117"/>
      <c r="E244" s="107"/>
      <c r="F244" s="290"/>
      <c r="G244" s="290"/>
      <c r="H244" s="290"/>
      <c r="I244" s="290"/>
      <c r="J244" s="290"/>
      <c r="K244" s="290"/>
      <c r="L244" s="290"/>
      <c r="M244" s="290"/>
      <c r="N244" s="290"/>
      <c r="O244" s="290"/>
      <c r="P244" s="290"/>
      <c r="Q244" s="290"/>
      <c r="R244" s="128"/>
      <c r="T244" s="100"/>
    </row>
    <row r="245" spans="4:20" s="99" customFormat="1" ht="18" customHeight="1" x14ac:dyDescent="0.3">
      <c r="D245" s="117"/>
      <c r="E245" s="107"/>
      <c r="F245" s="290"/>
      <c r="G245" s="290"/>
      <c r="H245" s="290"/>
      <c r="I245" s="290"/>
      <c r="J245" s="290"/>
      <c r="K245" s="290"/>
      <c r="L245" s="290"/>
      <c r="M245" s="290"/>
      <c r="N245" s="290"/>
      <c r="O245" s="290"/>
      <c r="P245" s="290"/>
      <c r="Q245" s="290"/>
      <c r="R245" s="128"/>
      <c r="T245" s="100"/>
    </row>
    <row r="246" spans="4:20" s="99" customFormat="1" ht="18" customHeight="1" x14ac:dyDescent="0.3">
      <c r="D246" s="117"/>
      <c r="E246" s="107"/>
      <c r="F246" s="290"/>
      <c r="G246" s="290"/>
      <c r="H246" s="290"/>
      <c r="I246" s="290"/>
      <c r="J246" s="290"/>
      <c r="K246" s="290"/>
      <c r="L246" s="290"/>
      <c r="M246" s="290"/>
      <c r="N246" s="290"/>
      <c r="O246" s="290"/>
      <c r="P246" s="290"/>
      <c r="Q246" s="290"/>
      <c r="R246" s="128"/>
      <c r="T246" s="100"/>
    </row>
    <row r="247" spans="4:20" s="99" customFormat="1" ht="18" customHeight="1" x14ac:dyDescent="0.3">
      <c r="D247" s="117"/>
      <c r="E247" s="107"/>
      <c r="F247" s="290"/>
      <c r="G247" s="290"/>
      <c r="H247" s="290"/>
      <c r="I247" s="290"/>
      <c r="J247" s="290"/>
      <c r="K247" s="290"/>
      <c r="L247" s="290"/>
      <c r="M247" s="290"/>
      <c r="N247" s="290"/>
      <c r="O247" s="290"/>
      <c r="P247" s="290"/>
      <c r="Q247" s="290"/>
      <c r="R247" s="128"/>
      <c r="T247" s="100"/>
    </row>
    <row r="248" spans="4:20" s="99" customFormat="1" ht="18" customHeight="1" x14ac:dyDescent="0.3">
      <c r="D248" s="117"/>
      <c r="E248" s="107"/>
      <c r="F248" s="290"/>
      <c r="G248" s="290"/>
      <c r="H248" s="290"/>
      <c r="I248" s="290"/>
      <c r="J248" s="290"/>
      <c r="K248" s="290"/>
      <c r="L248" s="290"/>
      <c r="M248" s="290"/>
      <c r="N248" s="290"/>
      <c r="O248" s="290"/>
      <c r="P248" s="290"/>
      <c r="Q248" s="290"/>
      <c r="R248" s="128"/>
      <c r="T248" s="100"/>
    </row>
    <row r="249" spans="4:20" s="99" customFormat="1" ht="18" customHeight="1" x14ac:dyDescent="0.3">
      <c r="D249" s="117"/>
      <c r="E249" s="107"/>
      <c r="F249" s="290"/>
      <c r="G249" s="290"/>
      <c r="H249" s="290"/>
      <c r="I249" s="290"/>
      <c r="J249" s="290"/>
      <c r="K249" s="290"/>
      <c r="L249" s="290"/>
      <c r="M249" s="290"/>
      <c r="N249" s="290"/>
      <c r="O249" s="290"/>
      <c r="P249" s="290"/>
      <c r="Q249" s="290"/>
      <c r="R249" s="128"/>
      <c r="T249" s="100"/>
    </row>
    <row r="250" spans="4:20" s="99" customFormat="1" ht="18" customHeight="1" x14ac:dyDescent="0.3">
      <c r="D250" s="117"/>
      <c r="E250" s="107"/>
      <c r="F250" s="290"/>
      <c r="G250" s="290"/>
      <c r="H250" s="290"/>
      <c r="I250" s="290"/>
      <c r="J250" s="290"/>
      <c r="K250" s="290"/>
      <c r="L250" s="290"/>
      <c r="M250" s="290"/>
      <c r="N250" s="290"/>
      <c r="O250" s="290"/>
      <c r="P250" s="290"/>
      <c r="Q250" s="290"/>
      <c r="R250" s="128"/>
      <c r="T250" s="100"/>
    </row>
    <row r="251" spans="4:20" s="99" customFormat="1" ht="18" customHeight="1" x14ac:dyDescent="0.3">
      <c r="D251" s="117"/>
      <c r="E251" s="107"/>
      <c r="F251" s="290"/>
      <c r="G251" s="290"/>
      <c r="H251" s="290"/>
      <c r="I251" s="290"/>
      <c r="J251" s="290"/>
      <c r="K251" s="290"/>
      <c r="L251" s="290"/>
      <c r="M251" s="290"/>
      <c r="N251" s="290"/>
      <c r="O251" s="290"/>
      <c r="P251" s="290"/>
      <c r="Q251" s="290"/>
      <c r="R251" s="128"/>
      <c r="T251" s="100"/>
    </row>
    <row r="252" spans="4:20" s="99" customFormat="1" ht="18" customHeight="1" x14ac:dyDescent="0.3">
      <c r="D252" s="117"/>
      <c r="E252" s="107"/>
      <c r="F252" s="290"/>
      <c r="G252" s="290"/>
      <c r="H252" s="290"/>
      <c r="I252" s="290"/>
      <c r="J252" s="290"/>
      <c r="K252" s="290"/>
      <c r="L252" s="290"/>
      <c r="M252" s="290"/>
      <c r="N252" s="290"/>
      <c r="O252" s="290"/>
      <c r="P252" s="290"/>
      <c r="Q252" s="290"/>
      <c r="R252" s="128"/>
      <c r="T252" s="100"/>
    </row>
    <row r="253" spans="4:20" s="99" customFormat="1" ht="18" customHeight="1" x14ac:dyDescent="0.3">
      <c r="D253" s="117"/>
      <c r="E253" s="107"/>
      <c r="F253" s="290"/>
      <c r="G253" s="290"/>
      <c r="H253" s="290"/>
      <c r="I253" s="290"/>
      <c r="J253" s="290"/>
      <c r="K253" s="290"/>
      <c r="L253" s="290"/>
      <c r="M253" s="290"/>
      <c r="N253" s="290"/>
      <c r="O253" s="290"/>
      <c r="P253" s="290"/>
      <c r="Q253" s="290"/>
      <c r="R253" s="128"/>
      <c r="T253" s="100"/>
    </row>
  </sheetData>
  <dataConsolidate/>
  <mergeCells count="129">
    <mergeCell ref="A101:P101"/>
    <mergeCell ref="A103:I103"/>
    <mergeCell ref="A108:I108"/>
    <mergeCell ref="J97:J99"/>
    <mergeCell ref="K97:K99"/>
    <mergeCell ref="L97:L99"/>
    <mergeCell ref="M97:M99"/>
    <mergeCell ref="N97:N99"/>
    <mergeCell ref="O97:O99"/>
    <mergeCell ref="B96:O96"/>
    <mergeCell ref="A97:A99"/>
    <mergeCell ref="B97:B99"/>
    <mergeCell ref="C97:C99"/>
    <mergeCell ref="D97:D99"/>
    <mergeCell ref="E97:E99"/>
    <mergeCell ref="F97:F99"/>
    <mergeCell ref="G97:G99"/>
    <mergeCell ref="H97:H99"/>
    <mergeCell ref="I97:I99"/>
    <mergeCell ref="B87:J87"/>
    <mergeCell ref="G89:J89"/>
    <mergeCell ref="D91:N91"/>
    <mergeCell ref="B92:P92"/>
    <mergeCell ref="A93:O93"/>
    <mergeCell ref="A94:K94"/>
    <mergeCell ref="B80:I80"/>
    <mergeCell ref="B81:I81"/>
    <mergeCell ref="B82:I82"/>
    <mergeCell ref="B83:I83"/>
    <mergeCell ref="B84:I84"/>
    <mergeCell ref="B85:J85"/>
    <mergeCell ref="B75:I75"/>
    <mergeCell ref="B76:J76"/>
    <mergeCell ref="B78:J78"/>
    <mergeCell ref="O78:O79"/>
    <mergeCell ref="P78:S78"/>
    <mergeCell ref="T78:V78"/>
    <mergeCell ref="B79:I79"/>
    <mergeCell ref="T69:V69"/>
    <mergeCell ref="B70:I70"/>
    <mergeCell ref="B71:I71"/>
    <mergeCell ref="B72:I72"/>
    <mergeCell ref="B73:I73"/>
    <mergeCell ref="B74:I74"/>
    <mergeCell ref="B65:I65"/>
    <mergeCell ref="B66:I66"/>
    <mergeCell ref="B67:J67"/>
    <mergeCell ref="B69:J69"/>
    <mergeCell ref="O69:O70"/>
    <mergeCell ref="P69:S69"/>
    <mergeCell ref="P60:S60"/>
    <mergeCell ref="T60:V60"/>
    <mergeCell ref="B61:I61"/>
    <mergeCell ref="B62:I62"/>
    <mergeCell ref="B63:I63"/>
    <mergeCell ref="B64:I64"/>
    <mergeCell ref="B55:I55"/>
    <mergeCell ref="B56:I56"/>
    <mergeCell ref="B57:I57"/>
    <mergeCell ref="B58:J58"/>
    <mergeCell ref="B60:J60"/>
    <mergeCell ref="O60:O61"/>
    <mergeCell ref="O51:O52"/>
    <mergeCell ref="P51:S51"/>
    <mergeCell ref="T51:V51"/>
    <mergeCell ref="B52:I52"/>
    <mergeCell ref="B53:I53"/>
    <mergeCell ref="B54:I54"/>
    <mergeCell ref="B45:I45"/>
    <mergeCell ref="B46:I46"/>
    <mergeCell ref="B47:I47"/>
    <mergeCell ref="B48:I48"/>
    <mergeCell ref="B49:J49"/>
    <mergeCell ref="B51:J51"/>
    <mergeCell ref="B42:J42"/>
    <mergeCell ref="O42:O43"/>
    <mergeCell ref="P42:S42"/>
    <mergeCell ref="T42:V42"/>
    <mergeCell ref="B43:I43"/>
    <mergeCell ref="B44:I44"/>
    <mergeCell ref="B35:I35"/>
    <mergeCell ref="B36:I36"/>
    <mergeCell ref="B37:I37"/>
    <mergeCell ref="B38:I38"/>
    <mergeCell ref="B39:I39"/>
    <mergeCell ref="B40:J40"/>
    <mergeCell ref="B30:I30"/>
    <mergeCell ref="B31:J31"/>
    <mergeCell ref="B33:J33"/>
    <mergeCell ref="O33:O34"/>
    <mergeCell ref="P33:S33"/>
    <mergeCell ref="T33:V33"/>
    <mergeCell ref="B34:I34"/>
    <mergeCell ref="T24:V24"/>
    <mergeCell ref="B25:I25"/>
    <mergeCell ref="B26:I26"/>
    <mergeCell ref="B27:I27"/>
    <mergeCell ref="B28:I28"/>
    <mergeCell ref="B29:I29"/>
    <mergeCell ref="B20:G20"/>
    <mergeCell ref="B21:G21"/>
    <mergeCell ref="B22:J22"/>
    <mergeCell ref="B24:J24"/>
    <mergeCell ref="O24:O25"/>
    <mergeCell ref="P24:S24"/>
    <mergeCell ref="P15:S15"/>
    <mergeCell ref="T15:V15"/>
    <mergeCell ref="B16:G16"/>
    <mergeCell ref="B17:G17"/>
    <mergeCell ref="B18:G18"/>
    <mergeCell ref="B19:G19"/>
    <mergeCell ref="B13:J13"/>
    <mergeCell ref="B15:J15"/>
    <mergeCell ref="O15:O16"/>
    <mergeCell ref="O6:O7"/>
    <mergeCell ref="P6:S6"/>
    <mergeCell ref="T6:V6"/>
    <mergeCell ref="B7:G7"/>
    <mergeCell ref="B8:G8"/>
    <mergeCell ref="B9:G9"/>
    <mergeCell ref="A1:B1"/>
    <mergeCell ref="C1:K1"/>
    <mergeCell ref="A2:B2"/>
    <mergeCell ref="C2:K2"/>
    <mergeCell ref="A4:I4"/>
    <mergeCell ref="B6:G6"/>
    <mergeCell ref="B10:G10"/>
    <mergeCell ref="B11:G11"/>
    <mergeCell ref="B12:G12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:J12 J17:J21 J26:J30 J35:J39 J44:J48 J53:J57 J62:J66 J71:J75 J80:J84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A77" zoomScale="150" zoomScaleNormal="150" workbookViewId="0">
      <selection activeCell="J80" sqref="J80:J84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101" customFormat="1" ht="15.75" customHeight="1" thickBot="1" x14ac:dyDescent="0.35">
      <c r="A2" s="405" t="s">
        <v>540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83"/>
      <c r="M2" s="283"/>
      <c r="N2" s="283"/>
      <c r="O2" s="283"/>
      <c r="P2" s="283"/>
      <c r="Q2" s="99"/>
      <c r="R2" s="125"/>
    </row>
    <row r="3" spans="1:26" s="19" customFormat="1" ht="15.75" customHeight="1" x14ac:dyDescent="0.3"/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412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2</v>
      </c>
      <c r="I8" s="145">
        <v>21.5</v>
      </c>
      <c r="J8" s="146" t="s">
        <v>422</v>
      </c>
      <c r="K8" s="149">
        <f>H8*I8</f>
        <v>43</v>
      </c>
      <c r="L8" s="254"/>
      <c r="M8" s="255">
        <f>K8</f>
        <v>43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2</v>
      </c>
      <c r="I9" s="145">
        <v>21.5</v>
      </c>
      <c r="J9" s="146" t="s">
        <v>422</v>
      </c>
      <c r="K9" s="149">
        <f>H9*I9</f>
        <v>43</v>
      </c>
      <c r="L9" s="256"/>
      <c r="M9" s="255">
        <f>K9</f>
        <v>43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2</v>
      </c>
      <c r="I10" s="145">
        <v>21.5</v>
      </c>
      <c r="J10" s="146" t="s">
        <v>422</v>
      </c>
      <c r="K10" s="149">
        <f>H10*I10</f>
        <v>43</v>
      </c>
      <c r="L10" s="256"/>
      <c r="M10" s="255">
        <f>K10</f>
        <v>43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2</v>
      </c>
      <c r="I11" s="145">
        <v>21.5</v>
      </c>
      <c r="J11" s="146" t="s">
        <v>422</v>
      </c>
      <c r="K11" s="149">
        <f>H11*I11</f>
        <v>43</v>
      </c>
      <c r="L11" s="256"/>
      <c r="M11" s="255">
        <f>K11</f>
        <v>43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2</v>
      </c>
      <c r="I12" s="145">
        <v>21.5</v>
      </c>
      <c r="J12" s="146" t="s">
        <v>422</v>
      </c>
      <c r="K12" s="149">
        <f>H12*I12</f>
        <v>43</v>
      </c>
      <c r="L12" s="257"/>
      <c r="M12" s="255">
        <f>K12</f>
        <v>43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215</v>
      </c>
      <c r="L13" s="258">
        <f>SUM(L8:L12)</f>
        <v>0</v>
      </c>
      <c r="M13" s="258">
        <f>SUM(M8:M12)</f>
        <v>215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516</v>
      </c>
      <c r="L87" s="266">
        <f>(L13+L22)*0.15</f>
        <v>0</v>
      </c>
      <c r="M87" s="266">
        <f>(M13+M22)*0.15</f>
        <v>516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26531</v>
      </c>
      <c r="L89" s="266">
        <f>L13+L22+L31+L40+L49+L58+L67+L76+L85+L87</f>
        <v>0</v>
      </c>
      <c r="M89" s="266">
        <f>M13+M22+M31+M40+M49+M58+M67+M76+M85+M87</f>
        <v>26531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26531</v>
      </c>
      <c r="C106" s="155">
        <f t="shared" ref="C106:E106" si="4">L89</f>
        <v>0</v>
      </c>
      <c r="D106" s="155">
        <f t="shared" si="4"/>
        <v>26531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1:B1"/>
    <mergeCell ref="A4:I4"/>
    <mergeCell ref="O6:O7"/>
    <mergeCell ref="P6:S6"/>
    <mergeCell ref="T6:V6"/>
    <mergeCell ref="B7:G7"/>
    <mergeCell ref="C1:K1"/>
    <mergeCell ref="A2:B2"/>
    <mergeCell ref="C2:K2"/>
    <mergeCell ref="B6:H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:J12 J17:J21 J26:J30 J35:J39 J44:J48 J53:J57 J62:J66 J71:J75 J80:J84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3"/>
  <sheetViews>
    <sheetView topLeftCell="I76" zoomScale="150" zoomScaleNormal="150" workbookViewId="0">
      <selection activeCell="J80" sqref="J80:J84"/>
    </sheetView>
  </sheetViews>
  <sheetFormatPr defaultColWidth="8.88671875" defaultRowHeight="18" customHeight="1" x14ac:dyDescent="0.3"/>
  <cols>
    <col min="1" max="1" width="9.109375" style="103" bestFit="1" customWidth="1"/>
    <col min="2" max="2" width="11" style="103" customWidth="1"/>
    <col min="3" max="3" width="12.5546875" style="103" customWidth="1"/>
    <col min="4" max="4" width="13.33203125" style="7" customWidth="1"/>
    <col min="5" max="5" width="11.109375" style="79" customWidth="1"/>
    <col min="6" max="6" width="11.109375" style="104" customWidth="1"/>
    <col min="7" max="7" width="12.44140625" style="104" customWidth="1"/>
    <col min="8" max="9" width="14.109375" style="104" customWidth="1"/>
    <col min="10" max="10" width="16.33203125" style="104" customWidth="1"/>
    <col min="11" max="11" width="12.5546875" style="104" customWidth="1"/>
    <col min="12" max="12" width="14.109375" style="104" customWidth="1"/>
    <col min="13" max="13" width="10.6640625" style="104" customWidth="1"/>
    <col min="14" max="14" width="11.6640625" style="104" customWidth="1"/>
    <col min="15" max="15" width="19.88671875" style="104" customWidth="1"/>
    <col min="16" max="16" width="19" style="104" bestFit="1" customWidth="1"/>
    <col min="17" max="17" width="11.33203125" style="104" customWidth="1"/>
    <col min="18" max="18" width="11.6640625" style="129" customWidth="1"/>
    <col min="19" max="19" width="11.33203125" style="112" customWidth="1"/>
    <col min="20" max="20" width="11.33203125" style="113" customWidth="1"/>
    <col min="21" max="24" width="11.33203125" style="112" customWidth="1"/>
    <col min="25" max="25" width="14.109375" style="112" customWidth="1"/>
    <col min="26" max="16384" width="8.88671875" style="112"/>
  </cols>
  <sheetData>
    <row r="1" spans="1:26" s="224" customFormat="1" ht="18" customHeight="1" thickBot="1" x14ac:dyDescent="0.35">
      <c r="A1" s="405" t="s">
        <v>403</v>
      </c>
      <c r="B1" s="453"/>
      <c r="C1" s="454"/>
      <c r="D1" s="455"/>
      <c r="E1" s="455"/>
      <c r="F1" s="455"/>
      <c r="G1" s="455"/>
      <c r="H1" s="455"/>
      <c r="I1" s="455"/>
      <c r="J1" s="455"/>
      <c r="K1" s="456"/>
      <c r="L1" s="221"/>
      <c r="M1" s="221"/>
      <c r="N1" s="221"/>
      <c r="O1" s="221"/>
      <c r="P1" s="221"/>
      <c r="Q1" s="222"/>
      <c r="R1" s="223"/>
      <c r="S1" s="222"/>
      <c r="T1" s="222"/>
    </row>
    <row r="2" spans="1:26" s="224" customFormat="1" ht="18" customHeight="1" thickBot="1" x14ac:dyDescent="0.35">
      <c r="A2" s="405" t="s">
        <v>546</v>
      </c>
      <c r="B2" s="453"/>
      <c r="C2" s="454"/>
      <c r="D2" s="455"/>
      <c r="E2" s="455"/>
      <c r="F2" s="455"/>
      <c r="G2" s="455"/>
      <c r="H2" s="455"/>
      <c r="I2" s="455"/>
      <c r="J2" s="455"/>
      <c r="K2" s="456"/>
      <c r="L2" s="221"/>
      <c r="M2" s="221"/>
      <c r="N2" s="221"/>
      <c r="O2" s="221"/>
      <c r="P2" s="221"/>
      <c r="Q2" s="222"/>
      <c r="R2" s="223"/>
      <c r="S2" s="222"/>
      <c r="T2" s="222"/>
    </row>
    <row r="3" spans="1:26" s="101" customFormat="1" ht="15.75" customHeight="1" x14ac:dyDescent="0.3">
      <c r="A3" s="26"/>
      <c r="B3" s="26"/>
      <c r="C3" s="26"/>
      <c r="D3" s="19"/>
      <c r="E3" s="19"/>
      <c r="F3" s="19"/>
      <c r="G3" s="19"/>
      <c r="H3" s="19"/>
      <c r="I3" s="19"/>
      <c r="J3" s="19"/>
      <c r="K3" s="19"/>
      <c r="L3" s="283"/>
      <c r="M3" s="283"/>
      <c r="N3" s="283"/>
      <c r="O3" s="283"/>
      <c r="P3" s="283"/>
      <c r="Q3" s="99"/>
      <c r="R3" s="125"/>
    </row>
    <row r="4" spans="1:26" s="101" customFormat="1" x14ac:dyDescent="0.3">
      <c r="A4" s="391" t="s">
        <v>535</v>
      </c>
      <c r="B4" s="392"/>
      <c r="C4" s="392"/>
      <c r="D4" s="392"/>
      <c r="E4" s="392"/>
      <c r="F4" s="392"/>
      <c r="G4" s="392"/>
      <c r="H4" s="392"/>
      <c r="I4" s="393"/>
      <c r="J4" s="19"/>
      <c r="K4" s="19"/>
      <c r="L4" s="283"/>
      <c r="M4" s="283"/>
      <c r="N4" s="283"/>
      <c r="O4" s="283"/>
      <c r="P4" s="283"/>
      <c r="Q4" s="99"/>
      <c r="R4" s="126"/>
    </row>
    <row r="5" spans="1:26" s="99" customFormat="1" ht="18.75" customHeight="1" x14ac:dyDescent="0.3">
      <c r="J5" s="18"/>
      <c r="K5" s="18"/>
      <c r="L5" s="18"/>
      <c r="M5" s="18"/>
      <c r="N5" s="18"/>
      <c r="O5" s="18"/>
      <c r="P5" s="18"/>
    </row>
    <row r="6" spans="1:26" s="104" customFormat="1" ht="18" customHeight="1" x14ac:dyDescent="0.3">
      <c r="A6" s="80"/>
      <c r="B6" s="411" t="s">
        <v>404</v>
      </c>
      <c r="C6" s="412"/>
      <c r="D6" s="412"/>
      <c r="E6" s="412"/>
      <c r="F6" s="412"/>
      <c r="G6" s="412"/>
      <c r="H6" s="295"/>
      <c r="I6" s="295"/>
      <c r="J6" s="295"/>
      <c r="K6" s="295"/>
      <c r="L6" s="295"/>
      <c r="M6" s="295"/>
      <c r="N6" s="295"/>
      <c r="O6" s="409" t="s">
        <v>405</v>
      </c>
      <c r="P6" s="419" t="s">
        <v>406</v>
      </c>
      <c r="Q6" s="420"/>
      <c r="R6" s="420"/>
      <c r="S6" s="421"/>
      <c r="T6" s="419" t="s">
        <v>407</v>
      </c>
      <c r="U6" s="420"/>
      <c r="V6" s="421"/>
    </row>
    <row r="7" spans="1:26" s="120" customFormat="1" ht="39.6" x14ac:dyDescent="0.3">
      <c r="A7" s="278"/>
      <c r="B7" s="403" t="s">
        <v>408</v>
      </c>
      <c r="C7" s="403"/>
      <c r="D7" s="403"/>
      <c r="E7" s="403"/>
      <c r="F7" s="403"/>
      <c r="G7" s="403"/>
      <c r="H7" s="130" t="s">
        <v>409</v>
      </c>
      <c r="I7" s="130" t="s">
        <v>410</v>
      </c>
      <c r="J7" s="131" t="s">
        <v>411</v>
      </c>
      <c r="K7" s="250" t="s">
        <v>412</v>
      </c>
      <c r="L7" s="251" t="s">
        <v>413</v>
      </c>
      <c r="M7" s="252" t="s">
        <v>414</v>
      </c>
      <c r="N7" s="253" t="s">
        <v>415</v>
      </c>
      <c r="O7" s="410"/>
      <c r="P7" s="133" t="s">
        <v>416</v>
      </c>
      <c r="Q7" s="133" t="s">
        <v>417</v>
      </c>
      <c r="R7" s="133" t="s">
        <v>418</v>
      </c>
      <c r="S7" s="133" t="s">
        <v>419</v>
      </c>
      <c r="T7" s="133" t="s">
        <v>420</v>
      </c>
      <c r="U7" s="133" t="s">
        <v>418</v>
      </c>
      <c r="V7" s="133" t="s">
        <v>419</v>
      </c>
    </row>
    <row r="8" spans="1:26" s="108" customFormat="1" ht="18" customHeight="1" x14ac:dyDescent="0.3">
      <c r="A8" s="123"/>
      <c r="B8" s="390" t="s">
        <v>421</v>
      </c>
      <c r="C8" s="390"/>
      <c r="D8" s="390"/>
      <c r="E8" s="390"/>
      <c r="F8" s="390"/>
      <c r="G8" s="390"/>
      <c r="H8" s="132">
        <v>3</v>
      </c>
      <c r="I8" s="145">
        <v>21.5</v>
      </c>
      <c r="J8" s="146" t="s">
        <v>422</v>
      </c>
      <c r="K8" s="149">
        <f>H8*I8</f>
        <v>64.5</v>
      </c>
      <c r="L8" s="254"/>
      <c r="M8" s="255">
        <f>K8</f>
        <v>64.5</v>
      </c>
      <c r="N8" s="150">
        <v>1</v>
      </c>
      <c r="O8" s="124"/>
      <c r="P8" s="134"/>
      <c r="Q8" s="134"/>
      <c r="R8" s="134"/>
      <c r="S8" s="135"/>
      <c r="T8" s="134"/>
      <c r="U8" s="134"/>
      <c r="V8" s="135"/>
      <c r="Y8" s="108" t="s">
        <v>422</v>
      </c>
    </row>
    <row r="9" spans="1:26" s="108" customFormat="1" ht="18" customHeight="1" x14ac:dyDescent="0.3">
      <c r="A9" s="123"/>
      <c r="B9" s="390"/>
      <c r="C9" s="390"/>
      <c r="D9" s="390"/>
      <c r="E9" s="390"/>
      <c r="F9" s="390"/>
      <c r="G9" s="390"/>
      <c r="H9" s="132">
        <v>3</v>
      </c>
      <c r="I9" s="145">
        <v>21.5</v>
      </c>
      <c r="J9" s="146" t="s">
        <v>422</v>
      </c>
      <c r="K9" s="149">
        <f>H9*I9</f>
        <v>64.5</v>
      </c>
      <c r="L9" s="256"/>
      <c r="M9" s="255">
        <f>K9</f>
        <v>64.5</v>
      </c>
      <c r="N9" s="150">
        <v>1</v>
      </c>
      <c r="O9" s="124"/>
      <c r="P9" s="134"/>
      <c r="Q9" s="134"/>
      <c r="R9" s="134"/>
      <c r="S9" s="134"/>
      <c r="T9" s="134"/>
      <c r="U9" s="134"/>
      <c r="V9" s="135"/>
      <c r="Y9" s="108" t="s">
        <v>424</v>
      </c>
    </row>
    <row r="10" spans="1:26" s="108" customFormat="1" ht="18" customHeight="1" x14ac:dyDescent="0.3">
      <c r="A10" s="123"/>
      <c r="B10" s="390"/>
      <c r="C10" s="390"/>
      <c r="D10" s="390"/>
      <c r="E10" s="390"/>
      <c r="F10" s="390"/>
      <c r="G10" s="390"/>
      <c r="H10" s="132">
        <v>3</v>
      </c>
      <c r="I10" s="145">
        <v>21.5</v>
      </c>
      <c r="J10" s="146" t="s">
        <v>422</v>
      </c>
      <c r="K10" s="149">
        <f>H10*I10</f>
        <v>64.5</v>
      </c>
      <c r="L10" s="256"/>
      <c r="M10" s="255">
        <f>K10</f>
        <v>64.5</v>
      </c>
      <c r="N10" s="150">
        <v>1</v>
      </c>
      <c r="O10" s="124"/>
      <c r="P10" s="134"/>
      <c r="Q10" s="134"/>
      <c r="R10" s="134"/>
      <c r="S10" s="134"/>
      <c r="T10" s="134"/>
      <c r="U10" s="134"/>
      <c r="V10" s="135"/>
      <c r="Y10" s="108" t="s">
        <v>425</v>
      </c>
    </row>
    <row r="11" spans="1:26" s="108" customFormat="1" ht="18" customHeight="1" x14ac:dyDescent="0.3">
      <c r="A11" s="109" t="s">
        <v>426</v>
      </c>
      <c r="B11" s="399"/>
      <c r="C11" s="399"/>
      <c r="D11" s="399"/>
      <c r="E11" s="399"/>
      <c r="F11" s="399"/>
      <c r="G11" s="399"/>
      <c r="H11" s="132">
        <v>3</v>
      </c>
      <c r="I11" s="145">
        <v>21.5</v>
      </c>
      <c r="J11" s="146" t="s">
        <v>422</v>
      </c>
      <c r="K11" s="149">
        <f>H11*I11</f>
        <v>64.5</v>
      </c>
      <c r="L11" s="256"/>
      <c r="M11" s="255">
        <f>K11</f>
        <v>64.5</v>
      </c>
      <c r="N11" s="150">
        <v>1</v>
      </c>
      <c r="O11" s="124"/>
      <c r="P11" s="134"/>
      <c r="Q11" s="134"/>
      <c r="R11" s="134"/>
      <c r="S11" s="134"/>
      <c r="T11" s="134"/>
      <c r="U11" s="134"/>
      <c r="V11" s="135"/>
      <c r="Y11" s="108" t="s">
        <v>427</v>
      </c>
    </row>
    <row r="12" spans="1:26" s="108" customFormat="1" ht="18" customHeight="1" x14ac:dyDescent="0.3">
      <c r="A12" s="123"/>
      <c r="B12" s="390"/>
      <c r="C12" s="390"/>
      <c r="D12" s="390"/>
      <c r="E12" s="390"/>
      <c r="F12" s="390"/>
      <c r="G12" s="390"/>
      <c r="H12" s="132">
        <v>3</v>
      </c>
      <c r="I12" s="145">
        <v>21.5</v>
      </c>
      <c r="J12" s="146" t="s">
        <v>422</v>
      </c>
      <c r="K12" s="149">
        <f>H12*I12</f>
        <v>64.5</v>
      </c>
      <c r="L12" s="257"/>
      <c r="M12" s="255">
        <f>K12</f>
        <v>64.5</v>
      </c>
      <c r="N12" s="150">
        <v>1</v>
      </c>
      <c r="O12" s="124"/>
      <c r="P12" s="134"/>
      <c r="Q12" s="134"/>
      <c r="R12" s="134"/>
      <c r="S12" s="134"/>
      <c r="T12" s="134"/>
      <c r="U12" s="134"/>
      <c r="V12" s="135"/>
      <c r="Y12" s="108" t="s">
        <v>428</v>
      </c>
    </row>
    <row r="13" spans="1:26" s="101" customFormat="1" ht="18" customHeight="1" x14ac:dyDescent="0.3">
      <c r="A13" s="99"/>
      <c r="B13" s="400" t="s">
        <v>429</v>
      </c>
      <c r="C13" s="401"/>
      <c r="D13" s="401"/>
      <c r="E13" s="401"/>
      <c r="F13" s="401"/>
      <c r="G13" s="401"/>
      <c r="H13" s="401"/>
      <c r="I13" s="401"/>
      <c r="J13" s="402"/>
      <c r="K13" s="151">
        <f>SUM(K8:K12)</f>
        <v>322.5</v>
      </c>
      <c r="L13" s="258">
        <f>SUM(L8:L12)</f>
        <v>0</v>
      </c>
      <c r="M13" s="258">
        <f>SUM(M8:M12)</f>
        <v>322.5</v>
      </c>
      <c r="N13" s="151">
        <f>SUM(N8:N12)</f>
        <v>5</v>
      </c>
      <c r="O13" s="105"/>
      <c r="Q13" s="102"/>
      <c r="Y13" s="108" t="s">
        <v>482</v>
      </c>
    </row>
    <row r="14" spans="1:26" s="101" customFormat="1" ht="12" customHeight="1" x14ac:dyDescent="0.3">
      <c r="A14" s="99"/>
      <c r="B14" s="99"/>
      <c r="D14" s="97"/>
      <c r="E14" s="283"/>
      <c r="F14" s="283"/>
      <c r="G14" s="23"/>
      <c r="H14" s="23"/>
      <c r="I14" s="23"/>
      <c r="J14" s="111"/>
      <c r="K14" s="259"/>
      <c r="L14" s="260"/>
      <c r="M14" s="260"/>
      <c r="N14" s="261"/>
      <c r="Z14" s="108" t="s">
        <v>483</v>
      </c>
    </row>
    <row r="15" spans="1:26" ht="18" customHeight="1" x14ac:dyDescent="0.3">
      <c r="B15" s="407" t="s">
        <v>430</v>
      </c>
      <c r="C15" s="408"/>
      <c r="D15" s="408"/>
      <c r="E15" s="408"/>
      <c r="F15" s="408"/>
      <c r="G15" s="408"/>
      <c r="H15" s="408"/>
      <c r="I15" s="408"/>
      <c r="J15" s="408"/>
      <c r="K15" s="262"/>
      <c r="L15" s="262"/>
      <c r="M15" s="262"/>
      <c r="N15" s="262"/>
      <c r="O15" s="409" t="s">
        <v>405</v>
      </c>
      <c r="P15" s="419" t="s">
        <v>406</v>
      </c>
      <c r="Q15" s="420"/>
      <c r="R15" s="420"/>
      <c r="S15" s="421"/>
      <c r="T15" s="419" t="s">
        <v>407</v>
      </c>
      <c r="U15" s="420"/>
      <c r="V15" s="421"/>
      <c r="Y15" s="108" t="s">
        <v>484</v>
      </c>
    </row>
    <row r="16" spans="1:26" s="120" customFormat="1" ht="39.6" x14ac:dyDescent="0.3">
      <c r="A16" s="119"/>
      <c r="B16" s="403" t="s">
        <v>431</v>
      </c>
      <c r="C16" s="403"/>
      <c r="D16" s="403"/>
      <c r="E16" s="403"/>
      <c r="F16" s="403"/>
      <c r="G16" s="403"/>
      <c r="H16" s="130" t="s">
        <v>409</v>
      </c>
      <c r="I16" s="130" t="s">
        <v>410</v>
      </c>
      <c r="J16" s="131" t="s">
        <v>411</v>
      </c>
      <c r="K16" s="250" t="s">
        <v>412</v>
      </c>
      <c r="L16" s="253" t="s">
        <v>413</v>
      </c>
      <c r="M16" s="250" t="s">
        <v>414</v>
      </c>
      <c r="N16" s="253" t="s">
        <v>415</v>
      </c>
      <c r="O16" s="410"/>
      <c r="P16" s="133" t="s">
        <v>416</v>
      </c>
      <c r="Q16" s="133" t="s">
        <v>417</v>
      </c>
      <c r="R16" s="133" t="s">
        <v>418</v>
      </c>
      <c r="S16" s="133" t="s">
        <v>419</v>
      </c>
      <c r="T16" s="133" t="s">
        <v>420</v>
      </c>
      <c r="U16" s="133" t="s">
        <v>418</v>
      </c>
      <c r="V16" s="133" t="s">
        <v>419</v>
      </c>
      <c r="Y16" s="108" t="s">
        <v>485</v>
      </c>
    </row>
    <row r="17" spans="1:25" s="108" customFormat="1" ht="18" customHeight="1" x14ac:dyDescent="0.3">
      <c r="A17" s="123"/>
      <c r="B17" s="390"/>
      <c r="C17" s="390"/>
      <c r="D17" s="390"/>
      <c r="E17" s="390"/>
      <c r="F17" s="390"/>
      <c r="G17" s="390"/>
      <c r="H17" s="132">
        <v>30</v>
      </c>
      <c r="I17" s="145">
        <v>21.5</v>
      </c>
      <c r="J17" s="146" t="s">
        <v>422</v>
      </c>
      <c r="K17" s="148">
        <v>645</v>
      </c>
      <c r="L17" s="148"/>
      <c r="M17" s="148">
        <f>K17+L17</f>
        <v>645</v>
      </c>
      <c r="N17" s="148">
        <v>6</v>
      </c>
      <c r="O17" s="124"/>
      <c r="P17" s="134"/>
      <c r="Q17" s="134"/>
      <c r="R17" s="134"/>
      <c r="S17" s="135"/>
      <c r="T17" s="134"/>
      <c r="U17" s="134"/>
      <c r="V17" s="135"/>
      <c r="Y17" s="108" t="s">
        <v>486</v>
      </c>
    </row>
    <row r="18" spans="1:25" s="108" customFormat="1" ht="18" customHeight="1" x14ac:dyDescent="0.3">
      <c r="A18" s="123"/>
      <c r="B18" s="390"/>
      <c r="C18" s="390"/>
      <c r="D18" s="390"/>
      <c r="E18" s="390"/>
      <c r="F18" s="390"/>
      <c r="G18" s="390"/>
      <c r="H18" s="132">
        <v>30</v>
      </c>
      <c r="I18" s="145">
        <v>21.5</v>
      </c>
      <c r="J18" s="146" t="s">
        <v>422</v>
      </c>
      <c r="K18" s="148">
        <v>645</v>
      </c>
      <c r="L18" s="148"/>
      <c r="M18" s="148">
        <f>K18+L18</f>
        <v>645</v>
      </c>
      <c r="N18" s="148">
        <v>6</v>
      </c>
      <c r="O18" s="124"/>
      <c r="P18" s="134"/>
      <c r="Q18" s="134"/>
      <c r="R18" s="134"/>
      <c r="S18" s="134"/>
      <c r="T18" s="134"/>
      <c r="U18" s="134"/>
      <c r="V18" s="135"/>
      <c r="Y18" s="108" t="s">
        <v>487</v>
      </c>
    </row>
    <row r="19" spans="1:25" s="108" customFormat="1" ht="18" customHeight="1" x14ac:dyDescent="0.3">
      <c r="A19" s="123"/>
      <c r="B19" s="390"/>
      <c r="C19" s="390"/>
      <c r="D19" s="390"/>
      <c r="E19" s="390"/>
      <c r="F19" s="390"/>
      <c r="G19" s="390"/>
      <c r="H19" s="132">
        <v>30</v>
      </c>
      <c r="I19" s="145">
        <v>21.5</v>
      </c>
      <c r="J19" s="146" t="s">
        <v>422</v>
      </c>
      <c r="K19" s="148">
        <v>645</v>
      </c>
      <c r="L19" s="148"/>
      <c r="M19" s="148">
        <f>K19+L19</f>
        <v>645</v>
      </c>
      <c r="N19" s="148">
        <v>6</v>
      </c>
      <c r="O19" s="124"/>
      <c r="P19" s="134"/>
      <c r="Q19" s="134"/>
      <c r="R19" s="134"/>
      <c r="S19" s="134"/>
      <c r="T19" s="134"/>
      <c r="U19" s="134"/>
      <c r="V19" s="135"/>
      <c r="Y19" s="108" t="s">
        <v>488</v>
      </c>
    </row>
    <row r="20" spans="1:25" s="108" customFormat="1" ht="18" customHeight="1" x14ac:dyDescent="0.3">
      <c r="A20" s="109" t="s">
        <v>426</v>
      </c>
      <c r="B20" s="399"/>
      <c r="C20" s="399"/>
      <c r="D20" s="399"/>
      <c r="E20" s="399"/>
      <c r="F20" s="399"/>
      <c r="G20" s="399"/>
      <c r="H20" s="132">
        <v>30</v>
      </c>
      <c r="I20" s="145">
        <v>21.5</v>
      </c>
      <c r="J20" s="146" t="s">
        <v>422</v>
      </c>
      <c r="K20" s="148">
        <v>645</v>
      </c>
      <c r="L20" s="148"/>
      <c r="M20" s="148">
        <f>K20+L20</f>
        <v>645</v>
      </c>
      <c r="N20" s="148">
        <v>6</v>
      </c>
      <c r="O20" s="124"/>
      <c r="P20" s="134"/>
      <c r="Q20" s="134"/>
      <c r="R20" s="134"/>
      <c r="S20" s="134"/>
      <c r="T20" s="134"/>
      <c r="U20" s="134"/>
      <c r="V20" s="135"/>
    </row>
    <row r="21" spans="1:25" s="108" customFormat="1" ht="18" customHeight="1" x14ac:dyDescent="0.3">
      <c r="A21" s="107"/>
      <c r="B21" s="390"/>
      <c r="C21" s="390"/>
      <c r="D21" s="390"/>
      <c r="E21" s="390"/>
      <c r="F21" s="390"/>
      <c r="G21" s="390"/>
      <c r="H21" s="132">
        <v>30</v>
      </c>
      <c r="I21" s="145">
        <v>21.5</v>
      </c>
      <c r="J21" s="146" t="s">
        <v>422</v>
      </c>
      <c r="K21" s="148">
        <v>645</v>
      </c>
      <c r="L21" s="148"/>
      <c r="M21" s="148">
        <f>K21+L21</f>
        <v>645</v>
      </c>
      <c r="N21" s="148">
        <v>6</v>
      </c>
      <c r="O21" s="124"/>
      <c r="P21" s="134"/>
      <c r="Q21" s="134"/>
      <c r="R21" s="134"/>
      <c r="S21" s="134"/>
      <c r="T21" s="134"/>
      <c r="U21" s="134"/>
      <c r="V21" s="135"/>
    </row>
    <row r="22" spans="1:25" s="101" customFormat="1" ht="18" customHeight="1" x14ac:dyDescent="0.3">
      <c r="A22" s="99"/>
      <c r="B22" s="400" t="s">
        <v>429</v>
      </c>
      <c r="C22" s="401"/>
      <c r="D22" s="401"/>
      <c r="E22" s="401"/>
      <c r="F22" s="401"/>
      <c r="G22" s="401"/>
      <c r="H22" s="401"/>
      <c r="I22" s="401"/>
      <c r="J22" s="402"/>
      <c r="K22" s="151">
        <f>SUM(K17:K21)</f>
        <v>3225</v>
      </c>
      <c r="L22" s="151">
        <f>SUM(L17:L21)</f>
        <v>0</v>
      </c>
      <c r="M22" s="151">
        <f>SUM(M17:M21)</f>
        <v>3225</v>
      </c>
      <c r="N22" s="151">
        <f>SUM(N17:N21)</f>
        <v>30</v>
      </c>
    </row>
    <row r="23" spans="1:25" s="99" customFormat="1" ht="12" customHeight="1" x14ac:dyDescent="0.3">
      <c r="D23" s="21"/>
      <c r="E23" s="283"/>
      <c r="F23" s="283"/>
      <c r="G23" s="283"/>
      <c r="H23" s="283"/>
      <c r="I23" s="283"/>
      <c r="J23" s="283"/>
      <c r="K23" s="263"/>
      <c r="L23" s="264"/>
      <c r="M23" s="264"/>
      <c r="N23" s="265"/>
      <c r="O23" s="108"/>
      <c r="P23" s="108"/>
      <c r="Q23" s="108"/>
      <c r="R23" s="108"/>
      <c r="S23" s="108"/>
      <c r="T23" s="108"/>
      <c r="U23" s="108"/>
      <c r="V23" s="108"/>
    </row>
    <row r="24" spans="1:25" ht="18.75" customHeight="1" x14ac:dyDescent="0.3">
      <c r="B24" s="407" t="s">
        <v>432</v>
      </c>
      <c r="C24" s="408"/>
      <c r="D24" s="408"/>
      <c r="E24" s="408"/>
      <c r="F24" s="408"/>
      <c r="G24" s="408"/>
      <c r="H24" s="408"/>
      <c r="I24" s="408"/>
      <c r="J24" s="408"/>
      <c r="K24" s="262"/>
      <c r="L24" s="262"/>
      <c r="M24" s="262"/>
      <c r="N24" s="262"/>
      <c r="O24" s="409" t="s">
        <v>405</v>
      </c>
      <c r="P24" s="419" t="s">
        <v>406</v>
      </c>
      <c r="Q24" s="420"/>
      <c r="R24" s="420"/>
      <c r="S24" s="421"/>
      <c r="T24" s="419" t="s">
        <v>407</v>
      </c>
      <c r="U24" s="420"/>
      <c r="V24" s="421"/>
    </row>
    <row r="25" spans="1:25" s="120" customFormat="1" ht="39.6" x14ac:dyDescent="0.3">
      <c r="A25" s="119"/>
      <c r="B25" s="423" t="s">
        <v>433</v>
      </c>
      <c r="C25" s="424"/>
      <c r="D25" s="424"/>
      <c r="E25" s="424"/>
      <c r="F25" s="424"/>
      <c r="G25" s="424"/>
      <c r="H25" s="424"/>
      <c r="I25" s="425"/>
      <c r="J25" s="131" t="s">
        <v>411</v>
      </c>
      <c r="K25" s="250" t="s">
        <v>412</v>
      </c>
      <c r="L25" s="253" t="s">
        <v>413</v>
      </c>
      <c r="M25" s="250" t="s">
        <v>414</v>
      </c>
      <c r="N25" s="253" t="s">
        <v>415</v>
      </c>
      <c r="O25" s="410"/>
      <c r="P25" s="133" t="s">
        <v>416</v>
      </c>
      <c r="Q25" s="133" t="s">
        <v>417</v>
      </c>
      <c r="R25" s="133" t="s">
        <v>418</v>
      </c>
      <c r="S25" s="133" t="s">
        <v>419</v>
      </c>
      <c r="T25" s="133" t="s">
        <v>420</v>
      </c>
      <c r="U25" s="133" t="s">
        <v>418</v>
      </c>
      <c r="V25" s="133" t="s">
        <v>419</v>
      </c>
    </row>
    <row r="26" spans="1:25" s="107" customFormat="1" ht="18" customHeight="1" x14ac:dyDescent="0.3">
      <c r="A26" s="123"/>
      <c r="B26" s="429"/>
      <c r="C26" s="430"/>
      <c r="D26" s="430"/>
      <c r="E26" s="430"/>
      <c r="F26" s="430"/>
      <c r="G26" s="430"/>
      <c r="H26" s="430"/>
      <c r="I26" s="431"/>
      <c r="J26" s="146" t="s">
        <v>422</v>
      </c>
      <c r="K26" s="147">
        <v>645</v>
      </c>
      <c r="L26" s="147"/>
      <c r="M26" s="147">
        <f>K26+L26</f>
        <v>645</v>
      </c>
      <c r="N26" s="147">
        <v>7</v>
      </c>
      <c r="O26" s="124"/>
      <c r="P26" s="134"/>
      <c r="Q26" s="134"/>
      <c r="R26" s="134"/>
      <c r="S26" s="135"/>
      <c r="T26" s="134"/>
      <c r="U26" s="134"/>
      <c r="V26" s="135"/>
    </row>
    <row r="27" spans="1:25" s="107" customFormat="1" ht="18" customHeight="1" x14ac:dyDescent="0.3">
      <c r="A27" s="123"/>
      <c r="B27" s="429"/>
      <c r="C27" s="430"/>
      <c r="D27" s="430"/>
      <c r="E27" s="430"/>
      <c r="F27" s="430"/>
      <c r="G27" s="430"/>
      <c r="H27" s="430"/>
      <c r="I27" s="431"/>
      <c r="J27" s="146" t="s">
        <v>422</v>
      </c>
      <c r="K27" s="147">
        <v>645</v>
      </c>
      <c r="L27" s="147"/>
      <c r="M27" s="147">
        <f>K27+L27</f>
        <v>645</v>
      </c>
      <c r="N27" s="147">
        <v>7</v>
      </c>
      <c r="O27" s="124"/>
      <c r="P27" s="134"/>
      <c r="Q27" s="134"/>
      <c r="R27" s="134"/>
      <c r="S27" s="134"/>
      <c r="T27" s="134"/>
      <c r="U27" s="134"/>
      <c r="V27" s="135"/>
    </row>
    <row r="28" spans="1:25" s="107" customFormat="1" ht="18" customHeight="1" x14ac:dyDescent="0.3">
      <c r="A28" s="123"/>
      <c r="B28" s="429"/>
      <c r="C28" s="430"/>
      <c r="D28" s="430"/>
      <c r="E28" s="430"/>
      <c r="F28" s="430"/>
      <c r="G28" s="430"/>
      <c r="H28" s="430"/>
      <c r="I28" s="431"/>
      <c r="J28" s="146" t="s">
        <v>422</v>
      </c>
      <c r="K28" s="147">
        <v>645</v>
      </c>
      <c r="L28" s="147"/>
      <c r="M28" s="147">
        <f>K28+L28</f>
        <v>645</v>
      </c>
      <c r="N28" s="147">
        <v>7</v>
      </c>
      <c r="O28" s="124"/>
      <c r="P28" s="134"/>
      <c r="Q28" s="134"/>
      <c r="R28" s="134"/>
      <c r="S28" s="134"/>
      <c r="T28" s="134"/>
      <c r="U28" s="134"/>
      <c r="V28" s="135"/>
    </row>
    <row r="29" spans="1:25" s="107" customFormat="1" ht="18" customHeight="1" x14ac:dyDescent="0.3">
      <c r="A29" s="109" t="s">
        <v>426</v>
      </c>
      <c r="B29" s="426"/>
      <c r="C29" s="427"/>
      <c r="D29" s="427"/>
      <c r="E29" s="427"/>
      <c r="F29" s="427"/>
      <c r="G29" s="427"/>
      <c r="H29" s="427"/>
      <c r="I29" s="428"/>
      <c r="J29" s="146" t="s">
        <v>422</v>
      </c>
      <c r="K29" s="147">
        <v>645</v>
      </c>
      <c r="L29" s="147"/>
      <c r="M29" s="147">
        <f>K29+L29</f>
        <v>645</v>
      </c>
      <c r="N29" s="147">
        <v>7</v>
      </c>
      <c r="O29" s="124"/>
      <c r="P29" s="134"/>
      <c r="Q29" s="134"/>
      <c r="R29" s="134"/>
      <c r="S29" s="134"/>
      <c r="T29" s="134"/>
      <c r="U29" s="134"/>
      <c r="V29" s="135"/>
    </row>
    <row r="30" spans="1:25" s="107" customFormat="1" ht="18" customHeight="1" x14ac:dyDescent="0.3">
      <c r="A30" s="123"/>
      <c r="B30" s="429"/>
      <c r="C30" s="430"/>
      <c r="D30" s="430"/>
      <c r="E30" s="430"/>
      <c r="F30" s="430"/>
      <c r="G30" s="430"/>
      <c r="H30" s="430"/>
      <c r="I30" s="431"/>
      <c r="J30" s="146" t="s">
        <v>422</v>
      </c>
      <c r="K30" s="147">
        <v>645</v>
      </c>
      <c r="L30" s="147"/>
      <c r="M30" s="147">
        <f>K30+L30</f>
        <v>645</v>
      </c>
      <c r="N30" s="147">
        <v>7</v>
      </c>
      <c r="O30" s="124"/>
      <c r="P30" s="134"/>
      <c r="Q30" s="134"/>
      <c r="R30" s="134"/>
      <c r="S30" s="134"/>
      <c r="T30" s="134"/>
      <c r="U30" s="134"/>
      <c r="V30" s="135"/>
    </row>
    <row r="31" spans="1:25" s="101" customFormat="1" ht="18" customHeight="1" x14ac:dyDescent="0.3">
      <c r="A31" s="99"/>
      <c r="B31" s="422" t="s">
        <v>429</v>
      </c>
      <c r="C31" s="422"/>
      <c r="D31" s="422"/>
      <c r="E31" s="422"/>
      <c r="F31" s="422"/>
      <c r="G31" s="422"/>
      <c r="H31" s="422"/>
      <c r="I31" s="422"/>
      <c r="J31" s="422"/>
      <c r="K31" s="266">
        <f>SUM(K26:K30)</f>
        <v>3225</v>
      </c>
      <c r="L31" s="266">
        <f>SUM(L26:L30)</f>
        <v>0</v>
      </c>
      <c r="M31" s="266">
        <f>SUM(M26:M30)</f>
        <v>3225</v>
      </c>
      <c r="N31" s="266">
        <f>SUM(N26:N30)</f>
        <v>35</v>
      </c>
    </row>
    <row r="32" spans="1:25" s="99" customFormat="1" ht="12" customHeight="1" x14ac:dyDescent="0.3">
      <c r="D32" s="21"/>
      <c r="E32" s="283"/>
      <c r="F32" s="283"/>
      <c r="G32" s="283"/>
      <c r="H32" s="283"/>
      <c r="I32" s="283"/>
      <c r="J32" s="283"/>
      <c r="K32" s="263"/>
      <c r="L32" s="264"/>
      <c r="M32" s="264"/>
      <c r="N32" s="267"/>
    </row>
    <row r="33" spans="1:22" ht="18" customHeight="1" x14ac:dyDescent="0.3">
      <c r="B33" s="407" t="s">
        <v>434</v>
      </c>
      <c r="C33" s="408"/>
      <c r="D33" s="408"/>
      <c r="E33" s="408"/>
      <c r="F33" s="408"/>
      <c r="G33" s="408"/>
      <c r="H33" s="408"/>
      <c r="I33" s="408"/>
      <c r="J33" s="408"/>
      <c r="K33" s="262"/>
      <c r="L33" s="262"/>
      <c r="M33" s="262"/>
      <c r="N33" s="262"/>
      <c r="O33" s="404" t="s">
        <v>405</v>
      </c>
      <c r="P33" s="419" t="s">
        <v>406</v>
      </c>
      <c r="Q33" s="420"/>
      <c r="R33" s="420"/>
      <c r="S33" s="421"/>
      <c r="T33" s="419" t="s">
        <v>407</v>
      </c>
      <c r="U33" s="420"/>
      <c r="V33" s="421"/>
    </row>
    <row r="34" spans="1:22" s="120" customFormat="1" ht="39.6" x14ac:dyDescent="0.3">
      <c r="A34" s="119"/>
      <c r="B34" s="403" t="s">
        <v>435</v>
      </c>
      <c r="C34" s="403"/>
      <c r="D34" s="403"/>
      <c r="E34" s="403"/>
      <c r="F34" s="403"/>
      <c r="G34" s="403"/>
      <c r="H34" s="403"/>
      <c r="I34" s="403"/>
      <c r="J34" s="131" t="s">
        <v>411</v>
      </c>
      <c r="K34" s="250" t="s">
        <v>412</v>
      </c>
      <c r="L34" s="253" t="s">
        <v>413</v>
      </c>
      <c r="M34" s="250" t="s">
        <v>414</v>
      </c>
      <c r="N34" s="250" t="s">
        <v>415</v>
      </c>
      <c r="O34" s="404"/>
      <c r="P34" s="133" t="s">
        <v>416</v>
      </c>
      <c r="Q34" s="133" t="s">
        <v>417</v>
      </c>
      <c r="R34" s="133" t="s">
        <v>418</v>
      </c>
      <c r="S34" s="133" t="s">
        <v>419</v>
      </c>
      <c r="T34" s="133" t="s">
        <v>420</v>
      </c>
      <c r="U34" s="133" t="s">
        <v>418</v>
      </c>
      <c r="V34" s="133" t="s">
        <v>419</v>
      </c>
    </row>
    <row r="35" spans="1:22" s="107" customFormat="1" ht="18" customHeight="1" x14ac:dyDescent="0.3">
      <c r="A35" s="123"/>
      <c r="B35" s="390"/>
      <c r="C35" s="390"/>
      <c r="D35" s="390"/>
      <c r="E35" s="390"/>
      <c r="F35" s="390"/>
      <c r="G35" s="390"/>
      <c r="H35" s="390"/>
      <c r="I35" s="390"/>
      <c r="J35" s="146" t="s">
        <v>422</v>
      </c>
      <c r="K35" s="148">
        <v>645</v>
      </c>
      <c r="L35" s="148"/>
      <c r="M35" s="147">
        <f>K35+L35</f>
        <v>645</v>
      </c>
      <c r="N35" s="148">
        <v>8</v>
      </c>
      <c r="O35" s="124"/>
      <c r="P35" s="134"/>
      <c r="Q35" s="134"/>
      <c r="R35" s="134"/>
      <c r="S35" s="135"/>
      <c r="T35" s="134"/>
      <c r="U35" s="134"/>
      <c r="V35" s="135"/>
    </row>
    <row r="36" spans="1:22" s="107" customFormat="1" ht="18" customHeight="1" x14ac:dyDescent="0.3">
      <c r="A36" s="123"/>
      <c r="B36" s="390"/>
      <c r="C36" s="390"/>
      <c r="D36" s="390"/>
      <c r="E36" s="390"/>
      <c r="F36" s="390"/>
      <c r="G36" s="390"/>
      <c r="H36" s="390"/>
      <c r="I36" s="390"/>
      <c r="J36" s="146" t="s">
        <v>422</v>
      </c>
      <c r="K36" s="148">
        <v>645</v>
      </c>
      <c r="L36" s="148"/>
      <c r="M36" s="147">
        <f>K36+L36</f>
        <v>645</v>
      </c>
      <c r="N36" s="148">
        <v>8</v>
      </c>
      <c r="O36" s="124"/>
      <c r="P36" s="134"/>
      <c r="Q36" s="134"/>
      <c r="R36" s="134"/>
      <c r="S36" s="134"/>
      <c r="T36" s="134"/>
      <c r="U36" s="134"/>
      <c r="V36" s="135"/>
    </row>
    <row r="37" spans="1:22" s="107" customFormat="1" ht="18" customHeight="1" x14ac:dyDescent="0.3">
      <c r="A37" s="123"/>
      <c r="B37" s="390"/>
      <c r="C37" s="390"/>
      <c r="D37" s="390"/>
      <c r="E37" s="390"/>
      <c r="F37" s="390"/>
      <c r="G37" s="390"/>
      <c r="H37" s="390"/>
      <c r="I37" s="390"/>
      <c r="J37" s="146" t="s">
        <v>422</v>
      </c>
      <c r="K37" s="148">
        <v>645</v>
      </c>
      <c r="L37" s="148"/>
      <c r="M37" s="147">
        <f>K37+L37</f>
        <v>645</v>
      </c>
      <c r="N37" s="148">
        <v>8</v>
      </c>
      <c r="O37" s="124"/>
      <c r="P37" s="134"/>
      <c r="Q37" s="134"/>
      <c r="R37" s="134"/>
      <c r="S37" s="134"/>
      <c r="T37" s="134"/>
      <c r="U37" s="134"/>
      <c r="V37" s="135"/>
    </row>
    <row r="38" spans="1:22" s="107" customFormat="1" ht="18" customHeight="1" x14ac:dyDescent="0.3">
      <c r="A38" s="109" t="s">
        <v>426</v>
      </c>
      <c r="B38" s="399"/>
      <c r="C38" s="399"/>
      <c r="D38" s="399"/>
      <c r="E38" s="399"/>
      <c r="F38" s="399"/>
      <c r="G38" s="399"/>
      <c r="H38" s="399"/>
      <c r="I38" s="399"/>
      <c r="J38" s="146" t="s">
        <v>422</v>
      </c>
      <c r="K38" s="148">
        <v>645</v>
      </c>
      <c r="L38" s="148"/>
      <c r="M38" s="147">
        <f>K38+L38</f>
        <v>645</v>
      </c>
      <c r="N38" s="148">
        <v>8</v>
      </c>
      <c r="O38" s="124"/>
      <c r="P38" s="134"/>
      <c r="Q38" s="134"/>
      <c r="R38" s="134"/>
      <c r="S38" s="134"/>
      <c r="T38" s="134"/>
      <c r="U38" s="134"/>
      <c r="V38" s="135"/>
    </row>
    <row r="39" spans="1:22" s="107" customFormat="1" ht="18" customHeight="1" x14ac:dyDescent="0.3">
      <c r="A39" s="123"/>
      <c r="B39" s="390"/>
      <c r="C39" s="390"/>
      <c r="D39" s="390"/>
      <c r="E39" s="390"/>
      <c r="F39" s="390"/>
      <c r="G39" s="390"/>
      <c r="H39" s="390"/>
      <c r="I39" s="390"/>
      <c r="J39" s="146" t="s">
        <v>422</v>
      </c>
      <c r="K39" s="148">
        <v>645</v>
      </c>
      <c r="L39" s="148"/>
      <c r="M39" s="147">
        <f>K39+L39</f>
        <v>645</v>
      </c>
      <c r="N39" s="148">
        <v>8</v>
      </c>
      <c r="O39" s="124"/>
      <c r="P39" s="134"/>
      <c r="Q39" s="134"/>
      <c r="R39" s="134"/>
      <c r="S39" s="134"/>
      <c r="T39" s="134"/>
      <c r="U39" s="134"/>
      <c r="V39" s="135"/>
    </row>
    <row r="40" spans="1:22" s="101" customFormat="1" ht="18" customHeight="1" x14ac:dyDescent="0.3">
      <c r="A40" s="99"/>
      <c r="B40" s="400" t="s">
        <v>429</v>
      </c>
      <c r="C40" s="401"/>
      <c r="D40" s="401"/>
      <c r="E40" s="401"/>
      <c r="F40" s="401"/>
      <c r="G40" s="401"/>
      <c r="H40" s="401"/>
      <c r="I40" s="401"/>
      <c r="J40" s="402"/>
      <c r="K40" s="266">
        <f>SUM(K35:K39)</f>
        <v>3225</v>
      </c>
      <c r="L40" s="266">
        <f>SUM(L35:L39)</f>
        <v>0</v>
      </c>
      <c r="M40" s="266">
        <f>SUM(M35:M39)</f>
        <v>3225</v>
      </c>
      <c r="N40" s="266">
        <f>SUM(N35:N39)</f>
        <v>40</v>
      </c>
      <c r="O40" s="110"/>
    </row>
    <row r="41" spans="1:22" s="103" customFormat="1" ht="9.75" customHeight="1" x14ac:dyDescent="0.3">
      <c r="D41" s="21"/>
      <c r="E41" s="80"/>
      <c r="F41" s="80"/>
      <c r="G41" s="80"/>
      <c r="H41" s="80"/>
      <c r="I41" s="80"/>
      <c r="J41" s="80"/>
      <c r="K41" s="263"/>
      <c r="L41" s="268"/>
      <c r="M41" s="268"/>
      <c r="N41" s="269"/>
      <c r="O41" s="99"/>
      <c r="P41" s="99"/>
      <c r="Q41" s="99"/>
      <c r="R41" s="99"/>
      <c r="S41" s="99"/>
      <c r="T41" s="99"/>
      <c r="U41" s="99"/>
    </row>
    <row r="42" spans="1:22" s="101" customFormat="1" ht="18" customHeight="1" x14ac:dyDescent="0.3">
      <c r="A42" s="99"/>
      <c r="B42" s="407" t="s">
        <v>436</v>
      </c>
      <c r="C42" s="408"/>
      <c r="D42" s="408"/>
      <c r="E42" s="408"/>
      <c r="F42" s="408"/>
      <c r="G42" s="408"/>
      <c r="H42" s="408"/>
      <c r="I42" s="408"/>
      <c r="J42" s="408"/>
      <c r="K42" s="262"/>
      <c r="L42" s="262"/>
      <c r="M42" s="262"/>
      <c r="N42" s="262"/>
      <c r="O42" s="404" t="s">
        <v>405</v>
      </c>
      <c r="P42" s="419" t="s">
        <v>406</v>
      </c>
      <c r="Q42" s="420"/>
      <c r="R42" s="420"/>
      <c r="S42" s="421"/>
      <c r="T42" s="419" t="s">
        <v>407</v>
      </c>
      <c r="U42" s="420"/>
      <c r="V42" s="421"/>
    </row>
    <row r="43" spans="1:22" s="120" customFormat="1" ht="39.6" x14ac:dyDescent="0.3">
      <c r="A43" s="119"/>
      <c r="B43" s="403" t="s">
        <v>437</v>
      </c>
      <c r="C43" s="403"/>
      <c r="D43" s="403"/>
      <c r="E43" s="403"/>
      <c r="F43" s="403"/>
      <c r="G43" s="403"/>
      <c r="H43" s="403"/>
      <c r="I43" s="403"/>
      <c r="J43" s="131" t="s">
        <v>411</v>
      </c>
      <c r="K43" s="250" t="s">
        <v>412</v>
      </c>
      <c r="L43" s="253" t="s">
        <v>413</v>
      </c>
      <c r="M43" s="250" t="s">
        <v>414</v>
      </c>
      <c r="N43" s="250" t="s">
        <v>415</v>
      </c>
      <c r="O43" s="404"/>
      <c r="P43" s="133" t="s">
        <v>416</v>
      </c>
      <c r="Q43" s="133" t="s">
        <v>417</v>
      </c>
      <c r="R43" s="133" t="s">
        <v>418</v>
      </c>
      <c r="S43" s="133" t="s">
        <v>419</v>
      </c>
      <c r="T43" s="133" t="s">
        <v>420</v>
      </c>
      <c r="U43" s="133" t="s">
        <v>418</v>
      </c>
      <c r="V43" s="133" t="s">
        <v>419</v>
      </c>
    </row>
    <row r="44" spans="1:22" s="108" customFormat="1" ht="18" customHeight="1" x14ac:dyDescent="0.3">
      <c r="A44" s="123"/>
      <c r="B44" s="390"/>
      <c r="C44" s="390"/>
      <c r="D44" s="390"/>
      <c r="E44" s="390"/>
      <c r="F44" s="390"/>
      <c r="G44" s="390"/>
      <c r="H44" s="390"/>
      <c r="I44" s="390"/>
      <c r="J44" s="146" t="s">
        <v>422</v>
      </c>
      <c r="K44" s="148">
        <v>645</v>
      </c>
      <c r="L44" s="148"/>
      <c r="M44" s="147">
        <f>K44+L44</f>
        <v>645</v>
      </c>
      <c r="N44" s="148">
        <v>2</v>
      </c>
      <c r="O44" s="124"/>
      <c r="P44" s="134"/>
      <c r="Q44" s="134"/>
      <c r="R44" s="134"/>
      <c r="S44" s="135"/>
      <c r="T44" s="134"/>
      <c r="U44" s="134"/>
      <c r="V44" s="135"/>
    </row>
    <row r="45" spans="1:22" s="108" customFormat="1" ht="18" customHeight="1" x14ac:dyDescent="0.3">
      <c r="A45" s="123"/>
      <c r="B45" s="390"/>
      <c r="C45" s="390"/>
      <c r="D45" s="390"/>
      <c r="E45" s="390"/>
      <c r="F45" s="390"/>
      <c r="G45" s="390"/>
      <c r="H45" s="390"/>
      <c r="I45" s="390"/>
      <c r="J45" s="146" t="s">
        <v>422</v>
      </c>
      <c r="K45" s="148">
        <v>645</v>
      </c>
      <c r="L45" s="148"/>
      <c r="M45" s="147">
        <f>K45+L45</f>
        <v>645</v>
      </c>
      <c r="N45" s="148">
        <v>2</v>
      </c>
      <c r="O45" s="124"/>
      <c r="P45" s="134"/>
      <c r="Q45" s="134"/>
      <c r="R45" s="134"/>
      <c r="S45" s="134"/>
      <c r="T45" s="134"/>
      <c r="U45" s="134"/>
      <c r="V45" s="135"/>
    </row>
    <row r="46" spans="1:22" s="108" customFormat="1" ht="18" customHeight="1" x14ac:dyDescent="0.3">
      <c r="A46" s="123"/>
      <c r="B46" s="390"/>
      <c r="C46" s="390"/>
      <c r="D46" s="390"/>
      <c r="E46" s="390"/>
      <c r="F46" s="390"/>
      <c r="G46" s="390"/>
      <c r="H46" s="390"/>
      <c r="I46" s="390"/>
      <c r="J46" s="146" t="s">
        <v>422</v>
      </c>
      <c r="K46" s="148">
        <v>645</v>
      </c>
      <c r="L46" s="148"/>
      <c r="M46" s="147">
        <f>K46+L46</f>
        <v>645</v>
      </c>
      <c r="N46" s="148">
        <v>2</v>
      </c>
      <c r="O46" s="124"/>
      <c r="P46" s="134"/>
      <c r="Q46" s="134"/>
      <c r="R46" s="134"/>
      <c r="S46" s="134"/>
      <c r="T46" s="134"/>
      <c r="U46" s="134"/>
      <c r="V46" s="135"/>
    </row>
    <row r="47" spans="1:22" s="108" customFormat="1" ht="18" customHeight="1" x14ac:dyDescent="0.3">
      <c r="A47" s="109" t="s">
        <v>426</v>
      </c>
      <c r="B47" s="399"/>
      <c r="C47" s="399"/>
      <c r="D47" s="399"/>
      <c r="E47" s="399"/>
      <c r="F47" s="399"/>
      <c r="G47" s="399"/>
      <c r="H47" s="399"/>
      <c r="I47" s="399"/>
      <c r="J47" s="146" t="s">
        <v>422</v>
      </c>
      <c r="K47" s="148">
        <v>645</v>
      </c>
      <c r="L47" s="148"/>
      <c r="M47" s="147">
        <f>K47+L47</f>
        <v>645</v>
      </c>
      <c r="N47" s="148">
        <v>2</v>
      </c>
      <c r="O47" s="124"/>
      <c r="P47" s="134"/>
      <c r="Q47" s="134"/>
      <c r="R47" s="134"/>
      <c r="S47" s="134"/>
      <c r="T47" s="134"/>
      <c r="U47" s="134"/>
      <c r="V47" s="135"/>
    </row>
    <row r="48" spans="1:22" s="108" customFormat="1" ht="18" customHeight="1" x14ac:dyDescent="0.3">
      <c r="A48" s="123"/>
      <c r="B48" s="390"/>
      <c r="C48" s="390"/>
      <c r="D48" s="390"/>
      <c r="E48" s="390"/>
      <c r="F48" s="390"/>
      <c r="G48" s="390"/>
      <c r="H48" s="390"/>
      <c r="I48" s="390"/>
      <c r="J48" s="146" t="s">
        <v>422</v>
      </c>
      <c r="K48" s="148">
        <v>645</v>
      </c>
      <c r="L48" s="148"/>
      <c r="M48" s="147">
        <f>K48+L48</f>
        <v>645</v>
      </c>
      <c r="N48" s="148">
        <v>2</v>
      </c>
      <c r="O48" s="124"/>
      <c r="P48" s="134"/>
      <c r="Q48" s="134"/>
      <c r="R48" s="134"/>
      <c r="S48" s="134"/>
      <c r="T48" s="134"/>
      <c r="U48" s="134"/>
      <c r="V48" s="135"/>
    </row>
    <row r="49" spans="1:22" s="101" customFormat="1" ht="18" customHeight="1" x14ac:dyDescent="0.3">
      <c r="A49" s="99"/>
      <c r="B49" s="400" t="s">
        <v>429</v>
      </c>
      <c r="C49" s="401"/>
      <c r="D49" s="401"/>
      <c r="E49" s="401"/>
      <c r="F49" s="401"/>
      <c r="G49" s="401"/>
      <c r="H49" s="401"/>
      <c r="I49" s="401"/>
      <c r="J49" s="402"/>
      <c r="K49" s="266">
        <f>SUM(K44:K48)</f>
        <v>3225</v>
      </c>
      <c r="L49" s="266">
        <f>SUM(L44:L48)</f>
        <v>0</v>
      </c>
      <c r="M49" s="266">
        <f>SUM(M44:M48)</f>
        <v>3225</v>
      </c>
      <c r="N49" s="266">
        <f>SUM(N44:N48)</f>
        <v>10</v>
      </c>
      <c r="O49" s="110"/>
    </row>
    <row r="50" spans="1:22" s="101" customFormat="1" ht="10.5" customHeight="1" x14ac:dyDescent="0.3">
      <c r="A50" s="99"/>
      <c r="B50" s="99"/>
      <c r="D50" s="21"/>
      <c r="E50" s="283"/>
      <c r="F50" s="283"/>
      <c r="G50" s="283"/>
      <c r="H50" s="283"/>
      <c r="I50" s="283"/>
      <c r="J50" s="283"/>
      <c r="K50" s="263"/>
      <c r="L50" s="270"/>
      <c r="M50" s="270"/>
      <c r="N50" s="271"/>
      <c r="O50" s="99"/>
      <c r="P50" s="99"/>
      <c r="Q50" s="99"/>
      <c r="R50" s="99"/>
      <c r="S50" s="99"/>
      <c r="T50" s="99"/>
      <c r="U50" s="99"/>
    </row>
    <row r="51" spans="1:22" ht="18" customHeight="1" x14ac:dyDescent="0.3">
      <c r="B51" s="411" t="s">
        <v>438</v>
      </c>
      <c r="C51" s="412"/>
      <c r="D51" s="412"/>
      <c r="E51" s="412"/>
      <c r="F51" s="412"/>
      <c r="G51" s="412"/>
      <c r="H51" s="412"/>
      <c r="I51" s="412"/>
      <c r="J51" s="412"/>
      <c r="K51" s="272"/>
      <c r="L51" s="272"/>
      <c r="M51" s="273"/>
      <c r="N51" s="272"/>
      <c r="O51" s="404" t="s">
        <v>405</v>
      </c>
      <c r="P51" s="419" t="s">
        <v>406</v>
      </c>
      <c r="Q51" s="420"/>
      <c r="R51" s="420"/>
      <c r="S51" s="421"/>
      <c r="T51" s="419" t="s">
        <v>407</v>
      </c>
      <c r="U51" s="420"/>
      <c r="V51" s="421"/>
    </row>
    <row r="52" spans="1:22" s="120" customFormat="1" ht="39.6" x14ac:dyDescent="0.3">
      <c r="A52" s="278"/>
      <c r="B52" s="403" t="s">
        <v>439</v>
      </c>
      <c r="C52" s="403"/>
      <c r="D52" s="403"/>
      <c r="E52" s="403"/>
      <c r="F52" s="403"/>
      <c r="G52" s="403"/>
      <c r="H52" s="403"/>
      <c r="I52" s="403"/>
      <c r="J52" s="131" t="s">
        <v>411</v>
      </c>
      <c r="K52" s="250" t="s">
        <v>412</v>
      </c>
      <c r="L52" s="253" t="s">
        <v>413</v>
      </c>
      <c r="M52" s="250" t="s">
        <v>414</v>
      </c>
      <c r="N52" s="250" t="s">
        <v>415</v>
      </c>
      <c r="O52" s="404"/>
      <c r="P52" s="133" t="s">
        <v>416</v>
      </c>
      <c r="Q52" s="133" t="s">
        <v>417</v>
      </c>
      <c r="R52" s="133" t="s">
        <v>418</v>
      </c>
      <c r="S52" s="133" t="s">
        <v>419</v>
      </c>
      <c r="T52" s="133" t="s">
        <v>420</v>
      </c>
      <c r="U52" s="133" t="s">
        <v>418</v>
      </c>
      <c r="V52" s="133" t="s">
        <v>419</v>
      </c>
    </row>
    <row r="53" spans="1:22" s="108" customFormat="1" ht="18" customHeight="1" x14ac:dyDescent="0.3">
      <c r="A53" s="123"/>
      <c r="B53" s="390"/>
      <c r="C53" s="390"/>
      <c r="D53" s="390"/>
      <c r="E53" s="390"/>
      <c r="F53" s="390"/>
      <c r="G53" s="390"/>
      <c r="H53" s="390"/>
      <c r="I53" s="390"/>
      <c r="J53" s="146" t="s">
        <v>422</v>
      </c>
      <c r="K53" s="147">
        <v>645</v>
      </c>
      <c r="L53" s="147"/>
      <c r="M53" s="147">
        <f>K53+L53</f>
        <v>645</v>
      </c>
      <c r="N53" s="147">
        <v>3</v>
      </c>
      <c r="O53" s="124"/>
      <c r="P53" s="134"/>
      <c r="Q53" s="134"/>
      <c r="R53" s="134"/>
      <c r="S53" s="135"/>
      <c r="T53" s="134"/>
      <c r="U53" s="134"/>
      <c r="V53" s="135"/>
    </row>
    <row r="54" spans="1:22" s="108" customFormat="1" ht="18" customHeight="1" x14ac:dyDescent="0.3">
      <c r="A54" s="123"/>
      <c r="B54" s="390"/>
      <c r="C54" s="390"/>
      <c r="D54" s="390"/>
      <c r="E54" s="390"/>
      <c r="F54" s="390"/>
      <c r="G54" s="390"/>
      <c r="H54" s="390"/>
      <c r="I54" s="390"/>
      <c r="J54" s="146" t="s">
        <v>422</v>
      </c>
      <c r="K54" s="147">
        <v>645</v>
      </c>
      <c r="L54" s="147"/>
      <c r="M54" s="147">
        <f>K54+L54</f>
        <v>645</v>
      </c>
      <c r="N54" s="147">
        <v>3</v>
      </c>
      <c r="O54" s="124"/>
      <c r="P54" s="134"/>
      <c r="Q54" s="134"/>
      <c r="R54" s="134"/>
      <c r="S54" s="134"/>
      <c r="T54" s="134"/>
      <c r="U54" s="134"/>
      <c r="V54" s="135"/>
    </row>
    <row r="55" spans="1:22" s="108" customFormat="1" ht="18" customHeight="1" x14ac:dyDescent="0.3">
      <c r="A55" s="123"/>
      <c r="B55" s="390"/>
      <c r="C55" s="390"/>
      <c r="D55" s="390"/>
      <c r="E55" s="390"/>
      <c r="F55" s="390"/>
      <c r="G55" s="390"/>
      <c r="H55" s="390"/>
      <c r="I55" s="390"/>
      <c r="J55" s="146" t="s">
        <v>422</v>
      </c>
      <c r="K55" s="147">
        <v>645</v>
      </c>
      <c r="L55" s="147"/>
      <c r="M55" s="147">
        <f>K55+L55</f>
        <v>645</v>
      </c>
      <c r="N55" s="147">
        <v>3</v>
      </c>
      <c r="O55" s="124"/>
      <c r="P55" s="134"/>
      <c r="Q55" s="134"/>
      <c r="R55" s="134"/>
      <c r="S55" s="134"/>
      <c r="T55" s="134"/>
      <c r="U55" s="134"/>
      <c r="V55" s="135"/>
    </row>
    <row r="56" spans="1:22" s="108" customFormat="1" ht="18" customHeight="1" x14ac:dyDescent="0.3">
      <c r="A56" s="109" t="s">
        <v>426</v>
      </c>
      <c r="B56" s="399"/>
      <c r="C56" s="399"/>
      <c r="D56" s="399"/>
      <c r="E56" s="399"/>
      <c r="F56" s="399"/>
      <c r="G56" s="399"/>
      <c r="H56" s="399"/>
      <c r="I56" s="399"/>
      <c r="J56" s="146" t="s">
        <v>422</v>
      </c>
      <c r="K56" s="147">
        <v>645</v>
      </c>
      <c r="L56" s="147"/>
      <c r="M56" s="147">
        <f>K56+L56</f>
        <v>645</v>
      </c>
      <c r="N56" s="147">
        <v>3</v>
      </c>
      <c r="O56" s="124"/>
      <c r="P56" s="134"/>
      <c r="Q56" s="134"/>
      <c r="R56" s="134"/>
      <c r="S56" s="134"/>
      <c r="T56" s="134"/>
      <c r="U56" s="134"/>
      <c r="V56" s="135"/>
    </row>
    <row r="57" spans="1:22" s="108" customFormat="1" ht="18" customHeight="1" x14ac:dyDescent="0.3">
      <c r="A57" s="123"/>
      <c r="B57" s="390"/>
      <c r="C57" s="390"/>
      <c r="D57" s="390"/>
      <c r="E57" s="390"/>
      <c r="F57" s="390"/>
      <c r="G57" s="390"/>
      <c r="H57" s="390"/>
      <c r="I57" s="390"/>
      <c r="J57" s="146" t="s">
        <v>422</v>
      </c>
      <c r="K57" s="147">
        <v>645</v>
      </c>
      <c r="L57" s="147"/>
      <c r="M57" s="147">
        <f>K57+L57</f>
        <v>645</v>
      </c>
      <c r="N57" s="147">
        <v>3</v>
      </c>
      <c r="O57" s="124"/>
      <c r="P57" s="134"/>
      <c r="Q57" s="134"/>
      <c r="R57" s="134"/>
      <c r="S57" s="134"/>
      <c r="T57" s="134"/>
      <c r="U57" s="134"/>
      <c r="V57" s="135"/>
    </row>
    <row r="58" spans="1:22" s="101" customFormat="1" ht="18" customHeight="1" x14ac:dyDescent="0.3">
      <c r="A58" s="99"/>
      <c r="B58" s="400" t="s">
        <v>429</v>
      </c>
      <c r="C58" s="401"/>
      <c r="D58" s="401"/>
      <c r="E58" s="401"/>
      <c r="F58" s="401"/>
      <c r="G58" s="401"/>
      <c r="H58" s="401"/>
      <c r="I58" s="401"/>
      <c r="J58" s="402"/>
      <c r="K58" s="266">
        <f>SUM(K53:K57)</f>
        <v>3225</v>
      </c>
      <c r="L58" s="266">
        <f>SUM(L53:L57)</f>
        <v>0</v>
      </c>
      <c r="M58" s="266">
        <f>SUM(M53:M57)</f>
        <v>3225</v>
      </c>
      <c r="N58" s="266">
        <f>SUM(N53:N57)</f>
        <v>15</v>
      </c>
    </row>
    <row r="59" spans="1:22" s="99" customFormat="1" ht="11.25" customHeight="1" x14ac:dyDescent="0.3">
      <c r="D59" s="21"/>
      <c r="E59" s="283"/>
      <c r="F59" s="283"/>
      <c r="G59" s="283"/>
      <c r="H59" s="283"/>
      <c r="I59" s="283"/>
      <c r="J59" s="283"/>
      <c r="K59" s="263"/>
      <c r="L59" s="264"/>
      <c r="M59" s="264"/>
      <c r="N59" s="267"/>
    </row>
    <row r="60" spans="1:22" ht="18" customHeight="1" x14ac:dyDescent="0.3">
      <c r="B60" s="407" t="s">
        <v>440</v>
      </c>
      <c r="C60" s="408"/>
      <c r="D60" s="408"/>
      <c r="E60" s="408"/>
      <c r="F60" s="408"/>
      <c r="G60" s="408"/>
      <c r="H60" s="408"/>
      <c r="I60" s="408"/>
      <c r="J60" s="408"/>
      <c r="K60" s="262"/>
      <c r="L60" s="262"/>
      <c r="M60" s="262"/>
      <c r="N60" s="262"/>
      <c r="O60" s="404" t="s">
        <v>405</v>
      </c>
      <c r="P60" s="419" t="s">
        <v>406</v>
      </c>
      <c r="Q60" s="420"/>
      <c r="R60" s="420"/>
      <c r="S60" s="421"/>
      <c r="T60" s="419" t="s">
        <v>407</v>
      </c>
      <c r="U60" s="420"/>
      <c r="V60" s="421"/>
    </row>
    <row r="61" spans="1:22" s="120" customFormat="1" ht="39.6" x14ac:dyDescent="0.3">
      <c r="A61" s="278"/>
      <c r="B61" s="403" t="s">
        <v>441</v>
      </c>
      <c r="C61" s="403"/>
      <c r="D61" s="403"/>
      <c r="E61" s="403"/>
      <c r="F61" s="403"/>
      <c r="G61" s="403"/>
      <c r="H61" s="403"/>
      <c r="I61" s="403"/>
      <c r="J61" s="131" t="s">
        <v>411</v>
      </c>
      <c r="K61" s="250" t="s">
        <v>412</v>
      </c>
      <c r="L61" s="253" t="s">
        <v>413</v>
      </c>
      <c r="M61" s="250" t="s">
        <v>414</v>
      </c>
      <c r="N61" s="250" t="s">
        <v>415</v>
      </c>
      <c r="O61" s="404"/>
      <c r="P61" s="133" t="s">
        <v>416</v>
      </c>
      <c r="Q61" s="133" t="s">
        <v>417</v>
      </c>
      <c r="R61" s="133" t="s">
        <v>418</v>
      </c>
      <c r="S61" s="133" t="s">
        <v>419</v>
      </c>
      <c r="T61" s="133" t="s">
        <v>420</v>
      </c>
      <c r="U61" s="133" t="s">
        <v>418</v>
      </c>
      <c r="V61" s="133" t="s">
        <v>419</v>
      </c>
    </row>
    <row r="62" spans="1:22" s="108" customFormat="1" ht="18" customHeight="1" x14ac:dyDescent="0.3">
      <c r="A62" s="123"/>
      <c r="B62" s="390"/>
      <c r="C62" s="390"/>
      <c r="D62" s="390"/>
      <c r="E62" s="390"/>
      <c r="F62" s="390"/>
      <c r="G62" s="390"/>
      <c r="H62" s="390"/>
      <c r="I62" s="390"/>
      <c r="J62" s="146" t="s">
        <v>422</v>
      </c>
      <c r="K62" s="148">
        <v>645</v>
      </c>
      <c r="L62" s="148"/>
      <c r="M62" s="147">
        <f>K62+L62</f>
        <v>645</v>
      </c>
      <c r="N62" s="148">
        <v>4</v>
      </c>
      <c r="O62" s="124"/>
      <c r="P62" s="134"/>
      <c r="Q62" s="134"/>
      <c r="R62" s="134"/>
      <c r="S62" s="135"/>
      <c r="T62" s="134"/>
      <c r="U62" s="134"/>
      <c r="V62" s="135"/>
    </row>
    <row r="63" spans="1:22" s="108" customFormat="1" ht="18" customHeight="1" x14ac:dyDescent="0.3">
      <c r="A63" s="123"/>
      <c r="B63" s="390"/>
      <c r="C63" s="390"/>
      <c r="D63" s="390"/>
      <c r="E63" s="390"/>
      <c r="F63" s="390"/>
      <c r="G63" s="390"/>
      <c r="H63" s="390"/>
      <c r="I63" s="390"/>
      <c r="J63" s="146" t="s">
        <v>422</v>
      </c>
      <c r="K63" s="148">
        <v>645</v>
      </c>
      <c r="L63" s="148"/>
      <c r="M63" s="147">
        <f>K63+L63</f>
        <v>645</v>
      </c>
      <c r="N63" s="148">
        <v>4</v>
      </c>
      <c r="O63" s="124"/>
      <c r="P63" s="134"/>
      <c r="Q63" s="134"/>
      <c r="R63" s="134"/>
      <c r="S63" s="134"/>
      <c r="T63" s="134"/>
      <c r="U63" s="134"/>
      <c r="V63" s="135"/>
    </row>
    <row r="64" spans="1:22" s="108" customFormat="1" ht="18" customHeight="1" x14ac:dyDescent="0.3">
      <c r="A64" s="123"/>
      <c r="B64" s="390"/>
      <c r="C64" s="390"/>
      <c r="D64" s="390"/>
      <c r="E64" s="390"/>
      <c r="F64" s="390"/>
      <c r="G64" s="390"/>
      <c r="H64" s="390"/>
      <c r="I64" s="390"/>
      <c r="J64" s="146" t="s">
        <v>422</v>
      </c>
      <c r="K64" s="148">
        <v>645</v>
      </c>
      <c r="L64" s="148"/>
      <c r="M64" s="147">
        <f>K64+L64</f>
        <v>645</v>
      </c>
      <c r="N64" s="148">
        <v>4</v>
      </c>
      <c r="O64" s="124"/>
      <c r="P64" s="134"/>
      <c r="Q64" s="134"/>
      <c r="R64" s="134"/>
      <c r="S64" s="134"/>
      <c r="T64" s="134"/>
      <c r="U64" s="134"/>
      <c r="V64" s="135"/>
    </row>
    <row r="65" spans="1:22" s="108" customFormat="1" ht="18" customHeight="1" x14ac:dyDescent="0.3">
      <c r="A65" s="109" t="s">
        <v>426</v>
      </c>
      <c r="B65" s="399"/>
      <c r="C65" s="399"/>
      <c r="D65" s="399"/>
      <c r="E65" s="399"/>
      <c r="F65" s="399"/>
      <c r="G65" s="399"/>
      <c r="H65" s="399"/>
      <c r="I65" s="399"/>
      <c r="J65" s="146" t="s">
        <v>422</v>
      </c>
      <c r="K65" s="148">
        <v>645</v>
      </c>
      <c r="L65" s="148"/>
      <c r="M65" s="147">
        <f>K65+L65</f>
        <v>645</v>
      </c>
      <c r="N65" s="148">
        <v>4</v>
      </c>
      <c r="O65" s="124"/>
      <c r="P65" s="134"/>
      <c r="Q65" s="134"/>
      <c r="R65" s="134"/>
      <c r="S65" s="134"/>
      <c r="T65" s="134"/>
      <c r="U65" s="134"/>
      <c r="V65" s="135"/>
    </row>
    <row r="66" spans="1:22" s="108" customFormat="1" ht="18" customHeight="1" x14ac:dyDescent="0.3">
      <c r="A66" s="123"/>
      <c r="B66" s="390"/>
      <c r="C66" s="390"/>
      <c r="D66" s="390"/>
      <c r="E66" s="390"/>
      <c r="F66" s="390"/>
      <c r="G66" s="390"/>
      <c r="H66" s="390"/>
      <c r="I66" s="390"/>
      <c r="J66" s="146" t="s">
        <v>422</v>
      </c>
      <c r="K66" s="148">
        <v>645</v>
      </c>
      <c r="L66" s="148"/>
      <c r="M66" s="147">
        <f>K66+L66</f>
        <v>645</v>
      </c>
      <c r="N66" s="148">
        <v>4</v>
      </c>
      <c r="O66" s="124"/>
      <c r="P66" s="134"/>
      <c r="Q66" s="134"/>
      <c r="R66" s="134"/>
      <c r="S66" s="134"/>
      <c r="T66" s="134"/>
      <c r="U66" s="134"/>
      <c r="V66" s="135"/>
    </row>
    <row r="67" spans="1:22" s="101" customFormat="1" ht="18" customHeight="1" x14ac:dyDescent="0.3">
      <c r="A67" s="99"/>
      <c r="B67" s="400" t="s">
        <v>429</v>
      </c>
      <c r="C67" s="401"/>
      <c r="D67" s="401"/>
      <c r="E67" s="401"/>
      <c r="F67" s="401"/>
      <c r="G67" s="401"/>
      <c r="H67" s="401"/>
      <c r="I67" s="401"/>
      <c r="J67" s="402"/>
      <c r="K67" s="266">
        <f>SUM(K62:K66)</f>
        <v>3225</v>
      </c>
      <c r="L67" s="266">
        <f>SUM(L62:L66)</f>
        <v>0</v>
      </c>
      <c r="M67" s="266">
        <f>SUM(M62:M66)</f>
        <v>3225</v>
      </c>
      <c r="N67" s="266">
        <f>SUM(N62:N66)</f>
        <v>20</v>
      </c>
    </row>
    <row r="68" spans="1:22" s="116" customFormat="1" ht="14.25" customHeight="1" x14ac:dyDescent="0.3">
      <c r="A68" s="106"/>
      <c r="B68" s="106"/>
      <c r="D68" s="22"/>
      <c r="E68" s="25"/>
      <c r="F68" s="25"/>
      <c r="G68" s="25"/>
      <c r="H68" s="25"/>
      <c r="I68" s="25"/>
      <c r="J68" s="111"/>
      <c r="K68" s="274"/>
      <c r="L68" s="260"/>
      <c r="M68" s="260"/>
      <c r="N68" s="275"/>
      <c r="O68" s="99"/>
      <c r="P68" s="99"/>
      <c r="Q68" s="99"/>
      <c r="R68" s="99"/>
      <c r="S68" s="99"/>
      <c r="T68" s="99"/>
      <c r="U68" s="99"/>
    </row>
    <row r="69" spans="1:22" ht="18" customHeight="1" x14ac:dyDescent="0.3">
      <c r="B69" s="407" t="s">
        <v>442</v>
      </c>
      <c r="C69" s="408"/>
      <c r="D69" s="408"/>
      <c r="E69" s="408"/>
      <c r="F69" s="408"/>
      <c r="G69" s="408"/>
      <c r="H69" s="408"/>
      <c r="I69" s="408"/>
      <c r="J69" s="408"/>
      <c r="K69" s="262"/>
      <c r="L69" s="262"/>
      <c r="M69" s="262"/>
      <c r="N69" s="262"/>
      <c r="O69" s="404" t="s">
        <v>405</v>
      </c>
      <c r="P69" s="419" t="s">
        <v>406</v>
      </c>
      <c r="Q69" s="420"/>
      <c r="R69" s="420"/>
      <c r="S69" s="421"/>
      <c r="T69" s="419" t="s">
        <v>407</v>
      </c>
      <c r="U69" s="420"/>
      <c r="V69" s="421"/>
    </row>
    <row r="70" spans="1:22" s="120" customFormat="1" ht="36" customHeight="1" x14ac:dyDescent="0.3">
      <c r="A70" s="278"/>
      <c r="B70" s="403" t="s">
        <v>443</v>
      </c>
      <c r="C70" s="403"/>
      <c r="D70" s="403"/>
      <c r="E70" s="403"/>
      <c r="F70" s="403"/>
      <c r="G70" s="403"/>
      <c r="H70" s="403"/>
      <c r="I70" s="403"/>
      <c r="J70" s="131" t="s">
        <v>411</v>
      </c>
      <c r="K70" s="250" t="s">
        <v>412</v>
      </c>
      <c r="L70" s="253" t="s">
        <v>413</v>
      </c>
      <c r="M70" s="250" t="s">
        <v>414</v>
      </c>
      <c r="N70" s="250" t="s">
        <v>415</v>
      </c>
      <c r="O70" s="404"/>
      <c r="P70" s="133" t="s">
        <v>416</v>
      </c>
      <c r="Q70" s="133" t="s">
        <v>417</v>
      </c>
      <c r="R70" s="133" t="s">
        <v>418</v>
      </c>
      <c r="S70" s="133" t="s">
        <v>419</v>
      </c>
      <c r="T70" s="133" t="s">
        <v>420</v>
      </c>
      <c r="U70" s="133" t="s">
        <v>418</v>
      </c>
      <c r="V70" s="133" t="s">
        <v>419</v>
      </c>
    </row>
    <row r="71" spans="1:22" s="107" customFormat="1" ht="18" customHeight="1" x14ac:dyDescent="0.3">
      <c r="A71" s="123"/>
      <c r="B71" s="390"/>
      <c r="C71" s="390"/>
      <c r="D71" s="390"/>
      <c r="E71" s="390"/>
      <c r="F71" s="390"/>
      <c r="G71" s="390"/>
      <c r="H71" s="390"/>
      <c r="I71" s="390"/>
      <c r="J71" s="146" t="s">
        <v>422</v>
      </c>
      <c r="K71" s="148">
        <v>645</v>
      </c>
      <c r="L71" s="148"/>
      <c r="M71" s="147">
        <f>K71+L71</f>
        <v>645</v>
      </c>
      <c r="N71" s="148">
        <v>5</v>
      </c>
      <c r="O71" s="124"/>
      <c r="P71" s="134"/>
      <c r="Q71" s="134"/>
      <c r="R71" s="134"/>
      <c r="S71" s="135"/>
      <c r="T71" s="134"/>
      <c r="U71" s="134"/>
      <c r="V71" s="135"/>
    </row>
    <row r="72" spans="1:22" s="107" customFormat="1" ht="18" customHeight="1" x14ac:dyDescent="0.3">
      <c r="A72" s="123"/>
      <c r="B72" s="390"/>
      <c r="C72" s="390"/>
      <c r="D72" s="390"/>
      <c r="E72" s="390"/>
      <c r="F72" s="390"/>
      <c r="G72" s="390"/>
      <c r="H72" s="390"/>
      <c r="I72" s="390"/>
      <c r="J72" s="146" t="s">
        <v>422</v>
      </c>
      <c r="K72" s="148">
        <v>645</v>
      </c>
      <c r="L72" s="148"/>
      <c r="M72" s="147">
        <f>K72+L72</f>
        <v>645</v>
      </c>
      <c r="N72" s="148">
        <v>5</v>
      </c>
      <c r="O72" s="124"/>
      <c r="P72" s="134"/>
      <c r="Q72" s="134"/>
      <c r="R72" s="134"/>
      <c r="S72" s="134"/>
      <c r="T72" s="134"/>
      <c r="U72" s="134"/>
      <c r="V72" s="135"/>
    </row>
    <row r="73" spans="1:22" s="107" customFormat="1" ht="18" customHeight="1" x14ac:dyDescent="0.3">
      <c r="A73" s="123"/>
      <c r="B73" s="390"/>
      <c r="C73" s="390"/>
      <c r="D73" s="390"/>
      <c r="E73" s="390"/>
      <c r="F73" s="390"/>
      <c r="G73" s="390"/>
      <c r="H73" s="390"/>
      <c r="I73" s="390"/>
      <c r="J73" s="146" t="s">
        <v>422</v>
      </c>
      <c r="K73" s="148">
        <v>645</v>
      </c>
      <c r="L73" s="148"/>
      <c r="M73" s="147">
        <f>K73+L73</f>
        <v>645</v>
      </c>
      <c r="N73" s="148">
        <v>5</v>
      </c>
      <c r="O73" s="124"/>
      <c r="P73" s="134"/>
      <c r="Q73" s="134"/>
      <c r="R73" s="134"/>
      <c r="S73" s="134"/>
      <c r="T73" s="134"/>
      <c r="U73" s="134"/>
      <c r="V73" s="135"/>
    </row>
    <row r="74" spans="1:22" s="107" customFormat="1" ht="18" customHeight="1" x14ac:dyDescent="0.3">
      <c r="A74" s="109" t="s">
        <v>426</v>
      </c>
      <c r="B74" s="390"/>
      <c r="C74" s="390"/>
      <c r="D74" s="390"/>
      <c r="E74" s="390"/>
      <c r="F74" s="390"/>
      <c r="G74" s="390"/>
      <c r="H74" s="390"/>
      <c r="I74" s="390"/>
      <c r="J74" s="146" t="s">
        <v>422</v>
      </c>
      <c r="K74" s="148">
        <v>645</v>
      </c>
      <c r="L74" s="148"/>
      <c r="M74" s="147">
        <f>K74+L74</f>
        <v>645</v>
      </c>
      <c r="N74" s="148">
        <v>5</v>
      </c>
      <c r="O74" s="124"/>
      <c r="P74" s="134"/>
      <c r="Q74" s="134"/>
      <c r="R74" s="134"/>
      <c r="S74" s="134"/>
      <c r="T74" s="134"/>
      <c r="U74" s="134"/>
      <c r="V74" s="135"/>
    </row>
    <row r="75" spans="1:22" s="107" customFormat="1" ht="18" customHeight="1" x14ac:dyDescent="0.3">
      <c r="A75" s="123"/>
      <c r="B75" s="390"/>
      <c r="C75" s="390"/>
      <c r="D75" s="390"/>
      <c r="E75" s="390"/>
      <c r="F75" s="390"/>
      <c r="G75" s="390"/>
      <c r="H75" s="390"/>
      <c r="I75" s="390"/>
      <c r="J75" s="146" t="s">
        <v>422</v>
      </c>
      <c r="K75" s="148">
        <v>645</v>
      </c>
      <c r="L75" s="148"/>
      <c r="M75" s="147">
        <f>K75+L75</f>
        <v>645</v>
      </c>
      <c r="N75" s="148">
        <v>5</v>
      </c>
      <c r="O75" s="124"/>
      <c r="P75" s="134"/>
      <c r="Q75" s="134"/>
      <c r="R75" s="134"/>
      <c r="S75" s="134"/>
      <c r="T75" s="134"/>
      <c r="U75" s="134"/>
      <c r="V75" s="135"/>
    </row>
    <row r="76" spans="1:22" s="101" customFormat="1" ht="18" customHeight="1" x14ac:dyDescent="0.3">
      <c r="A76" s="99"/>
      <c r="B76" s="400" t="s">
        <v>429</v>
      </c>
      <c r="C76" s="401"/>
      <c r="D76" s="401"/>
      <c r="E76" s="401"/>
      <c r="F76" s="401"/>
      <c r="G76" s="401"/>
      <c r="H76" s="401"/>
      <c r="I76" s="401"/>
      <c r="J76" s="402"/>
      <c r="K76" s="266">
        <f>SUM(K71:K75)</f>
        <v>3225</v>
      </c>
      <c r="L76" s="266">
        <f>SUM(L71:L75)</f>
        <v>0</v>
      </c>
      <c r="M76" s="266">
        <f>SUM(M71:M75)</f>
        <v>3225</v>
      </c>
      <c r="N76" s="266">
        <f>SUM(N71:N75)</f>
        <v>25</v>
      </c>
    </row>
    <row r="77" spans="1:22" s="99" customFormat="1" ht="9.75" customHeight="1" x14ac:dyDescent="0.3">
      <c r="D77" s="107"/>
      <c r="E77" s="283"/>
      <c r="F77" s="283"/>
      <c r="G77" s="283"/>
      <c r="H77" s="283"/>
      <c r="I77" s="283"/>
      <c r="J77" s="283"/>
      <c r="K77" s="264"/>
      <c r="L77" s="263"/>
      <c r="M77" s="263"/>
      <c r="N77" s="267"/>
    </row>
    <row r="78" spans="1:22" ht="18" customHeight="1" x14ac:dyDescent="0.3">
      <c r="B78" s="407" t="s">
        <v>444</v>
      </c>
      <c r="C78" s="408"/>
      <c r="D78" s="408"/>
      <c r="E78" s="408"/>
      <c r="F78" s="408"/>
      <c r="G78" s="408"/>
      <c r="H78" s="408"/>
      <c r="I78" s="408"/>
      <c r="J78" s="408"/>
      <c r="K78" s="262"/>
      <c r="L78" s="262"/>
      <c r="M78" s="262"/>
      <c r="N78" s="262"/>
      <c r="O78" s="404" t="s">
        <v>405</v>
      </c>
      <c r="P78" s="419" t="s">
        <v>406</v>
      </c>
      <c r="Q78" s="420"/>
      <c r="R78" s="420"/>
      <c r="S78" s="421"/>
      <c r="T78" s="419" t="s">
        <v>407</v>
      </c>
      <c r="U78" s="420"/>
      <c r="V78" s="421"/>
    </row>
    <row r="79" spans="1:22" s="120" customFormat="1" ht="33.75" customHeight="1" x14ac:dyDescent="0.3">
      <c r="A79" s="119"/>
      <c r="B79" s="403" t="s">
        <v>445</v>
      </c>
      <c r="C79" s="403"/>
      <c r="D79" s="403"/>
      <c r="E79" s="403"/>
      <c r="F79" s="403"/>
      <c r="G79" s="403"/>
      <c r="H79" s="403"/>
      <c r="I79" s="403"/>
      <c r="J79" s="131" t="s">
        <v>411</v>
      </c>
      <c r="K79" s="250" t="s">
        <v>412</v>
      </c>
      <c r="L79" s="253" t="s">
        <v>413</v>
      </c>
      <c r="M79" s="250" t="s">
        <v>414</v>
      </c>
      <c r="N79" s="250" t="s">
        <v>415</v>
      </c>
      <c r="O79" s="404"/>
      <c r="P79" s="133" t="s">
        <v>416</v>
      </c>
      <c r="Q79" s="133" t="s">
        <v>417</v>
      </c>
      <c r="R79" s="133" t="s">
        <v>418</v>
      </c>
      <c r="S79" s="133" t="s">
        <v>419</v>
      </c>
      <c r="T79" s="133" t="s">
        <v>420</v>
      </c>
      <c r="U79" s="133" t="s">
        <v>418</v>
      </c>
      <c r="V79" s="133" t="s">
        <v>419</v>
      </c>
    </row>
    <row r="80" spans="1:22" s="107" customFormat="1" ht="18" customHeight="1" x14ac:dyDescent="0.3">
      <c r="A80" s="123"/>
      <c r="B80" s="390"/>
      <c r="C80" s="390"/>
      <c r="D80" s="390"/>
      <c r="E80" s="390"/>
      <c r="F80" s="390"/>
      <c r="G80" s="390"/>
      <c r="H80" s="390"/>
      <c r="I80" s="390"/>
      <c r="J80" s="146" t="s">
        <v>422</v>
      </c>
      <c r="K80" s="147">
        <v>645</v>
      </c>
      <c r="L80" s="147"/>
      <c r="M80" s="147">
        <f>K80+L80</f>
        <v>645</v>
      </c>
      <c r="N80" s="147">
        <v>6</v>
      </c>
      <c r="O80" s="124"/>
      <c r="P80" s="134"/>
      <c r="Q80" s="134"/>
      <c r="R80" s="134"/>
      <c r="S80" s="135"/>
      <c r="T80" s="134"/>
      <c r="U80" s="134"/>
      <c r="V80" s="135"/>
    </row>
    <row r="81" spans="1:22" s="107" customFormat="1" ht="18" customHeight="1" x14ac:dyDescent="0.3">
      <c r="A81" s="123"/>
      <c r="B81" s="390"/>
      <c r="C81" s="390"/>
      <c r="D81" s="390"/>
      <c r="E81" s="390"/>
      <c r="F81" s="390"/>
      <c r="G81" s="390"/>
      <c r="H81" s="390"/>
      <c r="I81" s="390"/>
      <c r="J81" s="146" t="s">
        <v>422</v>
      </c>
      <c r="K81" s="147">
        <v>645</v>
      </c>
      <c r="L81" s="147"/>
      <c r="M81" s="147">
        <f>K81+L81</f>
        <v>645</v>
      </c>
      <c r="N81" s="147">
        <v>6</v>
      </c>
      <c r="O81" s="124"/>
      <c r="P81" s="134"/>
      <c r="Q81" s="134"/>
      <c r="R81" s="134"/>
      <c r="S81" s="134"/>
      <c r="T81" s="134"/>
      <c r="U81" s="134"/>
      <c r="V81" s="135"/>
    </row>
    <row r="82" spans="1:22" s="107" customFormat="1" ht="18" customHeight="1" x14ac:dyDescent="0.3">
      <c r="A82" s="123"/>
      <c r="B82" s="390"/>
      <c r="C82" s="390"/>
      <c r="D82" s="390"/>
      <c r="E82" s="390"/>
      <c r="F82" s="390"/>
      <c r="G82" s="390"/>
      <c r="H82" s="390"/>
      <c r="I82" s="390"/>
      <c r="J82" s="146" t="s">
        <v>422</v>
      </c>
      <c r="K82" s="147">
        <v>645</v>
      </c>
      <c r="L82" s="147"/>
      <c r="M82" s="147">
        <f>K82+L82</f>
        <v>645</v>
      </c>
      <c r="N82" s="147">
        <v>6</v>
      </c>
      <c r="O82" s="124"/>
      <c r="P82" s="134"/>
      <c r="Q82" s="134"/>
      <c r="R82" s="134"/>
      <c r="S82" s="134"/>
      <c r="T82" s="134"/>
      <c r="U82" s="134"/>
      <c r="V82" s="135"/>
    </row>
    <row r="83" spans="1:22" s="107" customFormat="1" ht="18" customHeight="1" x14ac:dyDescent="0.3">
      <c r="A83" s="109" t="s">
        <v>426</v>
      </c>
      <c r="B83" s="399"/>
      <c r="C83" s="399"/>
      <c r="D83" s="399"/>
      <c r="E83" s="399"/>
      <c r="F83" s="399"/>
      <c r="G83" s="399"/>
      <c r="H83" s="399"/>
      <c r="I83" s="399"/>
      <c r="J83" s="146" t="s">
        <v>422</v>
      </c>
      <c r="K83" s="147">
        <v>645</v>
      </c>
      <c r="L83" s="147"/>
      <c r="M83" s="147">
        <f>K83+L83</f>
        <v>645</v>
      </c>
      <c r="N83" s="147">
        <v>6</v>
      </c>
      <c r="O83" s="124"/>
      <c r="P83" s="134"/>
      <c r="Q83" s="134"/>
      <c r="R83" s="134"/>
      <c r="S83" s="134"/>
      <c r="T83" s="134"/>
      <c r="U83" s="134"/>
      <c r="V83" s="135"/>
    </row>
    <row r="84" spans="1:22" s="107" customFormat="1" ht="18" customHeight="1" x14ac:dyDescent="0.3">
      <c r="A84" s="123"/>
      <c r="B84" s="390"/>
      <c r="C84" s="390"/>
      <c r="D84" s="390"/>
      <c r="E84" s="390"/>
      <c r="F84" s="390"/>
      <c r="G84" s="390"/>
      <c r="H84" s="390"/>
      <c r="I84" s="390"/>
      <c r="J84" s="146" t="s">
        <v>422</v>
      </c>
      <c r="K84" s="147">
        <v>645</v>
      </c>
      <c r="L84" s="147"/>
      <c r="M84" s="147">
        <f>K84+L84</f>
        <v>645</v>
      </c>
      <c r="N84" s="147">
        <v>6</v>
      </c>
      <c r="O84" s="124"/>
      <c r="P84" s="134"/>
      <c r="Q84" s="134"/>
      <c r="R84" s="134"/>
      <c r="S84" s="134"/>
      <c r="T84" s="134"/>
      <c r="U84" s="134"/>
      <c r="V84" s="135"/>
    </row>
    <row r="85" spans="1:22" s="101" customFormat="1" ht="18" customHeight="1" x14ac:dyDescent="0.3">
      <c r="A85" s="99"/>
      <c r="B85" s="400" t="s">
        <v>429</v>
      </c>
      <c r="C85" s="401"/>
      <c r="D85" s="401"/>
      <c r="E85" s="401"/>
      <c r="F85" s="401"/>
      <c r="G85" s="401"/>
      <c r="H85" s="401"/>
      <c r="I85" s="401"/>
      <c r="J85" s="402"/>
      <c r="K85" s="266">
        <f>SUM(K80:K84)</f>
        <v>3225</v>
      </c>
      <c r="L85" s="266">
        <f>SUM(L80:L84)</f>
        <v>0</v>
      </c>
      <c r="M85" s="266">
        <f>SUM(M80:M84)</f>
        <v>3225</v>
      </c>
      <c r="N85" s="266">
        <f>SUM(N80:N84)</f>
        <v>30</v>
      </c>
    </row>
    <row r="86" spans="1:22" s="101" customFormat="1" ht="18" customHeight="1" x14ac:dyDescent="0.3">
      <c r="A86" s="99"/>
      <c r="K86" s="261"/>
      <c r="L86" s="261"/>
      <c r="M86" s="261"/>
      <c r="N86" s="261"/>
    </row>
    <row r="87" spans="1:22" s="101" customFormat="1" ht="18" customHeight="1" x14ac:dyDescent="0.3">
      <c r="A87" s="99"/>
      <c r="B87" s="407" t="s">
        <v>446</v>
      </c>
      <c r="C87" s="408"/>
      <c r="D87" s="408"/>
      <c r="E87" s="408"/>
      <c r="F87" s="408"/>
      <c r="G87" s="408"/>
      <c r="H87" s="408"/>
      <c r="I87" s="408"/>
      <c r="J87" s="408"/>
      <c r="K87" s="266">
        <f>(K13+K22)*0.15</f>
        <v>532.125</v>
      </c>
      <c r="L87" s="266">
        <f>(L13+L22)*0.15</f>
        <v>0</v>
      </c>
      <c r="M87" s="266">
        <f>(M13+M22)*0.15</f>
        <v>532.125</v>
      </c>
      <c r="N87" s="266">
        <f>(N13+N22)*0.15</f>
        <v>5.25</v>
      </c>
    </row>
    <row r="88" spans="1:22" s="101" customFormat="1" ht="18" customHeight="1" x14ac:dyDescent="0.3">
      <c r="A88" s="99"/>
      <c r="B88" s="82"/>
      <c r="L88" s="261"/>
      <c r="M88" s="261"/>
      <c r="N88" s="261"/>
      <c r="O88" s="261"/>
    </row>
    <row r="89" spans="1:22" s="101" customFormat="1" ht="14.25" customHeight="1" x14ac:dyDescent="0.3">
      <c r="A89" s="99"/>
      <c r="B89" s="82"/>
      <c r="C89" s="99"/>
      <c r="E89" s="21"/>
      <c r="F89" s="81"/>
      <c r="G89" s="435" t="s">
        <v>542</v>
      </c>
      <c r="H89" s="436"/>
      <c r="I89" s="436"/>
      <c r="J89" s="437"/>
      <c r="K89" s="266">
        <f>K13+K22+K31+K40+K49+K58+K67+K76+K85+K87</f>
        <v>26654.625</v>
      </c>
      <c r="L89" s="266">
        <f>L13+L22+L31+L40+L49+L58+L67+L76+L85+L87</f>
        <v>0</v>
      </c>
      <c r="M89" s="266">
        <f>M13+M22+M31+M40+M49+M58+M67+M76+M85+M87</f>
        <v>26654.625</v>
      </c>
      <c r="N89" s="266">
        <f>N13+N22+N31+N40+N49+N58+N67+N76+N85+N87</f>
        <v>215.25</v>
      </c>
      <c r="O89" s="105"/>
      <c r="P89" s="127"/>
      <c r="Q89" s="105"/>
      <c r="S89" s="102"/>
    </row>
    <row r="90" spans="1:22" s="101" customFormat="1" ht="14.25" customHeight="1" x14ac:dyDescent="0.3">
      <c r="A90" s="99"/>
      <c r="B90" s="82"/>
      <c r="C90" s="99"/>
      <c r="E90" s="21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27"/>
      <c r="R90" s="105"/>
      <c r="T90" s="102"/>
    </row>
    <row r="91" spans="1:22" s="99" customFormat="1" ht="18" customHeight="1" x14ac:dyDescent="0.3">
      <c r="C91" s="28"/>
      <c r="D91" s="451" t="s">
        <v>447</v>
      </c>
      <c r="E91" s="451"/>
      <c r="F91" s="451"/>
      <c r="G91" s="452"/>
      <c r="H91" s="452"/>
      <c r="I91" s="452"/>
      <c r="J91" s="452"/>
      <c r="K91" s="452"/>
      <c r="L91" s="452"/>
      <c r="M91" s="452"/>
      <c r="N91" s="452"/>
      <c r="O91" s="121"/>
      <c r="P91" s="283"/>
      <c r="Q91" s="128"/>
      <c r="R91" s="283"/>
      <c r="S91" s="283"/>
      <c r="U91" s="100"/>
    </row>
    <row r="92" spans="1:22" s="99" customFormat="1" ht="18" customHeight="1" x14ac:dyDescent="0.3">
      <c r="A92" s="118" t="s">
        <v>426</v>
      </c>
      <c r="B92" s="394" t="s">
        <v>448</v>
      </c>
      <c r="C92" s="394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  <c r="O92" s="394"/>
      <c r="P92" s="394"/>
      <c r="Q92" s="128"/>
      <c r="R92" s="283"/>
      <c r="S92" s="283"/>
      <c r="U92" s="100"/>
    </row>
    <row r="93" spans="1:22" s="99" customFormat="1" ht="18" customHeight="1" x14ac:dyDescent="0.3">
      <c r="A93" s="394"/>
      <c r="B93" s="394"/>
      <c r="C93" s="394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  <c r="O93" s="394"/>
      <c r="P93" s="278"/>
      <c r="Q93" s="128"/>
      <c r="R93" s="283"/>
      <c r="S93" s="283"/>
      <c r="U93" s="100"/>
    </row>
    <row r="94" spans="1:22" s="99" customFormat="1" x14ac:dyDescent="0.3">
      <c r="A94" s="395" t="s">
        <v>530</v>
      </c>
      <c r="B94" s="396"/>
      <c r="C94" s="396"/>
      <c r="D94" s="396"/>
      <c r="E94" s="396"/>
      <c r="F94" s="396"/>
      <c r="G94" s="396"/>
      <c r="H94" s="396"/>
      <c r="I94" s="396"/>
      <c r="J94" s="396"/>
      <c r="K94" s="396"/>
      <c r="L94" s="278"/>
      <c r="M94" s="278"/>
      <c r="N94" s="278"/>
      <c r="O94" s="278"/>
      <c r="P94" s="278"/>
      <c r="Q94" s="128"/>
      <c r="R94" s="283"/>
      <c r="S94" s="283"/>
      <c r="U94" s="100"/>
    </row>
    <row r="95" spans="1:22" s="99" customFormat="1" ht="18" customHeight="1" x14ac:dyDescent="0.3">
      <c r="H95" s="283"/>
      <c r="I95" s="283"/>
      <c r="J95" s="283"/>
      <c r="K95" s="283"/>
      <c r="L95" s="24"/>
      <c r="M95" s="283"/>
      <c r="N95" s="283"/>
      <c r="O95" s="283"/>
      <c r="P95" s="283"/>
      <c r="Q95" s="128"/>
      <c r="S95" s="100"/>
    </row>
    <row r="96" spans="1:22" s="99" customFormat="1" ht="18" customHeight="1" x14ac:dyDescent="0.3">
      <c r="B96" s="441" t="s">
        <v>449</v>
      </c>
      <c r="C96" s="442"/>
      <c r="D96" s="442"/>
      <c r="E96" s="442"/>
      <c r="F96" s="442"/>
      <c r="G96" s="442"/>
      <c r="H96" s="442"/>
      <c r="I96" s="442"/>
      <c r="J96" s="442"/>
      <c r="K96" s="442"/>
      <c r="L96" s="442"/>
      <c r="M96" s="442"/>
      <c r="N96" s="442"/>
      <c r="O96" s="442"/>
    </row>
    <row r="97" spans="1:20" s="99" customFormat="1" ht="18" customHeight="1" x14ac:dyDescent="0.3">
      <c r="A97" s="443"/>
      <c r="B97" s="416" t="s">
        <v>404</v>
      </c>
      <c r="C97" s="416" t="s">
        <v>430</v>
      </c>
      <c r="D97" s="432" t="s">
        <v>451</v>
      </c>
      <c r="E97" s="416" t="s">
        <v>432</v>
      </c>
      <c r="F97" s="416" t="s">
        <v>434</v>
      </c>
      <c r="G97" s="416" t="s">
        <v>436</v>
      </c>
      <c r="H97" s="416" t="s">
        <v>452</v>
      </c>
      <c r="I97" s="416" t="s">
        <v>440</v>
      </c>
      <c r="J97" s="432" t="s">
        <v>453</v>
      </c>
      <c r="K97" s="416" t="s">
        <v>454</v>
      </c>
      <c r="L97" s="416" t="s">
        <v>444</v>
      </c>
      <c r="M97" s="438" t="s">
        <v>455</v>
      </c>
      <c r="N97" s="438" t="s">
        <v>456</v>
      </c>
      <c r="O97" s="413" t="s">
        <v>457</v>
      </c>
    </row>
    <row r="98" spans="1:20" s="99" customFormat="1" ht="18" customHeight="1" x14ac:dyDescent="0.3">
      <c r="A98" s="444"/>
      <c r="B98" s="417"/>
      <c r="C98" s="417"/>
      <c r="D98" s="433"/>
      <c r="E98" s="417"/>
      <c r="F98" s="417"/>
      <c r="G98" s="417"/>
      <c r="H98" s="417"/>
      <c r="I98" s="417"/>
      <c r="J98" s="433"/>
      <c r="K98" s="417"/>
      <c r="L98" s="417"/>
      <c r="M98" s="439"/>
      <c r="N98" s="439"/>
      <c r="O98" s="414"/>
    </row>
    <row r="99" spans="1:20" s="99" customFormat="1" ht="18" customHeight="1" x14ac:dyDescent="0.3">
      <c r="A99" s="445"/>
      <c r="B99" s="418"/>
      <c r="C99" s="418"/>
      <c r="D99" s="434"/>
      <c r="E99" s="418"/>
      <c r="F99" s="418"/>
      <c r="G99" s="418"/>
      <c r="H99" s="418"/>
      <c r="I99" s="418"/>
      <c r="J99" s="434"/>
      <c r="K99" s="418"/>
      <c r="L99" s="418"/>
      <c r="M99" s="440"/>
      <c r="N99" s="440"/>
      <c r="O99" s="415"/>
    </row>
    <row r="100" spans="1:20" s="99" customFormat="1" ht="18" customHeight="1" x14ac:dyDescent="0.3">
      <c r="A100" s="277" t="s">
        <v>543</v>
      </c>
      <c r="B100" s="247">
        <f>SUM($N8:$N12)</f>
        <v>5</v>
      </c>
      <c r="C100" s="247">
        <f>SUM($N17:$N21)</f>
        <v>30</v>
      </c>
      <c r="D100" s="248">
        <f t="shared" ref="D100" si="0">SUM(B100:C100)</f>
        <v>35</v>
      </c>
      <c r="E100" s="247">
        <f>SUM($N26:$N30)</f>
        <v>35</v>
      </c>
      <c r="F100" s="247">
        <f>SUM($N35:$N39)</f>
        <v>40</v>
      </c>
      <c r="G100" s="247">
        <f>SUM($N44:$N48)</f>
        <v>10</v>
      </c>
      <c r="H100" s="247">
        <f>SUM($N53:$N57)</f>
        <v>15</v>
      </c>
      <c r="I100" s="247">
        <f>SUM($N62:$N66)</f>
        <v>20</v>
      </c>
      <c r="J100" s="248">
        <f>E100+F100+G100+H100+I100</f>
        <v>120</v>
      </c>
      <c r="K100" s="247">
        <f>SUM($N71:$N75)</f>
        <v>25</v>
      </c>
      <c r="L100" s="247">
        <f>SUM(N80:$N84)</f>
        <v>30</v>
      </c>
      <c r="M100" s="248">
        <f t="shared" ref="M100" si="1">B100+C100+E100+F100+G100+H100+I100+K100+L100</f>
        <v>210</v>
      </c>
      <c r="N100" s="248">
        <f t="shared" ref="N100" si="2">(B100+C100)*0.15</f>
        <v>5.25</v>
      </c>
      <c r="O100" s="249">
        <f t="shared" ref="O100" si="3">M100+N100</f>
        <v>215.25</v>
      </c>
    </row>
    <row r="101" spans="1:20" s="99" customFormat="1" ht="18" customHeight="1" x14ac:dyDescent="0.3">
      <c r="A101" s="370" t="s">
        <v>479</v>
      </c>
      <c r="B101" s="370"/>
      <c r="C101" s="370"/>
      <c r="D101" s="370"/>
      <c r="E101" s="370"/>
      <c r="F101" s="370"/>
      <c r="G101" s="370"/>
      <c r="H101" s="370"/>
      <c r="I101" s="370"/>
      <c r="J101" s="370"/>
      <c r="K101" s="370"/>
      <c r="L101" s="370"/>
      <c r="M101" s="370"/>
      <c r="N101" s="370"/>
      <c r="O101" s="370"/>
      <c r="P101" s="370"/>
      <c r="Q101" s="283"/>
      <c r="R101" s="128"/>
      <c r="T101" s="100"/>
    </row>
    <row r="102" spans="1:20" s="99" customFormat="1" ht="18" customHeight="1" x14ac:dyDescent="0.3">
      <c r="D102" s="117"/>
      <c r="E102" s="107"/>
      <c r="F102" s="283"/>
      <c r="G102" s="283"/>
      <c r="H102" s="283"/>
      <c r="I102" s="283"/>
      <c r="J102" s="283"/>
      <c r="K102" s="283"/>
      <c r="L102" s="283"/>
      <c r="M102" s="24"/>
      <c r="N102" s="283"/>
      <c r="O102" s="283"/>
      <c r="P102" s="283"/>
      <c r="Q102" s="283"/>
      <c r="R102" s="128"/>
      <c r="T102" s="100"/>
    </row>
    <row r="103" spans="1:20" s="99" customFormat="1" ht="21" customHeight="1" x14ac:dyDescent="0.3">
      <c r="A103" s="397" t="s">
        <v>531</v>
      </c>
      <c r="B103" s="396"/>
      <c r="C103" s="396"/>
      <c r="D103" s="396"/>
      <c r="E103" s="396"/>
      <c r="F103" s="396"/>
      <c r="G103" s="396"/>
      <c r="H103" s="396"/>
      <c r="I103" s="396"/>
      <c r="J103" s="283"/>
      <c r="K103" s="283"/>
      <c r="L103" s="283"/>
      <c r="M103" s="24"/>
      <c r="N103" s="283"/>
      <c r="O103" s="283"/>
      <c r="P103" s="283"/>
      <c r="Q103" s="283"/>
      <c r="R103" s="128"/>
      <c r="T103" s="100"/>
    </row>
    <row r="104" spans="1:20" s="99" customFormat="1" ht="18" customHeight="1" x14ac:dyDescent="0.3">
      <c r="C104" s="117"/>
      <c r="D104" s="107"/>
      <c r="E104" s="283"/>
      <c r="F104" s="283"/>
      <c r="G104" s="283"/>
      <c r="H104" s="283"/>
      <c r="I104" s="283"/>
      <c r="J104" s="283"/>
      <c r="K104" s="283"/>
      <c r="L104" s="283"/>
      <c r="M104" s="24"/>
      <c r="N104" s="283"/>
      <c r="O104" s="283"/>
      <c r="P104" s="283"/>
      <c r="Q104" s="283"/>
      <c r="R104" s="128"/>
      <c r="T104" s="100"/>
    </row>
    <row r="105" spans="1:20" s="99" customFormat="1" ht="24.75" customHeight="1" x14ac:dyDescent="0.3">
      <c r="A105" s="293"/>
      <c r="B105" s="280" t="s">
        <v>412</v>
      </c>
      <c r="C105" s="281" t="s">
        <v>413</v>
      </c>
      <c r="D105" s="282" t="s">
        <v>414</v>
      </c>
      <c r="E105" s="282" t="s">
        <v>415</v>
      </c>
      <c r="F105" s="283"/>
      <c r="G105" s="283"/>
      <c r="H105" s="283"/>
      <c r="I105" s="283"/>
      <c r="J105" s="283"/>
      <c r="K105" s="283"/>
      <c r="L105" s="283"/>
      <c r="M105" s="24"/>
      <c r="N105" s="283"/>
      <c r="O105" s="283"/>
      <c r="P105" s="283"/>
      <c r="Q105" s="283"/>
      <c r="R105" s="128"/>
      <c r="T105" s="100"/>
    </row>
    <row r="106" spans="1:20" s="99" customFormat="1" ht="18" customHeight="1" x14ac:dyDescent="0.3">
      <c r="A106" s="277" t="s">
        <v>543</v>
      </c>
      <c r="B106" s="155">
        <f>K89</f>
        <v>26654.625</v>
      </c>
      <c r="C106" s="155">
        <f t="shared" ref="C106:E106" si="4">L89</f>
        <v>0</v>
      </c>
      <c r="D106" s="155">
        <f t="shared" si="4"/>
        <v>26654.625</v>
      </c>
      <c r="E106" s="155">
        <f t="shared" si="4"/>
        <v>215.25</v>
      </c>
      <c r="F106" s="283"/>
      <c r="G106" s="283"/>
      <c r="H106" s="283"/>
      <c r="I106" s="283"/>
      <c r="J106" s="283"/>
      <c r="K106" s="283"/>
      <c r="L106" s="283"/>
      <c r="M106" s="24"/>
      <c r="N106" s="283"/>
      <c r="O106" s="283"/>
      <c r="P106" s="283"/>
      <c r="Q106" s="283"/>
      <c r="R106" s="128"/>
      <c r="T106" s="100"/>
    </row>
    <row r="107" spans="1:20" s="99" customFormat="1" ht="18" customHeight="1" x14ac:dyDescent="0.3">
      <c r="D107" s="117"/>
      <c r="E107" s="107"/>
      <c r="F107" s="283"/>
      <c r="G107" s="283"/>
      <c r="H107" s="283"/>
      <c r="I107" s="283"/>
      <c r="J107" s="283"/>
      <c r="K107" s="283"/>
      <c r="L107" s="283"/>
      <c r="M107" s="24"/>
      <c r="N107" s="283"/>
      <c r="O107" s="283"/>
      <c r="P107" s="283"/>
      <c r="Q107" s="283"/>
      <c r="R107" s="128"/>
      <c r="T107" s="100"/>
    </row>
    <row r="108" spans="1:20" s="99" customFormat="1" ht="18" customHeight="1" x14ac:dyDescent="0.3">
      <c r="A108" s="398" t="s">
        <v>532</v>
      </c>
      <c r="B108" s="398"/>
      <c r="C108" s="398"/>
      <c r="D108" s="398"/>
      <c r="E108" s="398"/>
      <c r="F108" s="398"/>
      <c r="G108" s="398"/>
      <c r="H108" s="398"/>
      <c r="I108" s="398"/>
      <c r="J108" s="283"/>
      <c r="K108" s="283"/>
      <c r="L108" s="283"/>
      <c r="M108" s="24"/>
      <c r="N108" s="283"/>
      <c r="O108" s="283"/>
      <c r="P108" s="283"/>
      <c r="Q108" s="283"/>
      <c r="R108" s="128"/>
      <c r="T108" s="100"/>
    </row>
    <row r="109" spans="1:20" s="99" customFormat="1" ht="18" customHeight="1" x14ac:dyDescent="0.3">
      <c r="H109" s="283"/>
      <c r="I109" s="283"/>
      <c r="J109" s="283"/>
      <c r="K109" s="283"/>
      <c r="L109" s="283"/>
      <c r="M109" s="24"/>
      <c r="N109" s="283"/>
      <c r="O109" s="283"/>
      <c r="P109" s="283"/>
      <c r="Q109" s="283"/>
      <c r="R109" s="128"/>
      <c r="T109" s="100"/>
    </row>
    <row r="110" spans="1:20" s="99" customFormat="1" ht="33" customHeight="1" x14ac:dyDescent="0.3">
      <c r="A110" s="296" t="s">
        <v>480</v>
      </c>
      <c r="B110" s="297" t="s">
        <v>404</v>
      </c>
      <c r="C110" s="297" t="s">
        <v>430</v>
      </c>
      <c r="D110" s="298" t="s">
        <v>451</v>
      </c>
      <c r="E110" s="297" t="s">
        <v>432</v>
      </c>
      <c r="F110" s="297" t="s">
        <v>434</v>
      </c>
      <c r="G110" s="297" t="s">
        <v>436</v>
      </c>
      <c r="H110" s="297" t="s">
        <v>452</v>
      </c>
      <c r="I110" s="297" t="s">
        <v>440</v>
      </c>
      <c r="J110" s="298" t="s">
        <v>453</v>
      </c>
      <c r="K110" s="297" t="s">
        <v>454</v>
      </c>
      <c r="L110" s="297" t="s">
        <v>444</v>
      </c>
      <c r="M110" s="299" t="s">
        <v>481</v>
      </c>
      <c r="N110" s="302" t="s">
        <v>564</v>
      </c>
      <c r="O110" s="303" t="s">
        <v>536</v>
      </c>
      <c r="P110" s="283"/>
      <c r="Q110" s="128"/>
      <c r="S110" s="100"/>
    </row>
    <row r="111" spans="1:20" s="99" customFormat="1" ht="18" customHeight="1" x14ac:dyDescent="0.3">
      <c r="A111" s="300" t="s">
        <v>422</v>
      </c>
      <c r="B111" s="155">
        <f>SUMIF(J8:J12,A111, $N$8:$N$12)</f>
        <v>5</v>
      </c>
      <c r="C111" s="155">
        <f>SUMIF($J$17:$J$21,A111, $N$17:$N$21)</f>
        <v>30</v>
      </c>
      <c r="D111" s="284">
        <f t="shared" ref="D111:D123" si="5">SUM(B111:C111)</f>
        <v>35</v>
      </c>
      <c r="E111" s="155">
        <f>SUMIF($J26:$J30,A111, $N26:$N30)</f>
        <v>35</v>
      </c>
      <c r="F111" s="155">
        <f>SUMIF($J35:$J39,A111, $N35:$N39)</f>
        <v>40</v>
      </c>
      <c r="G111" s="155">
        <f>SUMIF($J44:$J48,A111, $N44:$N48)</f>
        <v>10</v>
      </c>
      <c r="H111" s="155">
        <f>SUMIF($J53:$J57,A111, $N53:$N57)</f>
        <v>15</v>
      </c>
      <c r="I111" s="155">
        <f>SUMIF($J62:$J66,A111, $N62:$N66)</f>
        <v>20</v>
      </c>
      <c r="J111" s="285">
        <f t="shared" ref="J111:J123" si="6">SUM(E111:I111)</f>
        <v>120</v>
      </c>
      <c r="K111" s="155">
        <f>SUMIF($J71:$J75,A111, $N71:$N75)</f>
        <v>25</v>
      </c>
      <c r="L111" s="155">
        <f>SUMIF($J80:$J84,A111, $N80:$N84)</f>
        <v>30</v>
      </c>
      <c r="M111" s="286">
        <f t="shared" ref="M111:M124" si="7">B111+C111+E111+F111+G111+H111+I111+K111+L111</f>
        <v>210</v>
      </c>
      <c r="N111" s="302">
        <f>D111*0.15</f>
        <v>5.25</v>
      </c>
      <c r="O111" s="303">
        <f>M111+N111</f>
        <v>215.25</v>
      </c>
      <c r="P111" s="283"/>
      <c r="Q111" s="128"/>
      <c r="S111" s="100"/>
    </row>
    <row r="112" spans="1:20" s="99" customFormat="1" ht="18" customHeight="1" x14ac:dyDescent="0.3">
      <c r="A112" s="300" t="s">
        <v>424</v>
      </c>
      <c r="B112" s="155">
        <f>SUMIF($J8:$J12,A112, $N8:$N12)</f>
        <v>0</v>
      </c>
      <c r="C112" s="155">
        <f>SUMIF($J17:$J21,A112, $N17:$N21)</f>
        <v>0</v>
      </c>
      <c r="D112" s="284">
        <f t="shared" si="5"/>
        <v>0</v>
      </c>
      <c r="E112" s="155">
        <f>SUMIF($J26:$J30,A112, $N26:$N30)</f>
        <v>0</v>
      </c>
      <c r="F112" s="155">
        <f>SUMIF($J35:$J39,A112, $N35:$N39)</f>
        <v>0</v>
      </c>
      <c r="G112" s="155">
        <f>SUMIF($J44:$J48,A112, $N44:$N48)</f>
        <v>0</v>
      </c>
      <c r="H112" s="155">
        <f>SUMIF($J53:$J57,A112, $N53:$N57)</f>
        <v>0</v>
      </c>
      <c r="I112" s="155">
        <f>SUMIF($J62:$J66,A112, $N62:$N66)</f>
        <v>0</v>
      </c>
      <c r="J112" s="285">
        <f t="shared" si="6"/>
        <v>0</v>
      </c>
      <c r="K112" s="155">
        <f>SUMIF($J71:$J75,A112, $N71:$N75)</f>
        <v>0</v>
      </c>
      <c r="L112" s="155">
        <f>SUMIF($J80:$J84,A112, $N80:$N84)</f>
        <v>0</v>
      </c>
      <c r="M112" s="286">
        <f t="shared" si="7"/>
        <v>0</v>
      </c>
      <c r="N112" s="302">
        <f t="shared" ref="N112:N123" si="8">D112*0.15</f>
        <v>0</v>
      </c>
      <c r="O112" s="303">
        <f t="shared" ref="O112:O123" si="9">M112+N112</f>
        <v>0</v>
      </c>
      <c r="P112" s="283"/>
      <c r="Q112" s="128"/>
      <c r="S112" s="100"/>
    </row>
    <row r="113" spans="1:20" s="99" customFormat="1" ht="18" customHeight="1" x14ac:dyDescent="0.3">
      <c r="A113" s="300" t="s">
        <v>425</v>
      </c>
      <c r="B113" s="155">
        <f>SUMIF($J8:$J12,A113, $N8:$N12)</f>
        <v>0</v>
      </c>
      <c r="C113" s="155">
        <f>SUMIF($J17:$J21,A113, $N17:$N21)</f>
        <v>0</v>
      </c>
      <c r="D113" s="284">
        <f t="shared" si="5"/>
        <v>0</v>
      </c>
      <c r="E113" s="155">
        <f>SUMIF($J26:$J30,A113, $N26:$N30)</f>
        <v>0</v>
      </c>
      <c r="F113" s="155">
        <f>SUMIF($J35:$J39,A113, $N35:$N39)</f>
        <v>0</v>
      </c>
      <c r="G113" s="155">
        <f>SUMIF($J44:$J48,A113, $N44:$N48)</f>
        <v>0</v>
      </c>
      <c r="H113" s="155">
        <f>SUMIF($J53:$J57,A113, $N53:$N57)</f>
        <v>0</v>
      </c>
      <c r="I113" s="155">
        <f>SUMIF($J62:$J66,A113, $N62:$N66)</f>
        <v>0</v>
      </c>
      <c r="J113" s="285">
        <f t="shared" si="6"/>
        <v>0</v>
      </c>
      <c r="K113" s="155">
        <f>SUMIF($J71:$J75,A113, $N71:$N75)</f>
        <v>0</v>
      </c>
      <c r="L113" s="155">
        <f>SUMIF($J80:$J84,A113, $N80:$N84)</f>
        <v>0</v>
      </c>
      <c r="M113" s="286">
        <f t="shared" si="7"/>
        <v>0</v>
      </c>
      <c r="N113" s="302">
        <f t="shared" si="8"/>
        <v>0</v>
      </c>
      <c r="O113" s="303">
        <f t="shared" si="9"/>
        <v>0</v>
      </c>
      <c r="P113" s="283"/>
      <c r="Q113" s="128"/>
      <c r="S113" s="100"/>
    </row>
    <row r="114" spans="1:20" s="99" customFormat="1" ht="18" customHeight="1" x14ac:dyDescent="0.3">
      <c r="A114" s="300" t="s">
        <v>427</v>
      </c>
      <c r="B114" s="155">
        <f>SUMIF($J8:$J12,A114, $N8:$N12)</f>
        <v>0</v>
      </c>
      <c r="C114" s="155">
        <f>SUMIF($J17:$J21,A114, $N17:$N21)</f>
        <v>0</v>
      </c>
      <c r="D114" s="284">
        <f t="shared" si="5"/>
        <v>0</v>
      </c>
      <c r="E114" s="155">
        <f>SUMIF($J26:$J30,A114, $N26:$N30)</f>
        <v>0</v>
      </c>
      <c r="F114" s="155">
        <f>SUMIF($J35:$J39,A114, $N35:$N39)</f>
        <v>0</v>
      </c>
      <c r="G114" s="155">
        <f>SUMIF($J44:$J48,A114, $N44:$N48)</f>
        <v>0</v>
      </c>
      <c r="H114" s="155">
        <f>SUMIF($J53:$J57,A114, $N53:$N57)</f>
        <v>0</v>
      </c>
      <c r="I114" s="155">
        <f>SUMIF($J62:$J66,A114, $N62:$N66)</f>
        <v>0</v>
      </c>
      <c r="J114" s="285">
        <f t="shared" si="6"/>
        <v>0</v>
      </c>
      <c r="K114" s="155">
        <f>SUMIF($J71:$J75,A114, $N71:$N75)</f>
        <v>0</v>
      </c>
      <c r="L114" s="155">
        <f>SUMIF($J80:$J84,A114, $N80:$N84)</f>
        <v>0</v>
      </c>
      <c r="M114" s="286">
        <f t="shared" si="7"/>
        <v>0</v>
      </c>
      <c r="N114" s="302">
        <f t="shared" si="8"/>
        <v>0</v>
      </c>
      <c r="O114" s="303">
        <f t="shared" si="9"/>
        <v>0</v>
      </c>
      <c r="P114" s="283"/>
      <c r="Q114" s="128"/>
      <c r="S114" s="100"/>
    </row>
    <row r="115" spans="1:20" s="99" customFormat="1" ht="18" customHeight="1" x14ac:dyDescent="0.3">
      <c r="A115" s="300" t="s">
        <v>428</v>
      </c>
      <c r="B115" s="155">
        <f>SUMIF($J8:$J12,A115, $N8:$N12)</f>
        <v>0</v>
      </c>
      <c r="C115" s="155">
        <f>SUMIF($J17:$J21,A115, $N17:$N21)</f>
        <v>0</v>
      </c>
      <c r="D115" s="284">
        <f t="shared" si="5"/>
        <v>0</v>
      </c>
      <c r="E115" s="155">
        <f>SUMIF($J26:$J30,A115, $N26:$N30)</f>
        <v>0</v>
      </c>
      <c r="F115" s="155">
        <f>SUMIF($J35:$J39,A115, $N35:$N39)</f>
        <v>0</v>
      </c>
      <c r="G115" s="155">
        <f>SUMIF($J44:$J48,A115, $N44:$N48)</f>
        <v>0</v>
      </c>
      <c r="H115" s="155">
        <f>SUMIF($J53:$J57,A115, $N53:$N57)</f>
        <v>0</v>
      </c>
      <c r="I115" s="155">
        <f>SUMIF($J62:$J66,A115, $N62:$N66)</f>
        <v>0</v>
      </c>
      <c r="J115" s="285">
        <f t="shared" si="6"/>
        <v>0</v>
      </c>
      <c r="K115" s="155">
        <f>SUMIF($J71:$J75,A115, $N71:$N75)</f>
        <v>0</v>
      </c>
      <c r="L115" s="155">
        <f>SUMIF($J80:$J84,A115, $N80:$N84)</f>
        <v>0</v>
      </c>
      <c r="M115" s="286">
        <f t="shared" si="7"/>
        <v>0</v>
      </c>
      <c r="N115" s="302">
        <f t="shared" si="8"/>
        <v>0</v>
      </c>
      <c r="O115" s="303">
        <f t="shared" si="9"/>
        <v>0</v>
      </c>
      <c r="P115" s="283"/>
      <c r="Q115" s="128"/>
      <c r="S115" s="100"/>
    </row>
    <row r="116" spans="1:20" s="99" customFormat="1" ht="18" customHeight="1" x14ac:dyDescent="0.3">
      <c r="A116" s="300" t="s">
        <v>482</v>
      </c>
      <c r="B116" s="155">
        <f>SUMIF($J8:$J12,A116, $N8:$N12)</f>
        <v>0</v>
      </c>
      <c r="C116" s="155">
        <f>SUMIF($J17:$J21,A116, $N17:$N21)</f>
        <v>0</v>
      </c>
      <c r="D116" s="284">
        <f t="shared" si="5"/>
        <v>0</v>
      </c>
      <c r="E116" s="155">
        <f>SUMIF($J26:$J30,A116, $N26:$N30)</f>
        <v>0</v>
      </c>
      <c r="F116" s="155">
        <f>SUMIF($J35:$J39,A116, $N35:$N39)</f>
        <v>0</v>
      </c>
      <c r="G116" s="155">
        <f>SUMIF($J44:$J48,A116, $N44:$N48)</f>
        <v>0</v>
      </c>
      <c r="H116" s="155">
        <f>SUMIF($J53:$J57,A116, $N53:$N57)</f>
        <v>0</v>
      </c>
      <c r="I116" s="155">
        <f>SUMIF($J62:$J66,A116, $N62:$N66)</f>
        <v>0</v>
      </c>
      <c r="J116" s="285">
        <f t="shared" si="6"/>
        <v>0</v>
      </c>
      <c r="K116" s="155">
        <f>SUMIF($J71:$J75,A116, $N71:$N75)</f>
        <v>0</v>
      </c>
      <c r="L116" s="155">
        <f>SUMIF($J80:$J84,A116, $N80:$N84)</f>
        <v>0</v>
      </c>
      <c r="M116" s="286">
        <f t="shared" si="7"/>
        <v>0</v>
      </c>
      <c r="N116" s="302">
        <f t="shared" si="8"/>
        <v>0</v>
      </c>
      <c r="O116" s="303">
        <f t="shared" si="9"/>
        <v>0</v>
      </c>
      <c r="P116" s="283"/>
      <c r="Q116" s="128"/>
      <c r="S116" s="100"/>
    </row>
    <row r="117" spans="1:20" s="99" customFormat="1" ht="18" customHeight="1" x14ac:dyDescent="0.3">
      <c r="A117" s="300" t="s">
        <v>483</v>
      </c>
      <c r="B117" s="155">
        <f>SUMIF($J8:$J12,A117, $N8:$N12)</f>
        <v>0</v>
      </c>
      <c r="C117" s="155">
        <f>SUMIF($J17:$J21,A117, $N17:$N21)</f>
        <v>0</v>
      </c>
      <c r="D117" s="284">
        <f t="shared" si="5"/>
        <v>0</v>
      </c>
      <c r="E117" s="155">
        <f>SUMIF($J26:$J30,A117, $N26:$N30)</f>
        <v>0</v>
      </c>
      <c r="F117" s="155">
        <f>SUMIF($J35:$J39,A117, $N35:$N39)</f>
        <v>0</v>
      </c>
      <c r="G117" s="155">
        <f>SUMIF($J44:$J48,A117, $N44:$N48)</f>
        <v>0</v>
      </c>
      <c r="H117" s="155">
        <f>SUMIF($J53:$J57,A117, $N53:$N57)</f>
        <v>0</v>
      </c>
      <c r="I117" s="155">
        <f>SUMIF($J62:$J66,A117, $N62:$N66)</f>
        <v>0</v>
      </c>
      <c r="J117" s="285">
        <f t="shared" si="6"/>
        <v>0</v>
      </c>
      <c r="K117" s="155">
        <f>SUMIF($J71:$J75,A117, $N71:$N75)</f>
        <v>0</v>
      </c>
      <c r="L117" s="155">
        <f>SUMIF($J80:$J84,A117, $N80:$N84)</f>
        <v>0</v>
      </c>
      <c r="M117" s="286">
        <f t="shared" si="7"/>
        <v>0</v>
      </c>
      <c r="N117" s="302">
        <f t="shared" si="8"/>
        <v>0</v>
      </c>
      <c r="O117" s="303">
        <f t="shared" si="9"/>
        <v>0</v>
      </c>
      <c r="P117" s="283"/>
      <c r="Q117" s="128"/>
      <c r="S117" s="100"/>
    </row>
    <row r="118" spans="1:20" s="99" customFormat="1" ht="18" customHeight="1" x14ac:dyDescent="0.3">
      <c r="A118" s="300" t="s">
        <v>484</v>
      </c>
      <c r="B118" s="155">
        <f>SUMIF($J8:$J12,A118, $N8:$N12)</f>
        <v>0</v>
      </c>
      <c r="C118" s="155">
        <f>SUMIF($J17:$J21,A118, $N17:$N21)</f>
        <v>0</v>
      </c>
      <c r="D118" s="284">
        <f t="shared" si="5"/>
        <v>0</v>
      </c>
      <c r="E118" s="155">
        <f>SUMIF($J26:$J30,A118, $N26:$N30)</f>
        <v>0</v>
      </c>
      <c r="F118" s="155">
        <f>SUMIF($J35:$J39,A118, $N35:$N39)</f>
        <v>0</v>
      </c>
      <c r="G118" s="155">
        <f>SUMIF($J44:$J48,A118, $N44:$N48)</f>
        <v>0</v>
      </c>
      <c r="H118" s="155">
        <f>SUMIF($J53:$J57,A118, $N53:$N57)</f>
        <v>0</v>
      </c>
      <c r="I118" s="155">
        <f>SUMIF($J62:$J66,A118, $N62:$N66)</f>
        <v>0</v>
      </c>
      <c r="J118" s="285">
        <f t="shared" si="6"/>
        <v>0</v>
      </c>
      <c r="K118" s="155">
        <f>SUMIF($J71:$J75,A118, $N71:$N75)</f>
        <v>0</v>
      </c>
      <c r="L118" s="155">
        <f>SUMIF($J80:$J84,A118, $N80:$N84)</f>
        <v>0</v>
      </c>
      <c r="M118" s="286">
        <f t="shared" si="7"/>
        <v>0</v>
      </c>
      <c r="N118" s="302">
        <f t="shared" si="8"/>
        <v>0</v>
      </c>
      <c r="O118" s="303">
        <f t="shared" si="9"/>
        <v>0</v>
      </c>
      <c r="P118" s="283"/>
      <c r="Q118" s="128"/>
      <c r="S118" s="100"/>
    </row>
    <row r="119" spans="1:20" s="99" customFormat="1" ht="18" customHeight="1" x14ac:dyDescent="0.3">
      <c r="A119" s="300" t="s">
        <v>485</v>
      </c>
      <c r="B119" s="155">
        <f>SUMIF($J8:$J12,A119, $N8:$N12)</f>
        <v>0</v>
      </c>
      <c r="C119" s="155">
        <f>SUMIF($J17:$J21,A119, $N17:$N21)</f>
        <v>0</v>
      </c>
      <c r="D119" s="284">
        <f t="shared" si="5"/>
        <v>0</v>
      </c>
      <c r="E119" s="155">
        <f>SUMIF($J26:$J30,A119, $N26:$N30)</f>
        <v>0</v>
      </c>
      <c r="F119" s="155">
        <f>SUMIF($J35:$J39,A119, $N35:$N39)</f>
        <v>0</v>
      </c>
      <c r="G119" s="155">
        <f>SUMIF($J44:$J48,A119, $N44:$N48)</f>
        <v>0</v>
      </c>
      <c r="H119" s="155">
        <f>SUMIF($J53:$J57,A119, $N53:$N57)</f>
        <v>0</v>
      </c>
      <c r="I119" s="155">
        <f>SUMIF($J62:$J66,A119, $N62:$N66)</f>
        <v>0</v>
      </c>
      <c r="J119" s="285">
        <f t="shared" si="6"/>
        <v>0</v>
      </c>
      <c r="K119" s="155">
        <f>SUMIF($J71:$J75,A119, $N71:$N75)</f>
        <v>0</v>
      </c>
      <c r="L119" s="155">
        <f>SUMIF($J80:$J84,A119, $N80:$N84)</f>
        <v>0</v>
      </c>
      <c r="M119" s="286">
        <f t="shared" si="7"/>
        <v>0</v>
      </c>
      <c r="N119" s="302">
        <f t="shared" si="8"/>
        <v>0</v>
      </c>
      <c r="O119" s="303">
        <f t="shared" si="9"/>
        <v>0</v>
      </c>
      <c r="P119" s="283"/>
      <c r="Q119" s="128"/>
      <c r="S119" s="100"/>
    </row>
    <row r="120" spans="1:20" s="99" customFormat="1" ht="18" customHeight="1" x14ac:dyDescent="0.3">
      <c r="A120" s="300" t="s">
        <v>486</v>
      </c>
      <c r="B120" s="155">
        <f>SUMIF($J8:$J12,A120, $N8:$N12)</f>
        <v>0</v>
      </c>
      <c r="C120" s="155">
        <f>SUMIF($J17:$J21,A120, $N17:$N21)</f>
        <v>0</v>
      </c>
      <c r="D120" s="284">
        <f t="shared" si="5"/>
        <v>0</v>
      </c>
      <c r="E120" s="155">
        <f>SUMIF($J26:$J30,A120, $N26:$N30)</f>
        <v>0</v>
      </c>
      <c r="F120" s="155">
        <f>SUMIF($J35:$J39,A120, $N35:$N39)</f>
        <v>0</v>
      </c>
      <c r="G120" s="155">
        <f>SUMIF($J44:$J48,A120, $N44:$N48)</f>
        <v>0</v>
      </c>
      <c r="H120" s="155">
        <f>SUMIF($J53:$J57,A120, $N53:$N57)</f>
        <v>0</v>
      </c>
      <c r="I120" s="155">
        <f>SUMIF($J62:$J66,A120, $N62:$N66)</f>
        <v>0</v>
      </c>
      <c r="J120" s="285">
        <f t="shared" si="6"/>
        <v>0</v>
      </c>
      <c r="K120" s="155">
        <f>SUMIF($J71:$J75,A120, $N71:$N75)</f>
        <v>0</v>
      </c>
      <c r="L120" s="155">
        <f>SUMIF($J80:$J84,A120, $N80:$N84)</f>
        <v>0</v>
      </c>
      <c r="M120" s="286">
        <f t="shared" si="7"/>
        <v>0</v>
      </c>
      <c r="N120" s="302">
        <f t="shared" si="8"/>
        <v>0</v>
      </c>
      <c r="O120" s="303">
        <f t="shared" si="9"/>
        <v>0</v>
      </c>
      <c r="P120" s="283"/>
      <c r="Q120" s="128"/>
      <c r="S120" s="100"/>
    </row>
    <row r="121" spans="1:20" s="99" customFormat="1" ht="18" customHeight="1" x14ac:dyDescent="0.3">
      <c r="A121" s="300" t="s">
        <v>487</v>
      </c>
      <c r="B121" s="155">
        <f>SUMIF($J8:$J12,A121, $N8:$N12)</f>
        <v>0</v>
      </c>
      <c r="C121" s="155">
        <f>SUMIF($J17:$J21,A121, $N17:$N21)</f>
        <v>0</v>
      </c>
      <c r="D121" s="284">
        <f t="shared" si="5"/>
        <v>0</v>
      </c>
      <c r="E121" s="155">
        <f>SUMIF($J26:$J30,A121, $N26:$N30)</f>
        <v>0</v>
      </c>
      <c r="F121" s="155">
        <f>SUMIF($J35:$J39,A121, $N35:$N39)</f>
        <v>0</v>
      </c>
      <c r="G121" s="155">
        <f>SUMIF($J44:$J48,A121, $N44:$N48)</f>
        <v>0</v>
      </c>
      <c r="H121" s="155">
        <f>SUMIF($J53:$J57,A121, $N53:$N57)</f>
        <v>0</v>
      </c>
      <c r="I121" s="155">
        <f>SUMIF($J62:$J66,A121, $N62:$N66)</f>
        <v>0</v>
      </c>
      <c r="J121" s="285">
        <f t="shared" si="6"/>
        <v>0</v>
      </c>
      <c r="K121" s="155">
        <f>SUMIF($J71:$J75,A121, $N71:$N75)</f>
        <v>0</v>
      </c>
      <c r="L121" s="155">
        <f>SUMIF($J80:$J84,A121, $N80:$N84)</f>
        <v>0</v>
      </c>
      <c r="M121" s="286">
        <f t="shared" si="7"/>
        <v>0</v>
      </c>
      <c r="N121" s="302">
        <f t="shared" si="8"/>
        <v>0</v>
      </c>
      <c r="O121" s="303">
        <f t="shared" si="9"/>
        <v>0</v>
      </c>
      <c r="P121" s="283"/>
      <c r="Q121" s="128"/>
      <c r="S121" s="100"/>
    </row>
    <row r="122" spans="1:20" s="99" customFormat="1" ht="18" customHeight="1" x14ac:dyDescent="0.3">
      <c r="A122" s="300" t="s">
        <v>488</v>
      </c>
      <c r="B122" s="155">
        <f>SUMIF($J8:$J12,A122, $N8:$N12)</f>
        <v>0</v>
      </c>
      <c r="C122" s="155">
        <f>SUMIF($J17:$J21,A122, $N17:$N21)</f>
        <v>0</v>
      </c>
      <c r="D122" s="284">
        <f t="shared" si="5"/>
        <v>0</v>
      </c>
      <c r="E122" s="155">
        <f>SUMIF($J26:$J30,A122, $N26:$N30)</f>
        <v>0</v>
      </c>
      <c r="F122" s="155">
        <f>SUMIF($J35:$J39,A122, $N35:$N39)</f>
        <v>0</v>
      </c>
      <c r="G122" s="155">
        <f>SUMIF($J44:$J48,A122, $N44:$N48)</f>
        <v>0</v>
      </c>
      <c r="H122" s="155">
        <f>SUMIF($J53:$J57,A122, $N53:$N57)</f>
        <v>0</v>
      </c>
      <c r="I122" s="155">
        <f>SUMIF($J62:$J66,A122, $N62:$N66)</f>
        <v>0</v>
      </c>
      <c r="J122" s="285">
        <f t="shared" si="6"/>
        <v>0</v>
      </c>
      <c r="K122" s="155">
        <f>SUMIF($J71:$J75,A122, $N71:$N75)</f>
        <v>0</v>
      </c>
      <c r="L122" s="155">
        <f>SUMIF($J80:$J84,A122, $N80:$N84)</f>
        <v>0</v>
      </c>
      <c r="M122" s="286">
        <f t="shared" si="7"/>
        <v>0</v>
      </c>
      <c r="N122" s="302">
        <f t="shared" si="8"/>
        <v>0</v>
      </c>
      <c r="O122" s="303">
        <f t="shared" si="9"/>
        <v>0</v>
      </c>
      <c r="P122" s="283"/>
      <c r="Q122" s="128"/>
      <c r="S122" s="100"/>
    </row>
    <row r="123" spans="1:20" s="99" customFormat="1" ht="18" customHeight="1" x14ac:dyDescent="0.3">
      <c r="A123" s="300" t="s">
        <v>489</v>
      </c>
      <c r="B123" s="155">
        <f>SUMIF($J8:$J12,A123, $N8:$N12)</f>
        <v>0</v>
      </c>
      <c r="C123" s="155">
        <f>SUMIF($J17:$J21,A123, $N17:$N21)</f>
        <v>0</v>
      </c>
      <c r="D123" s="284">
        <f t="shared" si="5"/>
        <v>0</v>
      </c>
      <c r="E123" s="155">
        <f>SUMIF($J26:$J30,A123, $N26:$N30)</f>
        <v>0</v>
      </c>
      <c r="F123" s="155">
        <f>SUMIF($J35:$J39,A123, $N35:$N39)</f>
        <v>0</v>
      </c>
      <c r="G123" s="155">
        <f>SUMIF($J44:$J48,A123, $N44:$N48)</f>
        <v>0</v>
      </c>
      <c r="H123" s="155">
        <f>SUMIF($J53:$J57,A123, $N53:$N57)</f>
        <v>0</v>
      </c>
      <c r="I123" s="155">
        <f>SUMIF($J62:$J66,A123, $N62:$N66)</f>
        <v>0</v>
      </c>
      <c r="J123" s="285">
        <f t="shared" si="6"/>
        <v>0</v>
      </c>
      <c r="K123" s="155">
        <f>SUMIF($J71:$J75,A123, $N71:$N75)</f>
        <v>0</v>
      </c>
      <c r="L123" s="155">
        <f>SUMIF($J80:$J84,A123, $N80:$N84)</f>
        <v>0</v>
      </c>
      <c r="M123" s="286">
        <f t="shared" si="7"/>
        <v>0</v>
      </c>
      <c r="N123" s="302">
        <f t="shared" si="8"/>
        <v>0</v>
      </c>
      <c r="O123" s="303">
        <f t="shared" si="9"/>
        <v>0</v>
      </c>
      <c r="P123" s="283"/>
      <c r="Q123" s="128"/>
      <c r="S123" s="100"/>
    </row>
    <row r="124" spans="1:20" s="99" customFormat="1" ht="18" customHeight="1" x14ac:dyDescent="0.3">
      <c r="A124" s="301" t="s">
        <v>429</v>
      </c>
      <c r="B124" s="287">
        <f t="shared" ref="B124:L124" si="10">SUM(B111:B123)</f>
        <v>5</v>
      </c>
      <c r="C124" s="287">
        <f t="shared" si="10"/>
        <v>30</v>
      </c>
      <c r="D124" s="288">
        <f t="shared" si="10"/>
        <v>35</v>
      </c>
      <c r="E124" s="287">
        <f t="shared" si="10"/>
        <v>35</v>
      </c>
      <c r="F124" s="287">
        <f t="shared" si="10"/>
        <v>40</v>
      </c>
      <c r="G124" s="287">
        <f t="shared" si="10"/>
        <v>10</v>
      </c>
      <c r="H124" s="287">
        <f t="shared" si="10"/>
        <v>15</v>
      </c>
      <c r="I124" s="287">
        <f t="shared" si="10"/>
        <v>20</v>
      </c>
      <c r="J124" s="288">
        <f t="shared" si="10"/>
        <v>120</v>
      </c>
      <c r="K124" s="287">
        <f t="shared" si="10"/>
        <v>25</v>
      </c>
      <c r="L124" s="287">
        <f t="shared" si="10"/>
        <v>30</v>
      </c>
      <c r="M124" s="289">
        <f t="shared" si="7"/>
        <v>210</v>
      </c>
      <c r="N124" s="287">
        <f>D124*0.15</f>
        <v>5.25</v>
      </c>
      <c r="O124" s="276">
        <f>SUM(O111:O123)</f>
        <v>215.25</v>
      </c>
      <c r="P124" s="283"/>
      <c r="Q124" s="128"/>
      <c r="S124" s="100"/>
    </row>
    <row r="125" spans="1:20" s="99" customFormat="1" ht="18" customHeight="1" x14ac:dyDescent="0.3">
      <c r="D125" s="117"/>
      <c r="E125" s="107"/>
      <c r="F125" s="283"/>
      <c r="G125" s="283"/>
      <c r="H125" s="283"/>
      <c r="I125" s="283"/>
      <c r="J125" s="283"/>
      <c r="K125" s="283"/>
      <c r="L125" s="283"/>
      <c r="M125" s="24"/>
      <c r="N125" s="283"/>
      <c r="O125" s="283"/>
      <c r="P125" s="283"/>
      <c r="Q125" s="283"/>
      <c r="R125" s="128"/>
      <c r="T125" s="100"/>
    </row>
    <row r="126" spans="1:20" s="99" customFormat="1" ht="18" customHeight="1" x14ac:dyDescent="0.3">
      <c r="D126" s="117"/>
      <c r="E126" s="107"/>
      <c r="F126" s="283"/>
      <c r="G126" s="283"/>
      <c r="H126" s="283"/>
      <c r="I126" s="283"/>
      <c r="J126" s="283"/>
      <c r="K126" s="283"/>
      <c r="L126" s="283"/>
      <c r="M126" s="24"/>
      <c r="N126" s="283"/>
      <c r="O126" s="283"/>
      <c r="P126" s="283"/>
      <c r="Q126" s="283"/>
      <c r="R126" s="128"/>
      <c r="T126" s="100"/>
    </row>
    <row r="127" spans="1:20" s="99" customFormat="1" ht="18" customHeight="1" x14ac:dyDescent="0.3">
      <c r="D127" s="117"/>
      <c r="E127" s="107"/>
      <c r="F127" s="283"/>
      <c r="G127" s="283"/>
      <c r="H127" s="283"/>
      <c r="I127" s="283"/>
      <c r="J127" s="283"/>
      <c r="K127" s="283"/>
      <c r="L127" s="283"/>
      <c r="M127" s="24"/>
      <c r="N127" s="283"/>
      <c r="O127" s="283"/>
      <c r="P127" s="283"/>
      <c r="Q127" s="283"/>
      <c r="R127" s="128"/>
      <c r="T127" s="100"/>
    </row>
    <row r="128" spans="1:20" s="99" customFormat="1" ht="18" customHeight="1" x14ac:dyDescent="0.3">
      <c r="D128" s="117"/>
      <c r="E128" s="107"/>
      <c r="F128" s="283"/>
      <c r="G128" s="283"/>
      <c r="H128" s="283"/>
      <c r="I128" s="283"/>
      <c r="J128" s="283"/>
      <c r="K128" s="283"/>
      <c r="L128" s="283"/>
      <c r="M128" s="24"/>
      <c r="N128" s="283"/>
      <c r="O128" s="283"/>
      <c r="P128" s="283"/>
      <c r="Q128" s="283"/>
      <c r="R128" s="128"/>
      <c r="T128" s="100"/>
    </row>
    <row r="129" spans="4:20" s="99" customFormat="1" ht="18" customHeight="1" x14ac:dyDescent="0.3">
      <c r="D129" s="117"/>
      <c r="E129" s="107"/>
      <c r="F129" s="283"/>
      <c r="G129" s="283"/>
      <c r="H129" s="283"/>
      <c r="I129" s="283"/>
      <c r="J129" s="283"/>
      <c r="K129" s="283"/>
      <c r="L129" s="283"/>
      <c r="M129" s="24"/>
      <c r="N129" s="283"/>
      <c r="O129" s="283"/>
      <c r="P129" s="283"/>
      <c r="Q129" s="283"/>
      <c r="R129" s="128"/>
      <c r="T129" s="100"/>
    </row>
    <row r="130" spans="4:20" s="99" customFormat="1" ht="18" customHeight="1" x14ac:dyDescent="0.3">
      <c r="D130" s="117"/>
      <c r="E130" s="107"/>
      <c r="F130" s="283"/>
      <c r="G130" s="283"/>
      <c r="H130" s="283"/>
      <c r="I130" s="283"/>
      <c r="J130" s="283"/>
      <c r="K130" s="283"/>
      <c r="L130" s="283"/>
      <c r="M130" s="24"/>
      <c r="N130" s="283"/>
      <c r="O130" s="283"/>
      <c r="P130" s="283"/>
      <c r="Q130" s="283"/>
      <c r="R130" s="128"/>
      <c r="T130" s="100"/>
    </row>
    <row r="131" spans="4:20" s="99" customFormat="1" ht="18" customHeight="1" x14ac:dyDescent="0.3">
      <c r="D131" s="117"/>
      <c r="E131" s="107"/>
      <c r="F131" s="283"/>
      <c r="G131" s="283"/>
      <c r="H131" s="283"/>
      <c r="I131" s="283"/>
      <c r="J131" s="283"/>
      <c r="K131" s="283"/>
      <c r="L131" s="283"/>
      <c r="M131" s="24"/>
      <c r="N131" s="283"/>
      <c r="O131" s="283"/>
      <c r="P131" s="283"/>
      <c r="Q131" s="283"/>
      <c r="R131" s="128"/>
      <c r="T131" s="100"/>
    </row>
    <row r="132" spans="4:20" s="99" customFormat="1" ht="18" customHeight="1" x14ac:dyDescent="0.3">
      <c r="D132" s="117"/>
      <c r="E132" s="107"/>
      <c r="F132" s="283"/>
      <c r="G132" s="283"/>
      <c r="H132" s="283"/>
      <c r="I132" s="283"/>
      <c r="J132" s="283"/>
      <c r="K132" s="283"/>
      <c r="L132" s="283"/>
      <c r="M132" s="24"/>
      <c r="N132" s="283"/>
      <c r="O132" s="283"/>
      <c r="P132" s="283"/>
      <c r="Q132" s="283"/>
      <c r="R132" s="128"/>
      <c r="T132" s="100"/>
    </row>
    <row r="133" spans="4:20" s="99" customFormat="1" ht="18" customHeight="1" x14ac:dyDescent="0.3">
      <c r="D133" s="117"/>
      <c r="E133" s="107"/>
      <c r="F133" s="283"/>
      <c r="G133" s="283"/>
      <c r="H133" s="283"/>
      <c r="I133" s="283"/>
      <c r="J133" s="283"/>
      <c r="K133" s="283"/>
      <c r="L133" s="283"/>
      <c r="M133" s="24"/>
      <c r="N133" s="283"/>
      <c r="O133" s="283"/>
      <c r="P133" s="283"/>
      <c r="Q133" s="283"/>
      <c r="R133" s="128"/>
      <c r="T133" s="100"/>
    </row>
    <row r="134" spans="4:20" s="99" customFormat="1" ht="18" customHeight="1" x14ac:dyDescent="0.3">
      <c r="D134" s="117"/>
      <c r="E134" s="107"/>
      <c r="F134" s="283"/>
      <c r="G134" s="283"/>
      <c r="H134" s="283"/>
      <c r="I134" s="283"/>
      <c r="J134" s="283"/>
      <c r="K134" s="283"/>
      <c r="L134" s="283"/>
      <c r="M134" s="24"/>
      <c r="N134" s="283"/>
      <c r="O134" s="283"/>
      <c r="P134" s="283"/>
      <c r="Q134" s="283"/>
      <c r="R134" s="128"/>
      <c r="T134" s="100"/>
    </row>
    <row r="135" spans="4:20" s="99" customFormat="1" ht="18" customHeight="1" x14ac:dyDescent="0.3">
      <c r="D135" s="117"/>
      <c r="E135" s="107"/>
      <c r="F135" s="283"/>
      <c r="G135" s="283"/>
      <c r="H135" s="283"/>
      <c r="I135" s="283"/>
      <c r="J135" s="283"/>
      <c r="K135" s="283"/>
      <c r="L135" s="283"/>
      <c r="M135" s="24"/>
      <c r="N135" s="283"/>
      <c r="O135" s="283"/>
      <c r="P135" s="283"/>
      <c r="Q135" s="283"/>
      <c r="R135" s="128"/>
      <c r="T135" s="100"/>
    </row>
    <row r="136" spans="4:20" s="99" customFormat="1" ht="18" customHeight="1" x14ac:dyDescent="0.3">
      <c r="D136" s="117"/>
      <c r="E136" s="107"/>
      <c r="F136" s="283"/>
      <c r="G136" s="283"/>
      <c r="H136" s="283"/>
      <c r="I136" s="283"/>
      <c r="J136" s="283"/>
      <c r="K136" s="283"/>
      <c r="L136" s="283"/>
      <c r="M136" s="24"/>
      <c r="N136" s="283"/>
      <c r="O136" s="283"/>
      <c r="P136" s="283"/>
      <c r="Q136" s="283"/>
      <c r="R136" s="128"/>
      <c r="T136" s="100"/>
    </row>
    <row r="137" spans="4:20" s="99" customFormat="1" ht="18" customHeight="1" x14ac:dyDescent="0.3">
      <c r="D137" s="117"/>
      <c r="E137" s="107"/>
      <c r="F137" s="283"/>
      <c r="G137" s="283"/>
      <c r="H137" s="283"/>
      <c r="I137" s="283"/>
      <c r="J137" s="283"/>
      <c r="K137" s="283"/>
      <c r="L137" s="283"/>
      <c r="M137" s="24"/>
      <c r="N137" s="283"/>
      <c r="O137" s="283"/>
      <c r="P137" s="283"/>
      <c r="Q137" s="283"/>
      <c r="R137" s="128"/>
      <c r="T137" s="100"/>
    </row>
    <row r="138" spans="4:20" s="99" customFormat="1" ht="18" customHeight="1" x14ac:dyDescent="0.3">
      <c r="D138" s="117"/>
      <c r="E138" s="107"/>
      <c r="F138" s="283"/>
      <c r="G138" s="283"/>
      <c r="H138" s="283"/>
      <c r="I138" s="283"/>
      <c r="J138" s="283"/>
      <c r="K138" s="283"/>
      <c r="L138" s="283"/>
      <c r="M138" s="24"/>
      <c r="N138" s="283"/>
      <c r="O138" s="283"/>
      <c r="P138" s="283"/>
      <c r="Q138" s="283"/>
      <c r="R138" s="128"/>
      <c r="T138" s="100"/>
    </row>
    <row r="139" spans="4:20" s="99" customFormat="1" ht="18" customHeight="1" x14ac:dyDescent="0.3">
      <c r="D139" s="117"/>
      <c r="E139" s="107"/>
      <c r="F139" s="283"/>
      <c r="G139" s="283"/>
      <c r="H139" s="283"/>
      <c r="I139" s="283"/>
      <c r="J139" s="283"/>
      <c r="K139" s="283"/>
      <c r="L139" s="283"/>
      <c r="M139" s="24"/>
      <c r="N139" s="283"/>
      <c r="O139" s="283"/>
      <c r="P139" s="283"/>
      <c r="Q139" s="283"/>
      <c r="R139" s="128"/>
      <c r="T139" s="100"/>
    </row>
    <row r="140" spans="4:20" s="99" customFormat="1" ht="18" customHeight="1" x14ac:dyDescent="0.3">
      <c r="D140" s="117"/>
      <c r="E140" s="107"/>
      <c r="F140" s="283"/>
      <c r="G140" s="283"/>
      <c r="H140" s="283"/>
      <c r="I140" s="283"/>
      <c r="J140" s="283"/>
      <c r="K140" s="283"/>
      <c r="L140" s="283"/>
      <c r="M140" s="24"/>
      <c r="N140" s="283"/>
      <c r="O140" s="283"/>
      <c r="P140" s="283"/>
      <c r="Q140" s="283"/>
      <c r="R140" s="128"/>
      <c r="T140" s="100"/>
    </row>
    <row r="141" spans="4:20" s="99" customFormat="1" ht="18" customHeight="1" x14ac:dyDescent="0.3">
      <c r="D141" s="117"/>
      <c r="E141" s="107"/>
      <c r="F141" s="283"/>
      <c r="G141" s="283"/>
      <c r="H141" s="283"/>
      <c r="I141" s="283"/>
      <c r="J141" s="283"/>
      <c r="K141" s="283"/>
      <c r="L141" s="283"/>
      <c r="M141" s="24"/>
      <c r="N141" s="283"/>
      <c r="O141" s="283"/>
      <c r="P141" s="283"/>
      <c r="Q141" s="283"/>
      <c r="R141" s="128"/>
      <c r="T141" s="100"/>
    </row>
    <row r="142" spans="4:20" s="99" customFormat="1" ht="18" customHeight="1" x14ac:dyDescent="0.3">
      <c r="D142" s="117"/>
      <c r="E142" s="107"/>
      <c r="F142" s="283"/>
      <c r="G142" s="283"/>
      <c r="H142" s="283"/>
      <c r="I142" s="283"/>
      <c r="J142" s="283"/>
      <c r="K142" s="283"/>
      <c r="L142" s="283"/>
      <c r="M142" s="24"/>
      <c r="N142" s="283"/>
      <c r="O142" s="283"/>
      <c r="P142" s="283"/>
      <c r="Q142" s="283"/>
      <c r="R142" s="128"/>
      <c r="T142" s="100"/>
    </row>
    <row r="143" spans="4:20" s="99" customFormat="1" ht="18" customHeight="1" x14ac:dyDescent="0.3">
      <c r="D143" s="117"/>
      <c r="E143" s="107"/>
      <c r="F143" s="283"/>
      <c r="G143" s="283"/>
      <c r="H143" s="283"/>
      <c r="I143" s="283"/>
      <c r="J143" s="283"/>
      <c r="K143" s="283"/>
      <c r="L143" s="283"/>
      <c r="M143" s="24"/>
      <c r="N143" s="283"/>
      <c r="O143" s="283"/>
      <c r="P143" s="283"/>
      <c r="Q143" s="283"/>
      <c r="R143" s="128"/>
      <c r="T143" s="100"/>
    </row>
    <row r="144" spans="4:20" s="99" customFormat="1" ht="18" customHeight="1" x14ac:dyDescent="0.3">
      <c r="D144" s="117"/>
      <c r="E144" s="107"/>
      <c r="F144" s="283"/>
      <c r="G144" s="283"/>
      <c r="H144" s="283"/>
      <c r="I144" s="283"/>
      <c r="J144" s="283"/>
      <c r="K144" s="283"/>
      <c r="L144" s="283"/>
      <c r="M144" s="24"/>
      <c r="N144" s="283"/>
      <c r="O144" s="283"/>
      <c r="P144" s="283"/>
      <c r="Q144" s="283"/>
      <c r="R144" s="128"/>
      <c r="T144" s="100"/>
    </row>
    <row r="145" spans="4:20" s="99" customFormat="1" ht="18" customHeight="1" x14ac:dyDescent="0.3">
      <c r="D145" s="117"/>
      <c r="E145" s="107"/>
      <c r="F145" s="283"/>
      <c r="G145" s="283"/>
      <c r="H145" s="283"/>
      <c r="I145" s="283"/>
      <c r="J145" s="283"/>
      <c r="K145" s="283"/>
      <c r="L145" s="283"/>
      <c r="M145" s="24"/>
      <c r="N145" s="283"/>
      <c r="O145" s="283"/>
      <c r="P145" s="283"/>
      <c r="Q145" s="283"/>
      <c r="R145" s="128"/>
      <c r="T145" s="100"/>
    </row>
    <row r="146" spans="4:20" s="99" customFormat="1" ht="18" customHeight="1" x14ac:dyDescent="0.3">
      <c r="D146" s="117"/>
      <c r="E146" s="107"/>
      <c r="F146" s="283"/>
      <c r="G146" s="283"/>
      <c r="H146" s="283"/>
      <c r="I146" s="283"/>
      <c r="J146" s="283"/>
      <c r="K146" s="283"/>
      <c r="L146" s="283"/>
      <c r="M146" s="24"/>
      <c r="N146" s="283"/>
      <c r="O146" s="283"/>
      <c r="P146" s="283"/>
      <c r="Q146" s="283"/>
      <c r="R146" s="128"/>
      <c r="T146" s="100"/>
    </row>
    <row r="147" spans="4:20" s="99" customFormat="1" ht="18" customHeight="1" x14ac:dyDescent="0.3">
      <c r="D147" s="117"/>
      <c r="E147" s="107"/>
      <c r="F147" s="283"/>
      <c r="G147" s="283"/>
      <c r="H147" s="283"/>
      <c r="I147" s="283"/>
      <c r="J147" s="283"/>
      <c r="K147" s="283"/>
      <c r="L147" s="283"/>
      <c r="M147" s="24"/>
      <c r="N147" s="283"/>
      <c r="O147" s="283"/>
      <c r="P147" s="283"/>
      <c r="Q147" s="283"/>
      <c r="R147" s="128"/>
      <c r="T147" s="100"/>
    </row>
    <row r="148" spans="4:20" s="99" customFormat="1" ht="18" customHeight="1" x14ac:dyDescent="0.3">
      <c r="D148" s="117"/>
      <c r="E148" s="107"/>
      <c r="F148" s="283"/>
      <c r="G148" s="283"/>
      <c r="H148" s="283"/>
      <c r="I148" s="283"/>
      <c r="J148" s="283"/>
      <c r="K148" s="283"/>
      <c r="L148" s="283"/>
      <c r="M148" s="24"/>
      <c r="N148" s="283"/>
      <c r="O148" s="283"/>
      <c r="P148" s="283"/>
      <c r="Q148" s="283"/>
      <c r="R148" s="128"/>
      <c r="T148" s="100"/>
    </row>
    <row r="149" spans="4:20" s="99" customFormat="1" ht="18" customHeight="1" x14ac:dyDescent="0.3">
      <c r="D149" s="117"/>
      <c r="E149" s="107"/>
      <c r="F149" s="283"/>
      <c r="G149" s="283"/>
      <c r="H149" s="283"/>
      <c r="I149" s="283"/>
      <c r="J149" s="283"/>
      <c r="K149" s="283"/>
      <c r="L149" s="283"/>
      <c r="M149" s="24"/>
      <c r="N149" s="283"/>
      <c r="O149" s="283"/>
      <c r="P149" s="283"/>
      <c r="Q149" s="283"/>
      <c r="R149" s="128"/>
      <c r="T149" s="100"/>
    </row>
    <row r="150" spans="4:20" s="99" customFormat="1" ht="18" customHeight="1" x14ac:dyDescent="0.3">
      <c r="D150" s="117"/>
      <c r="E150" s="107"/>
      <c r="F150" s="283"/>
      <c r="G150" s="283"/>
      <c r="H150" s="283"/>
      <c r="I150" s="283"/>
      <c r="J150" s="283"/>
      <c r="K150" s="283"/>
      <c r="L150" s="283"/>
      <c r="M150" s="24"/>
      <c r="N150" s="283"/>
      <c r="O150" s="283"/>
      <c r="P150" s="283"/>
      <c r="Q150" s="283"/>
      <c r="R150" s="128"/>
      <c r="T150" s="100"/>
    </row>
    <row r="151" spans="4:20" s="99" customFormat="1" ht="18" customHeight="1" x14ac:dyDescent="0.3">
      <c r="D151" s="117"/>
      <c r="E151" s="107"/>
      <c r="F151" s="283"/>
      <c r="G151" s="283"/>
      <c r="H151" s="283"/>
      <c r="I151" s="283"/>
      <c r="J151" s="283"/>
      <c r="K151" s="283"/>
      <c r="L151" s="283"/>
      <c r="M151" s="24"/>
      <c r="N151" s="283"/>
      <c r="O151" s="283"/>
      <c r="P151" s="283"/>
      <c r="Q151" s="283"/>
      <c r="R151" s="128"/>
      <c r="T151" s="100"/>
    </row>
    <row r="152" spans="4:20" s="99" customFormat="1" ht="18" customHeight="1" x14ac:dyDescent="0.3">
      <c r="D152" s="117"/>
      <c r="E152" s="107"/>
      <c r="F152" s="283"/>
      <c r="G152" s="283"/>
      <c r="H152" s="283"/>
      <c r="I152" s="283"/>
      <c r="J152" s="283"/>
      <c r="K152" s="283"/>
      <c r="L152" s="283"/>
      <c r="M152" s="24"/>
      <c r="N152" s="283"/>
      <c r="O152" s="283"/>
      <c r="P152" s="283"/>
      <c r="Q152" s="283"/>
      <c r="R152" s="128"/>
      <c r="T152" s="100"/>
    </row>
    <row r="153" spans="4:20" s="99" customFormat="1" ht="18" customHeight="1" x14ac:dyDescent="0.3">
      <c r="D153" s="117"/>
      <c r="E153" s="107"/>
      <c r="F153" s="283"/>
      <c r="G153" s="283"/>
      <c r="H153" s="283"/>
      <c r="I153" s="283"/>
      <c r="J153" s="283"/>
      <c r="K153" s="283"/>
      <c r="L153" s="283"/>
      <c r="M153" s="24"/>
      <c r="N153" s="283"/>
      <c r="O153" s="283"/>
      <c r="P153" s="283"/>
      <c r="Q153" s="283"/>
      <c r="R153" s="128"/>
      <c r="T153" s="100"/>
    </row>
    <row r="154" spans="4:20" s="99" customFormat="1" ht="18" customHeight="1" x14ac:dyDescent="0.3">
      <c r="D154" s="117"/>
      <c r="E154" s="107"/>
      <c r="F154" s="283"/>
      <c r="G154" s="283"/>
      <c r="H154" s="283"/>
      <c r="I154" s="283"/>
      <c r="J154" s="283"/>
      <c r="K154" s="283"/>
      <c r="L154" s="283"/>
      <c r="M154" s="24"/>
      <c r="N154" s="283"/>
      <c r="O154" s="283"/>
      <c r="P154" s="283"/>
      <c r="Q154" s="283"/>
      <c r="R154" s="128"/>
      <c r="T154" s="100"/>
    </row>
    <row r="155" spans="4:20" s="99" customFormat="1" ht="18" customHeight="1" x14ac:dyDescent="0.3">
      <c r="D155" s="117"/>
      <c r="E155" s="107"/>
      <c r="F155" s="283"/>
      <c r="G155" s="283"/>
      <c r="H155" s="283"/>
      <c r="I155" s="283"/>
      <c r="J155" s="283"/>
      <c r="K155" s="283"/>
      <c r="L155" s="283"/>
      <c r="M155" s="24"/>
      <c r="N155" s="283"/>
      <c r="O155" s="283"/>
      <c r="P155" s="283"/>
      <c r="Q155" s="283"/>
      <c r="R155" s="128"/>
      <c r="T155" s="100"/>
    </row>
    <row r="156" spans="4:20" s="99" customFormat="1" ht="18" customHeight="1" x14ac:dyDescent="0.3">
      <c r="D156" s="117"/>
      <c r="E156" s="107"/>
      <c r="F156" s="283"/>
      <c r="G156" s="283"/>
      <c r="H156" s="283"/>
      <c r="I156" s="283"/>
      <c r="J156" s="283"/>
      <c r="K156" s="283"/>
      <c r="L156" s="283"/>
      <c r="M156" s="24"/>
      <c r="N156" s="283"/>
      <c r="O156" s="283"/>
      <c r="P156" s="283"/>
      <c r="Q156" s="283"/>
      <c r="R156" s="128"/>
      <c r="T156" s="100"/>
    </row>
    <row r="157" spans="4:20" s="99" customFormat="1" ht="18" customHeight="1" x14ac:dyDescent="0.3">
      <c r="D157" s="117"/>
      <c r="E157" s="107"/>
      <c r="F157" s="283"/>
      <c r="G157" s="283"/>
      <c r="H157" s="283"/>
      <c r="I157" s="283"/>
      <c r="J157" s="283"/>
      <c r="K157" s="283"/>
      <c r="L157" s="283"/>
      <c r="M157" s="24"/>
      <c r="N157" s="283"/>
      <c r="O157" s="283"/>
      <c r="P157" s="283"/>
      <c r="Q157" s="283"/>
      <c r="R157" s="128"/>
      <c r="T157" s="100"/>
    </row>
    <row r="158" spans="4:20" s="99" customFormat="1" ht="18" customHeight="1" x14ac:dyDescent="0.3">
      <c r="D158" s="117"/>
      <c r="E158" s="107"/>
      <c r="F158" s="283"/>
      <c r="G158" s="283"/>
      <c r="H158" s="283"/>
      <c r="I158" s="283"/>
      <c r="J158" s="283"/>
      <c r="K158" s="283"/>
      <c r="L158" s="283"/>
      <c r="M158" s="24"/>
      <c r="N158" s="283"/>
      <c r="O158" s="283"/>
      <c r="P158" s="283"/>
      <c r="Q158" s="283"/>
      <c r="R158" s="128"/>
      <c r="T158" s="100"/>
    </row>
    <row r="159" spans="4:20" s="99" customFormat="1" ht="18" customHeight="1" x14ac:dyDescent="0.3">
      <c r="D159" s="117"/>
      <c r="E159" s="107"/>
      <c r="F159" s="283"/>
      <c r="G159" s="283"/>
      <c r="H159" s="283"/>
      <c r="I159" s="283"/>
      <c r="J159" s="283"/>
      <c r="K159" s="283"/>
      <c r="L159" s="283"/>
      <c r="M159" s="24"/>
      <c r="N159" s="283"/>
      <c r="O159" s="283"/>
      <c r="P159" s="283"/>
      <c r="Q159" s="283"/>
      <c r="R159" s="128"/>
      <c r="T159" s="100"/>
    </row>
    <row r="160" spans="4:20" s="99" customFormat="1" ht="18" customHeight="1" x14ac:dyDescent="0.3">
      <c r="D160" s="117"/>
      <c r="E160" s="107"/>
      <c r="F160" s="283"/>
      <c r="G160" s="283"/>
      <c r="H160" s="283"/>
      <c r="I160" s="283"/>
      <c r="J160" s="283"/>
      <c r="K160" s="283"/>
      <c r="L160" s="283"/>
      <c r="M160" s="24"/>
      <c r="N160" s="283"/>
      <c r="O160" s="283"/>
      <c r="P160" s="283"/>
      <c r="Q160" s="283"/>
      <c r="R160" s="128"/>
      <c r="T160" s="100"/>
    </row>
    <row r="161" spans="4:20" s="99" customFormat="1" ht="18" customHeight="1" x14ac:dyDescent="0.3">
      <c r="D161" s="117"/>
      <c r="E161" s="107"/>
      <c r="F161" s="283"/>
      <c r="G161" s="283"/>
      <c r="H161" s="283"/>
      <c r="I161" s="283"/>
      <c r="J161" s="283"/>
      <c r="K161" s="283"/>
      <c r="L161" s="283"/>
      <c r="M161" s="24"/>
      <c r="N161" s="283"/>
      <c r="O161" s="283"/>
      <c r="P161" s="283"/>
      <c r="Q161" s="283"/>
      <c r="R161" s="128"/>
      <c r="T161" s="100"/>
    </row>
    <row r="162" spans="4:20" s="99" customFormat="1" ht="18" customHeight="1" x14ac:dyDescent="0.3">
      <c r="D162" s="117"/>
      <c r="E162" s="107"/>
      <c r="F162" s="283"/>
      <c r="G162" s="283"/>
      <c r="H162" s="283"/>
      <c r="I162" s="283"/>
      <c r="J162" s="283"/>
      <c r="K162" s="283"/>
      <c r="L162" s="283"/>
      <c r="M162" s="24"/>
      <c r="N162" s="283"/>
      <c r="O162" s="283"/>
      <c r="P162" s="283"/>
      <c r="Q162" s="283"/>
      <c r="R162" s="128"/>
      <c r="T162" s="100"/>
    </row>
    <row r="163" spans="4:20" s="99" customFormat="1" ht="18" customHeight="1" x14ac:dyDescent="0.3">
      <c r="D163" s="117"/>
      <c r="E163" s="107"/>
      <c r="F163" s="283"/>
      <c r="G163" s="283"/>
      <c r="H163" s="283"/>
      <c r="I163" s="283"/>
      <c r="J163" s="283"/>
      <c r="K163" s="283"/>
      <c r="L163" s="283"/>
      <c r="M163" s="24"/>
      <c r="N163" s="283"/>
      <c r="O163" s="283"/>
      <c r="P163" s="283"/>
      <c r="Q163" s="283"/>
      <c r="R163" s="128"/>
      <c r="T163" s="100"/>
    </row>
    <row r="164" spans="4:20" s="99" customFormat="1" ht="18" customHeight="1" x14ac:dyDescent="0.3">
      <c r="D164" s="117"/>
      <c r="E164" s="107"/>
      <c r="F164" s="283"/>
      <c r="G164" s="283"/>
      <c r="H164" s="283"/>
      <c r="I164" s="283"/>
      <c r="J164" s="283"/>
      <c r="K164" s="283"/>
      <c r="L164" s="283"/>
      <c r="M164" s="24"/>
      <c r="N164" s="283"/>
      <c r="O164" s="283"/>
      <c r="P164" s="283"/>
      <c r="Q164" s="283"/>
      <c r="R164" s="128"/>
      <c r="T164" s="100"/>
    </row>
    <row r="165" spans="4:20" s="99" customFormat="1" ht="18" customHeight="1" x14ac:dyDescent="0.3">
      <c r="D165" s="117"/>
      <c r="E165" s="107"/>
      <c r="F165" s="283"/>
      <c r="G165" s="283"/>
      <c r="H165" s="283"/>
      <c r="I165" s="283"/>
      <c r="J165" s="283"/>
      <c r="K165" s="283"/>
      <c r="L165" s="283"/>
      <c r="M165" s="24"/>
      <c r="N165" s="283"/>
      <c r="O165" s="283"/>
      <c r="P165" s="283"/>
      <c r="Q165" s="283"/>
      <c r="R165" s="128"/>
      <c r="T165" s="100"/>
    </row>
    <row r="166" spans="4:20" s="99" customFormat="1" ht="18" customHeight="1" x14ac:dyDescent="0.3">
      <c r="D166" s="117"/>
      <c r="E166" s="107"/>
      <c r="F166" s="283"/>
      <c r="G166" s="283"/>
      <c r="H166" s="283"/>
      <c r="I166" s="283"/>
      <c r="J166" s="283"/>
      <c r="K166" s="283"/>
      <c r="L166" s="283"/>
      <c r="M166" s="24"/>
      <c r="N166" s="283"/>
      <c r="O166" s="283"/>
      <c r="P166" s="283"/>
      <c r="Q166" s="283"/>
      <c r="R166" s="128"/>
      <c r="T166" s="100"/>
    </row>
    <row r="167" spans="4:20" s="99" customFormat="1" ht="18" customHeight="1" x14ac:dyDescent="0.3">
      <c r="D167" s="117"/>
      <c r="E167" s="107"/>
      <c r="F167" s="283"/>
      <c r="G167" s="283"/>
      <c r="H167" s="283"/>
      <c r="I167" s="283"/>
      <c r="J167" s="283"/>
      <c r="K167" s="283"/>
      <c r="L167" s="283"/>
      <c r="M167" s="24"/>
      <c r="N167" s="283"/>
      <c r="O167" s="283"/>
      <c r="P167" s="283"/>
      <c r="Q167" s="283"/>
      <c r="R167" s="128"/>
      <c r="T167" s="100"/>
    </row>
    <row r="168" spans="4:20" s="99" customFormat="1" ht="18" customHeight="1" x14ac:dyDescent="0.3">
      <c r="D168" s="117"/>
      <c r="E168" s="107"/>
      <c r="F168" s="283"/>
      <c r="G168" s="283"/>
      <c r="H168" s="283"/>
      <c r="I168" s="283"/>
      <c r="J168" s="283"/>
      <c r="K168" s="283"/>
      <c r="L168" s="283"/>
      <c r="M168" s="24"/>
      <c r="N168" s="283"/>
      <c r="O168" s="283"/>
      <c r="P168" s="283"/>
      <c r="Q168" s="283"/>
      <c r="R168" s="128"/>
      <c r="T168" s="100"/>
    </row>
    <row r="169" spans="4:20" s="99" customFormat="1" ht="18" customHeight="1" x14ac:dyDescent="0.3">
      <c r="D169" s="117"/>
      <c r="E169" s="107"/>
      <c r="F169" s="283"/>
      <c r="G169" s="283"/>
      <c r="H169" s="283"/>
      <c r="I169" s="283"/>
      <c r="J169" s="283"/>
      <c r="K169" s="283"/>
      <c r="L169" s="283"/>
      <c r="M169" s="24"/>
      <c r="N169" s="283"/>
      <c r="O169" s="283"/>
      <c r="P169" s="283"/>
      <c r="Q169" s="283"/>
      <c r="R169" s="128"/>
      <c r="T169" s="100"/>
    </row>
    <row r="170" spans="4:20" s="99" customFormat="1" ht="18" customHeight="1" x14ac:dyDescent="0.3">
      <c r="D170" s="117"/>
      <c r="E170" s="107"/>
      <c r="F170" s="283"/>
      <c r="G170" s="283"/>
      <c r="H170" s="283"/>
      <c r="I170" s="283"/>
      <c r="J170" s="283"/>
      <c r="K170" s="283"/>
      <c r="L170" s="283"/>
      <c r="M170" s="24"/>
      <c r="N170" s="283"/>
      <c r="O170" s="283"/>
      <c r="P170" s="283"/>
      <c r="Q170" s="283"/>
      <c r="R170" s="128"/>
      <c r="T170" s="100"/>
    </row>
    <row r="171" spans="4:20" s="99" customFormat="1" ht="18" customHeight="1" x14ac:dyDescent="0.3">
      <c r="D171" s="117"/>
      <c r="E171" s="107"/>
      <c r="F171" s="283"/>
      <c r="G171" s="283"/>
      <c r="H171" s="283"/>
      <c r="I171" s="283"/>
      <c r="J171" s="283"/>
      <c r="K171" s="283"/>
      <c r="L171" s="283"/>
      <c r="M171" s="24"/>
      <c r="N171" s="283"/>
      <c r="O171" s="283"/>
      <c r="P171" s="283"/>
      <c r="Q171" s="283"/>
      <c r="R171" s="128"/>
      <c r="T171" s="100"/>
    </row>
    <row r="172" spans="4:20" s="99" customFormat="1" ht="18" customHeight="1" x14ac:dyDescent="0.3">
      <c r="D172" s="117"/>
      <c r="E172" s="107"/>
      <c r="F172" s="283"/>
      <c r="G172" s="283"/>
      <c r="H172" s="283"/>
      <c r="I172" s="283"/>
      <c r="J172" s="283"/>
      <c r="K172" s="283"/>
      <c r="L172" s="283"/>
      <c r="M172" s="24"/>
      <c r="N172" s="283"/>
      <c r="O172" s="283"/>
      <c r="P172" s="283"/>
      <c r="Q172" s="283"/>
      <c r="R172" s="128"/>
      <c r="T172" s="100"/>
    </row>
    <row r="173" spans="4:20" s="99" customFormat="1" ht="18" customHeight="1" x14ac:dyDescent="0.3">
      <c r="D173" s="117"/>
      <c r="E173" s="107"/>
      <c r="F173" s="283"/>
      <c r="G173" s="283"/>
      <c r="H173" s="283"/>
      <c r="I173" s="283"/>
      <c r="J173" s="283"/>
      <c r="K173" s="283"/>
      <c r="L173" s="283"/>
      <c r="M173" s="24"/>
      <c r="N173" s="283"/>
      <c r="O173" s="283"/>
      <c r="P173" s="283"/>
      <c r="Q173" s="283"/>
      <c r="R173" s="128"/>
      <c r="T173" s="100"/>
    </row>
    <row r="174" spans="4:20" s="99" customFormat="1" ht="18" customHeight="1" x14ac:dyDescent="0.3">
      <c r="D174" s="117"/>
      <c r="E174" s="107"/>
      <c r="F174" s="283"/>
      <c r="G174" s="283"/>
      <c r="H174" s="283"/>
      <c r="I174" s="283"/>
      <c r="J174" s="283"/>
      <c r="K174" s="283"/>
      <c r="L174" s="283"/>
      <c r="M174" s="24"/>
      <c r="N174" s="283"/>
      <c r="O174" s="283"/>
      <c r="P174" s="283"/>
      <c r="Q174" s="283"/>
      <c r="R174" s="128"/>
      <c r="T174" s="100"/>
    </row>
    <row r="175" spans="4:20" s="99" customFormat="1" ht="18" customHeight="1" x14ac:dyDescent="0.3">
      <c r="D175" s="117"/>
      <c r="E175" s="107"/>
      <c r="F175" s="283"/>
      <c r="G175" s="283"/>
      <c r="H175" s="283"/>
      <c r="I175" s="283"/>
      <c r="J175" s="283"/>
      <c r="K175" s="283"/>
      <c r="L175" s="283"/>
      <c r="M175" s="24"/>
      <c r="N175" s="283"/>
      <c r="O175" s="283"/>
      <c r="P175" s="283"/>
      <c r="Q175" s="283"/>
      <c r="R175" s="128"/>
      <c r="T175" s="100"/>
    </row>
    <row r="176" spans="4:20" s="99" customFormat="1" ht="18" customHeight="1" x14ac:dyDescent="0.3">
      <c r="D176" s="117"/>
      <c r="E176" s="107"/>
      <c r="F176" s="283"/>
      <c r="G176" s="283"/>
      <c r="H176" s="283"/>
      <c r="I176" s="283"/>
      <c r="J176" s="283"/>
      <c r="K176" s="283"/>
      <c r="L176" s="283"/>
      <c r="M176" s="24"/>
      <c r="N176" s="283"/>
      <c r="O176" s="283"/>
      <c r="P176" s="283"/>
      <c r="Q176" s="283"/>
      <c r="R176" s="128"/>
      <c r="T176" s="100"/>
    </row>
    <row r="177" spans="4:20" s="99" customFormat="1" ht="18" customHeight="1" x14ac:dyDescent="0.3">
      <c r="D177" s="117"/>
      <c r="E177" s="107"/>
      <c r="F177" s="283"/>
      <c r="G177" s="283"/>
      <c r="H177" s="283"/>
      <c r="I177" s="283"/>
      <c r="J177" s="283"/>
      <c r="K177" s="283"/>
      <c r="L177" s="283"/>
      <c r="M177" s="24"/>
      <c r="N177" s="283"/>
      <c r="O177" s="283"/>
      <c r="P177" s="283"/>
      <c r="Q177" s="283"/>
      <c r="R177" s="128"/>
      <c r="T177" s="100"/>
    </row>
    <row r="178" spans="4:20" s="99" customFormat="1" ht="18" customHeight="1" x14ac:dyDescent="0.3">
      <c r="D178" s="117"/>
      <c r="E178" s="107"/>
      <c r="F178" s="283"/>
      <c r="G178" s="283"/>
      <c r="H178" s="283"/>
      <c r="I178" s="283"/>
      <c r="J178" s="283"/>
      <c r="K178" s="283"/>
      <c r="L178" s="283"/>
      <c r="M178" s="24"/>
      <c r="N178" s="283"/>
      <c r="O178" s="283"/>
      <c r="P178" s="283"/>
      <c r="Q178" s="283"/>
      <c r="R178" s="128"/>
      <c r="T178" s="100"/>
    </row>
    <row r="179" spans="4:20" s="99" customFormat="1" ht="18" customHeight="1" x14ac:dyDescent="0.3">
      <c r="D179" s="117"/>
      <c r="E179" s="107"/>
      <c r="F179" s="283"/>
      <c r="G179" s="283"/>
      <c r="H179" s="283"/>
      <c r="I179" s="283"/>
      <c r="J179" s="283"/>
      <c r="K179" s="283"/>
      <c r="L179" s="283"/>
      <c r="M179" s="24"/>
      <c r="N179" s="283"/>
      <c r="O179" s="283"/>
      <c r="P179" s="283"/>
      <c r="Q179" s="283"/>
      <c r="R179" s="128"/>
      <c r="T179" s="100"/>
    </row>
    <row r="180" spans="4:20" s="99" customFormat="1" ht="18" customHeight="1" x14ac:dyDescent="0.3">
      <c r="D180" s="117"/>
      <c r="E180" s="107"/>
      <c r="F180" s="283"/>
      <c r="G180" s="283"/>
      <c r="H180" s="283"/>
      <c r="I180" s="283"/>
      <c r="J180" s="283"/>
      <c r="K180" s="283"/>
      <c r="L180" s="283"/>
      <c r="M180" s="24"/>
      <c r="N180" s="283"/>
      <c r="O180" s="283"/>
      <c r="P180" s="283"/>
      <c r="Q180" s="283"/>
      <c r="R180" s="128"/>
      <c r="T180" s="100"/>
    </row>
    <row r="181" spans="4:20" s="99" customFormat="1" ht="18" customHeight="1" x14ac:dyDescent="0.3">
      <c r="D181" s="117"/>
      <c r="E181" s="107"/>
      <c r="F181" s="283"/>
      <c r="G181" s="283"/>
      <c r="H181" s="283"/>
      <c r="I181" s="283"/>
      <c r="J181" s="283"/>
      <c r="K181" s="283"/>
      <c r="L181" s="283"/>
      <c r="M181" s="24"/>
      <c r="N181" s="283"/>
      <c r="O181" s="283"/>
      <c r="P181" s="283"/>
      <c r="Q181" s="283"/>
      <c r="R181" s="128"/>
      <c r="T181" s="100"/>
    </row>
    <row r="182" spans="4:20" s="99" customFormat="1" ht="18" customHeight="1" x14ac:dyDescent="0.3">
      <c r="D182" s="117"/>
      <c r="E182" s="107"/>
      <c r="F182" s="283"/>
      <c r="G182" s="283"/>
      <c r="H182" s="283"/>
      <c r="I182" s="283"/>
      <c r="J182" s="283"/>
      <c r="K182" s="283"/>
      <c r="L182" s="283"/>
      <c r="M182" s="24"/>
      <c r="N182" s="283"/>
      <c r="O182" s="283"/>
      <c r="P182" s="283"/>
      <c r="Q182" s="283"/>
      <c r="R182" s="128"/>
      <c r="T182" s="100"/>
    </row>
    <row r="183" spans="4:20" s="99" customFormat="1" ht="18" customHeight="1" x14ac:dyDescent="0.3">
      <c r="D183" s="117"/>
      <c r="E183" s="107"/>
      <c r="F183" s="283"/>
      <c r="G183" s="283"/>
      <c r="H183" s="283"/>
      <c r="I183" s="283"/>
      <c r="J183" s="283"/>
      <c r="K183" s="283"/>
      <c r="L183" s="283"/>
      <c r="M183" s="24"/>
      <c r="N183" s="283"/>
      <c r="O183" s="283"/>
      <c r="P183" s="283"/>
      <c r="Q183" s="283"/>
      <c r="R183" s="128"/>
      <c r="T183" s="100"/>
    </row>
    <row r="184" spans="4:20" s="99" customFormat="1" ht="18" customHeight="1" x14ac:dyDescent="0.3">
      <c r="D184" s="117"/>
      <c r="E184" s="107"/>
      <c r="F184" s="283"/>
      <c r="G184" s="283"/>
      <c r="H184" s="283"/>
      <c r="I184" s="283"/>
      <c r="J184" s="283"/>
      <c r="K184" s="283"/>
      <c r="L184" s="283"/>
      <c r="M184" s="24"/>
      <c r="N184" s="283"/>
      <c r="O184" s="283"/>
      <c r="P184" s="283"/>
      <c r="Q184" s="283"/>
      <c r="R184" s="128"/>
      <c r="T184" s="100"/>
    </row>
    <row r="185" spans="4:20" s="99" customFormat="1" ht="18" customHeight="1" x14ac:dyDescent="0.3">
      <c r="D185" s="117"/>
      <c r="E185" s="107"/>
      <c r="F185" s="283"/>
      <c r="G185" s="283"/>
      <c r="H185" s="283"/>
      <c r="I185" s="283"/>
      <c r="J185" s="283"/>
      <c r="K185" s="283"/>
      <c r="L185" s="283"/>
      <c r="M185" s="24"/>
      <c r="N185" s="283"/>
      <c r="O185" s="283"/>
      <c r="P185" s="283"/>
      <c r="Q185" s="283"/>
      <c r="R185" s="128"/>
      <c r="T185" s="100"/>
    </row>
    <row r="186" spans="4:20" s="99" customFormat="1" ht="18" customHeight="1" x14ac:dyDescent="0.3">
      <c r="D186" s="117"/>
      <c r="E186" s="107"/>
      <c r="F186" s="283"/>
      <c r="G186" s="283"/>
      <c r="H186" s="283"/>
      <c r="I186" s="283"/>
      <c r="J186" s="283"/>
      <c r="K186" s="283"/>
      <c r="L186" s="283"/>
      <c r="M186" s="24"/>
      <c r="N186" s="283"/>
      <c r="O186" s="283"/>
      <c r="P186" s="283"/>
      <c r="Q186" s="283"/>
      <c r="R186" s="128"/>
      <c r="T186" s="100"/>
    </row>
    <row r="187" spans="4:20" s="99" customFormat="1" ht="18" customHeight="1" x14ac:dyDescent="0.3">
      <c r="D187" s="117"/>
      <c r="E187" s="107"/>
      <c r="F187" s="283"/>
      <c r="G187" s="283"/>
      <c r="H187" s="283"/>
      <c r="I187" s="283"/>
      <c r="J187" s="283"/>
      <c r="K187" s="283"/>
      <c r="L187" s="283"/>
      <c r="M187" s="24"/>
      <c r="N187" s="283"/>
      <c r="O187" s="283"/>
      <c r="P187" s="283"/>
      <c r="Q187" s="283"/>
      <c r="R187" s="128"/>
      <c r="T187" s="100"/>
    </row>
    <row r="188" spans="4:20" s="99" customFormat="1" ht="18" customHeight="1" x14ac:dyDescent="0.3">
      <c r="D188" s="117"/>
      <c r="E188" s="107"/>
      <c r="F188" s="283"/>
      <c r="G188" s="283"/>
      <c r="H188" s="283"/>
      <c r="I188" s="283"/>
      <c r="J188" s="283"/>
      <c r="K188" s="283"/>
      <c r="L188" s="283"/>
      <c r="M188" s="24"/>
      <c r="N188" s="283"/>
      <c r="O188" s="283"/>
      <c r="P188" s="283"/>
      <c r="Q188" s="283"/>
      <c r="R188" s="128"/>
      <c r="T188" s="100"/>
    </row>
    <row r="189" spans="4:20" s="99" customFormat="1" ht="18" customHeight="1" x14ac:dyDescent="0.3">
      <c r="D189" s="117"/>
      <c r="E189" s="107"/>
      <c r="F189" s="283"/>
      <c r="G189" s="283"/>
      <c r="H189" s="283"/>
      <c r="I189" s="283"/>
      <c r="J189" s="283"/>
      <c r="K189" s="283"/>
      <c r="L189" s="283"/>
      <c r="M189" s="24"/>
      <c r="N189" s="283"/>
      <c r="O189" s="283"/>
      <c r="P189" s="283"/>
      <c r="Q189" s="283"/>
      <c r="R189" s="128"/>
      <c r="T189" s="100"/>
    </row>
    <row r="190" spans="4:20" s="99" customFormat="1" ht="18" customHeight="1" x14ac:dyDescent="0.3">
      <c r="D190" s="117"/>
      <c r="E190" s="107"/>
      <c r="F190" s="283"/>
      <c r="G190" s="283"/>
      <c r="H190" s="283"/>
      <c r="I190" s="283"/>
      <c r="J190" s="283"/>
      <c r="K190" s="283"/>
      <c r="L190" s="283"/>
      <c r="M190" s="24"/>
      <c r="N190" s="283"/>
      <c r="O190" s="283"/>
      <c r="P190" s="283"/>
      <c r="Q190" s="283"/>
      <c r="R190" s="128"/>
      <c r="T190" s="100"/>
    </row>
    <row r="191" spans="4:20" s="99" customFormat="1" ht="18" customHeight="1" x14ac:dyDescent="0.3">
      <c r="D191" s="117"/>
      <c r="E191" s="107"/>
      <c r="F191" s="283"/>
      <c r="G191" s="283"/>
      <c r="H191" s="283"/>
      <c r="I191" s="283"/>
      <c r="J191" s="283"/>
      <c r="K191" s="283"/>
      <c r="L191" s="283"/>
      <c r="M191" s="24"/>
      <c r="N191" s="283"/>
      <c r="O191" s="283"/>
      <c r="P191" s="283"/>
      <c r="Q191" s="283"/>
      <c r="R191" s="128"/>
      <c r="T191" s="100"/>
    </row>
    <row r="192" spans="4:20" s="99" customFormat="1" ht="18" customHeight="1" x14ac:dyDescent="0.3">
      <c r="D192" s="117"/>
      <c r="E192" s="107"/>
      <c r="F192" s="283"/>
      <c r="G192" s="283"/>
      <c r="H192" s="283"/>
      <c r="I192" s="283"/>
      <c r="J192" s="283"/>
      <c r="K192" s="283"/>
      <c r="L192" s="283"/>
      <c r="M192" s="24"/>
      <c r="N192" s="283"/>
      <c r="O192" s="283"/>
      <c r="P192" s="283"/>
      <c r="Q192" s="283"/>
      <c r="R192" s="128"/>
      <c r="T192" s="100"/>
    </row>
    <row r="193" spans="4:20" s="99" customFormat="1" ht="18" customHeight="1" x14ac:dyDescent="0.3">
      <c r="D193" s="117"/>
      <c r="E193" s="107"/>
      <c r="F193" s="283"/>
      <c r="G193" s="283"/>
      <c r="H193" s="283"/>
      <c r="I193" s="283"/>
      <c r="J193" s="283"/>
      <c r="K193" s="283"/>
      <c r="L193" s="283"/>
      <c r="M193" s="24"/>
      <c r="N193" s="283"/>
      <c r="O193" s="283"/>
      <c r="P193" s="283"/>
      <c r="Q193" s="283"/>
      <c r="R193" s="128"/>
      <c r="T193" s="100"/>
    </row>
    <row r="194" spans="4:20" s="99" customFormat="1" ht="18" customHeight="1" x14ac:dyDescent="0.3">
      <c r="D194" s="117"/>
      <c r="E194" s="107"/>
      <c r="F194" s="283"/>
      <c r="G194" s="283"/>
      <c r="H194" s="283"/>
      <c r="I194" s="283"/>
      <c r="J194" s="283"/>
      <c r="K194" s="283"/>
      <c r="L194" s="283"/>
      <c r="M194" s="24"/>
      <c r="N194" s="283"/>
      <c r="O194" s="283"/>
      <c r="P194" s="283"/>
      <c r="Q194" s="283"/>
      <c r="R194" s="128"/>
      <c r="T194" s="100"/>
    </row>
    <row r="195" spans="4:20" s="99" customFormat="1" ht="18" customHeight="1" x14ac:dyDescent="0.3">
      <c r="D195" s="117"/>
      <c r="E195" s="107"/>
      <c r="F195" s="283"/>
      <c r="G195" s="283"/>
      <c r="H195" s="283"/>
      <c r="I195" s="283"/>
      <c r="J195" s="283"/>
      <c r="K195" s="283"/>
      <c r="L195" s="283"/>
      <c r="M195" s="24"/>
      <c r="N195" s="283"/>
      <c r="O195" s="283"/>
      <c r="P195" s="283"/>
      <c r="Q195" s="283"/>
      <c r="R195" s="128"/>
      <c r="T195" s="100"/>
    </row>
    <row r="196" spans="4:20" s="99" customFormat="1" ht="18" customHeight="1" x14ac:dyDescent="0.3">
      <c r="D196" s="117"/>
      <c r="E196" s="107"/>
      <c r="F196" s="283"/>
      <c r="G196" s="283"/>
      <c r="H196" s="283"/>
      <c r="I196" s="283"/>
      <c r="J196" s="283"/>
      <c r="K196" s="283"/>
      <c r="L196" s="283"/>
      <c r="M196" s="24"/>
      <c r="N196" s="283"/>
      <c r="O196" s="283"/>
      <c r="P196" s="283"/>
      <c r="Q196" s="283"/>
      <c r="R196" s="128"/>
      <c r="T196" s="100"/>
    </row>
    <row r="197" spans="4:20" s="99" customFormat="1" ht="18" customHeight="1" x14ac:dyDescent="0.3">
      <c r="D197" s="117"/>
      <c r="E197" s="107"/>
      <c r="F197" s="283"/>
      <c r="G197" s="283"/>
      <c r="H197" s="283"/>
      <c r="I197" s="283"/>
      <c r="J197" s="283"/>
      <c r="K197" s="283"/>
      <c r="L197" s="283"/>
      <c r="M197" s="283"/>
      <c r="N197" s="283"/>
      <c r="O197" s="283"/>
      <c r="P197" s="283"/>
      <c r="Q197" s="283"/>
      <c r="R197" s="128"/>
      <c r="T197" s="100"/>
    </row>
    <row r="198" spans="4:20" s="99" customFormat="1" ht="18" customHeight="1" x14ac:dyDescent="0.3">
      <c r="D198" s="117"/>
      <c r="E198" s="107"/>
      <c r="F198" s="283"/>
      <c r="G198" s="283"/>
      <c r="H198" s="283"/>
      <c r="I198" s="283"/>
      <c r="J198" s="283"/>
      <c r="K198" s="283"/>
      <c r="L198" s="283"/>
      <c r="M198" s="283"/>
      <c r="N198" s="283"/>
      <c r="O198" s="283"/>
      <c r="P198" s="283"/>
      <c r="Q198" s="283"/>
      <c r="R198" s="128"/>
      <c r="T198" s="100"/>
    </row>
    <row r="199" spans="4:20" s="99" customFormat="1" ht="18" customHeight="1" x14ac:dyDescent="0.3">
      <c r="D199" s="117"/>
      <c r="E199" s="107"/>
      <c r="F199" s="283"/>
      <c r="G199" s="283"/>
      <c r="H199" s="283"/>
      <c r="I199" s="283"/>
      <c r="J199" s="283"/>
      <c r="K199" s="283"/>
      <c r="L199" s="283"/>
      <c r="M199" s="283"/>
      <c r="N199" s="283"/>
      <c r="O199" s="283"/>
      <c r="P199" s="283"/>
      <c r="Q199" s="283"/>
      <c r="R199" s="128"/>
      <c r="T199" s="100"/>
    </row>
    <row r="200" spans="4:20" s="99" customFormat="1" ht="18" customHeight="1" x14ac:dyDescent="0.3">
      <c r="D200" s="117"/>
      <c r="E200" s="107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128"/>
      <c r="T200" s="100"/>
    </row>
    <row r="201" spans="4:20" s="99" customFormat="1" ht="18" customHeight="1" x14ac:dyDescent="0.3">
      <c r="D201" s="117"/>
      <c r="E201" s="107"/>
      <c r="F201" s="283"/>
      <c r="G201" s="283"/>
      <c r="H201" s="283"/>
      <c r="I201" s="283"/>
      <c r="J201" s="283"/>
      <c r="K201" s="283"/>
      <c r="L201" s="283"/>
      <c r="M201" s="283"/>
      <c r="N201" s="283"/>
      <c r="O201" s="283"/>
      <c r="P201" s="283"/>
      <c r="Q201" s="283"/>
      <c r="R201" s="128"/>
      <c r="T201" s="100"/>
    </row>
    <row r="202" spans="4:20" s="99" customFormat="1" ht="18" customHeight="1" x14ac:dyDescent="0.3">
      <c r="D202" s="117"/>
      <c r="E202" s="107"/>
      <c r="F202" s="283"/>
      <c r="G202" s="283"/>
      <c r="H202" s="283"/>
      <c r="I202" s="283"/>
      <c r="J202" s="283"/>
      <c r="K202" s="283"/>
      <c r="L202" s="283"/>
      <c r="M202" s="283"/>
      <c r="N202" s="283"/>
      <c r="O202" s="283"/>
      <c r="P202" s="283"/>
      <c r="Q202" s="283"/>
      <c r="R202" s="128"/>
      <c r="T202" s="100"/>
    </row>
    <row r="203" spans="4:20" s="99" customFormat="1" ht="18" customHeight="1" x14ac:dyDescent="0.3">
      <c r="D203" s="117"/>
      <c r="E203" s="107"/>
      <c r="F203" s="283"/>
      <c r="G203" s="283"/>
      <c r="H203" s="283"/>
      <c r="I203" s="283"/>
      <c r="J203" s="283"/>
      <c r="K203" s="283"/>
      <c r="L203" s="283"/>
      <c r="M203" s="283"/>
      <c r="N203" s="283"/>
      <c r="O203" s="283"/>
      <c r="P203" s="283"/>
      <c r="Q203" s="283"/>
      <c r="R203" s="128"/>
      <c r="T203" s="100"/>
    </row>
    <row r="204" spans="4:20" s="99" customFormat="1" ht="18" customHeight="1" x14ac:dyDescent="0.3">
      <c r="D204" s="117"/>
      <c r="E204" s="107"/>
      <c r="F204" s="283"/>
      <c r="G204" s="283"/>
      <c r="H204" s="283"/>
      <c r="I204" s="283"/>
      <c r="J204" s="283"/>
      <c r="K204" s="283"/>
      <c r="L204" s="283"/>
      <c r="M204" s="283"/>
      <c r="N204" s="283"/>
      <c r="O204" s="283"/>
      <c r="P204" s="283"/>
      <c r="Q204" s="283"/>
      <c r="R204" s="128"/>
      <c r="T204" s="100"/>
    </row>
    <row r="205" spans="4:20" s="99" customFormat="1" ht="18" customHeight="1" x14ac:dyDescent="0.3">
      <c r="D205" s="117"/>
      <c r="E205" s="107"/>
      <c r="F205" s="283"/>
      <c r="G205" s="283"/>
      <c r="H205" s="283"/>
      <c r="I205" s="283"/>
      <c r="J205" s="283"/>
      <c r="K205" s="283"/>
      <c r="L205" s="283"/>
      <c r="M205" s="283"/>
      <c r="N205" s="283"/>
      <c r="O205" s="283"/>
      <c r="P205" s="283"/>
      <c r="Q205" s="283"/>
      <c r="R205" s="128"/>
      <c r="T205" s="100"/>
    </row>
    <row r="206" spans="4:20" s="99" customFormat="1" ht="18" customHeight="1" x14ac:dyDescent="0.3">
      <c r="D206" s="117"/>
      <c r="E206" s="107"/>
      <c r="F206" s="283"/>
      <c r="G206" s="283"/>
      <c r="H206" s="283"/>
      <c r="I206" s="283"/>
      <c r="J206" s="283"/>
      <c r="K206" s="283"/>
      <c r="L206" s="283"/>
      <c r="M206" s="283"/>
      <c r="N206" s="283"/>
      <c r="O206" s="283"/>
      <c r="P206" s="283"/>
      <c r="Q206" s="283"/>
      <c r="R206" s="128"/>
      <c r="T206" s="100"/>
    </row>
    <row r="207" spans="4:20" s="99" customFormat="1" ht="18" customHeight="1" x14ac:dyDescent="0.3">
      <c r="D207" s="117"/>
      <c r="E207" s="107"/>
      <c r="F207" s="283"/>
      <c r="G207" s="283"/>
      <c r="H207" s="283"/>
      <c r="I207" s="283"/>
      <c r="J207" s="283"/>
      <c r="K207" s="283"/>
      <c r="L207" s="283"/>
      <c r="M207" s="283"/>
      <c r="N207" s="283"/>
      <c r="O207" s="283"/>
      <c r="P207" s="283"/>
      <c r="Q207" s="283"/>
      <c r="R207" s="128"/>
      <c r="T207" s="100"/>
    </row>
    <row r="208" spans="4:20" s="99" customFormat="1" ht="18" customHeight="1" x14ac:dyDescent="0.3">
      <c r="D208" s="117"/>
      <c r="E208" s="107"/>
      <c r="F208" s="283"/>
      <c r="G208" s="283"/>
      <c r="H208" s="283"/>
      <c r="I208" s="283"/>
      <c r="J208" s="283"/>
      <c r="K208" s="283"/>
      <c r="L208" s="283"/>
      <c r="M208" s="283"/>
      <c r="N208" s="283"/>
      <c r="O208" s="283"/>
      <c r="P208" s="283"/>
      <c r="Q208" s="283"/>
      <c r="R208" s="128"/>
      <c r="T208" s="100"/>
    </row>
    <row r="209" spans="4:20" s="99" customFormat="1" ht="18" customHeight="1" x14ac:dyDescent="0.3">
      <c r="D209" s="117"/>
      <c r="E209" s="107"/>
      <c r="F209" s="283"/>
      <c r="G209" s="283"/>
      <c r="H209" s="283"/>
      <c r="I209" s="283"/>
      <c r="J209" s="283"/>
      <c r="K209" s="283"/>
      <c r="L209" s="283"/>
      <c r="M209" s="283"/>
      <c r="N209" s="283"/>
      <c r="O209" s="283"/>
      <c r="P209" s="283"/>
      <c r="Q209" s="283"/>
      <c r="R209" s="128"/>
      <c r="T209" s="100"/>
    </row>
    <row r="210" spans="4:20" s="99" customFormat="1" ht="18" customHeight="1" x14ac:dyDescent="0.3">
      <c r="D210" s="117"/>
      <c r="E210" s="107"/>
      <c r="F210" s="283"/>
      <c r="G210" s="283"/>
      <c r="H210" s="283"/>
      <c r="I210" s="283"/>
      <c r="J210" s="283"/>
      <c r="K210" s="283"/>
      <c r="L210" s="283"/>
      <c r="M210" s="283"/>
      <c r="N210" s="283"/>
      <c r="O210" s="283"/>
      <c r="P210" s="283"/>
      <c r="Q210" s="283"/>
      <c r="R210" s="128"/>
      <c r="T210" s="100"/>
    </row>
    <row r="211" spans="4:20" s="99" customFormat="1" ht="18" customHeight="1" x14ac:dyDescent="0.3">
      <c r="D211" s="117"/>
      <c r="E211" s="107"/>
      <c r="F211" s="283"/>
      <c r="G211" s="283"/>
      <c r="H211" s="283"/>
      <c r="I211" s="283"/>
      <c r="J211" s="283"/>
      <c r="K211" s="283"/>
      <c r="L211" s="283"/>
      <c r="M211" s="283"/>
      <c r="N211" s="283"/>
      <c r="O211" s="283"/>
      <c r="P211" s="283"/>
      <c r="Q211" s="283"/>
      <c r="R211" s="128"/>
      <c r="T211" s="100"/>
    </row>
    <row r="212" spans="4:20" s="99" customFormat="1" ht="18" customHeight="1" x14ac:dyDescent="0.3">
      <c r="D212" s="117"/>
      <c r="E212" s="107"/>
      <c r="F212" s="283"/>
      <c r="G212" s="283"/>
      <c r="H212" s="283"/>
      <c r="I212" s="283"/>
      <c r="J212" s="283"/>
      <c r="K212" s="283"/>
      <c r="L212" s="283"/>
      <c r="M212" s="283"/>
      <c r="N212" s="283"/>
      <c r="O212" s="283"/>
      <c r="P212" s="283"/>
      <c r="Q212" s="283"/>
      <c r="R212" s="128"/>
      <c r="T212" s="100"/>
    </row>
    <row r="213" spans="4:20" s="99" customFormat="1" ht="18" customHeight="1" x14ac:dyDescent="0.3">
      <c r="D213" s="117"/>
      <c r="E213" s="107"/>
      <c r="F213" s="283"/>
      <c r="G213" s="283"/>
      <c r="H213" s="283"/>
      <c r="I213" s="283"/>
      <c r="J213" s="283"/>
      <c r="K213" s="283"/>
      <c r="L213" s="283"/>
      <c r="M213" s="283"/>
      <c r="N213" s="283"/>
      <c r="O213" s="283"/>
      <c r="P213" s="283"/>
      <c r="Q213" s="283"/>
      <c r="R213" s="128"/>
      <c r="T213" s="100"/>
    </row>
    <row r="214" spans="4:20" s="99" customFormat="1" ht="18" customHeight="1" x14ac:dyDescent="0.3">
      <c r="D214" s="117"/>
      <c r="E214" s="107"/>
      <c r="F214" s="283"/>
      <c r="G214" s="283"/>
      <c r="H214" s="283"/>
      <c r="I214" s="283"/>
      <c r="J214" s="283"/>
      <c r="K214" s="283"/>
      <c r="L214" s="283"/>
      <c r="M214" s="283"/>
      <c r="N214" s="283"/>
      <c r="O214" s="283"/>
      <c r="P214" s="283"/>
      <c r="Q214" s="283"/>
      <c r="R214" s="128"/>
      <c r="T214" s="100"/>
    </row>
    <row r="215" spans="4:20" s="99" customFormat="1" ht="18" customHeight="1" x14ac:dyDescent="0.3">
      <c r="D215" s="117"/>
      <c r="E215" s="107"/>
      <c r="F215" s="283"/>
      <c r="G215" s="283"/>
      <c r="H215" s="283"/>
      <c r="I215" s="283"/>
      <c r="J215" s="283"/>
      <c r="K215" s="283"/>
      <c r="L215" s="283"/>
      <c r="M215" s="283"/>
      <c r="N215" s="283"/>
      <c r="O215" s="283"/>
      <c r="P215" s="283"/>
      <c r="Q215" s="283"/>
      <c r="R215" s="128"/>
      <c r="T215" s="100"/>
    </row>
    <row r="216" spans="4:20" s="99" customFormat="1" ht="18" customHeight="1" x14ac:dyDescent="0.3">
      <c r="D216" s="117"/>
      <c r="E216" s="107"/>
      <c r="F216" s="283"/>
      <c r="G216" s="283"/>
      <c r="H216" s="283"/>
      <c r="I216" s="283"/>
      <c r="J216" s="283"/>
      <c r="K216" s="283"/>
      <c r="L216" s="283"/>
      <c r="M216" s="283"/>
      <c r="N216" s="283"/>
      <c r="O216" s="283"/>
      <c r="P216" s="283"/>
      <c r="Q216" s="283"/>
      <c r="R216" s="128"/>
      <c r="T216" s="100"/>
    </row>
    <row r="217" spans="4:20" s="99" customFormat="1" ht="18" customHeight="1" x14ac:dyDescent="0.3">
      <c r="D217" s="117"/>
      <c r="E217" s="107"/>
      <c r="F217" s="283"/>
      <c r="G217" s="283"/>
      <c r="H217" s="283"/>
      <c r="I217" s="283"/>
      <c r="J217" s="283"/>
      <c r="K217" s="283"/>
      <c r="L217" s="283"/>
      <c r="M217" s="283"/>
      <c r="N217" s="283"/>
      <c r="O217" s="283"/>
      <c r="P217" s="283"/>
      <c r="Q217" s="283"/>
      <c r="R217" s="128"/>
      <c r="T217" s="100"/>
    </row>
    <row r="218" spans="4:20" s="99" customFormat="1" ht="18" customHeight="1" x14ac:dyDescent="0.3">
      <c r="D218" s="117"/>
      <c r="E218" s="107"/>
      <c r="F218" s="283"/>
      <c r="G218" s="283"/>
      <c r="H218" s="283"/>
      <c r="I218" s="283"/>
      <c r="J218" s="283"/>
      <c r="K218" s="283"/>
      <c r="L218" s="283"/>
      <c r="M218" s="283"/>
      <c r="N218" s="283"/>
      <c r="O218" s="283"/>
      <c r="P218" s="283"/>
      <c r="Q218" s="283"/>
      <c r="R218" s="128"/>
      <c r="T218" s="100"/>
    </row>
    <row r="219" spans="4:20" s="99" customFormat="1" ht="18" customHeight="1" x14ac:dyDescent="0.3">
      <c r="D219" s="117"/>
      <c r="E219" s="107"/>
      <c r="F219" s="283"/>
      <c r="G219" s="283"/>
      <c r="H219" s="283"/>
      <c r="I219" s="283"/>
      <c r="J219" s="283"/>
      <c r="K219" s="283"/>
      <c r="L219" s="283"/>
      <c r="M219" s="283"/>
      <c r="N219" s="283"/>
      <c r="O219" s="283"/>
      <c r="P219" s="283"/>
      <c r="Q219" s="283"/>
      <c r="R219" s="128"/>
      <c r="T219" s="100"/>
    </row>
    <row r="220" spans="4:20" s="99" customFormat="1" ht="18" customHeight="1" x14ac:dyDescent="0.3">
      <c r="D220" s="117"/>
      <c r="E220" s="107"/>
      <c r="F220" s="283"/>
      <c r="G220" s="283"/>
      <c r="H220" s="283"/>
      <c r="I220" s="283"/>
      <c r="J220" s="283"/>
      <c r="K220" s="283"/>
      <c r="L220" s="283"/>
      <c r="M220" s="283"/>
      <c r="N220" s="283"/>
      <c r="O220" s="283"/>
      <c r="P220" s="283"/>
      <c r="Q220" s="283"/>
      <c r="R220" s="128"/>
      <c r="T220" s="100"/>
    </row>
    <row r="221" spans="4:20" s="99" customFormat="1" ht="18" customHeight="1" x14ac:dyDescent="0.3">
      <c r="D221" s="117"/>
      <c r="E221" s="107"/>
      <c r="F221" s="283"/>
      <c r="G221" s="283"/>
      <c r="H221" s="283"/>
      <c r="I221" s="283"/>
      <c r="J221" s="283"/>
      <c r="K221" s="283"/>
      <c r="L221" s="283"/>
      <c r="M221" s="283"/>
      <c r="N221" s="283"/>
      <c r="O221" s="283"/>
      <c r="P221" s="283"/>
      <c r="Q221" s="283"/>
      <c r="R221" s="128"/>
      <c r="T221" s="100"/>
    </row>
    <row r="222" spans="4:20" s="99" customFormat="1" ht="18" customHeight="1" x14ac:dyDescent="0.3">
      <c r="D222" s="117"/>
      <c r="E222" s="107"/>
      <c r="F222" s="283"/>
      <c r="G222" s="283"/>
      <c r="H222" s="283"/>
      <c r="I222" s="283"/>
      <c r="J222" s="283"/>
      <c r="K222" s="283"/>
      <c r="L222" s="283"/>
      <c r="M222" s="283"/>
      <c r="N222" s="283"/>
      <c r="O222" s="283"/>
      <c r="P222" s="283"/>
      <c r="Q222" s="283"/>
      <c r="R222" s="128"/>
      <c r="T222" s="100"/>
    </row>
    <row r="223" spans="4:20" s="99" customFormat="1" ht="18" customHeight="1" x14ac:dyDescent="0.3">
      <c r="D223" s="117"/>
      <c r="E223" s="107"/>
      <c r="F223" s="283"/>
      <c r="G223" s="283"/>
      <c r="H223" s="283"/>
      <c r="I223" s="283"/>
      <c r="J223" s="283"/>
      <c r="K223" s="283"/>
      <c r="L223" s="283"/>
      <c r="M223" s="283"/>
      <c r="N223" s="283"/>
      <c r="O223" s="283"/>
      <c r="P223" s="283"/>
      <c r="Q223" s="283"/>
      <c r="R223" s="128"/>
      <c r="T223" s="100"/>
    </row>
    <row r="224" spans="4:20" s="99" customFormat="1" ht="18" customHeight="1" x14ac:dyDescent="0.3">
      <c r="D224" s="117"/>
      <c r="E224" s="107"/>
      <c r="F224" s="283"/>
      <c r="G224" s="283"/>
      <c r="H224" s="283"/>
      <c r="I224" s="283"/>
      <c r="J224" s="283"/>
      <c r="K224" s="283"/>
      <c r="L224" s="283"/>
      <c r="M224" s="283"/>
      <c r="N224" s="283"/>
      <c r="O224" s="283"/>
      <c r="P224" s="283"/>
      <c r="Q224" s="283"/>
      <c r="R224" s="128"/>
      <c r="T224" s="100"/>
    </row>
    <row r="225" spans="4:20" s="99" customFormat="1" ht="18" customHeight="1" x14ac:dyDescent="0.3">
      <c r="D225" s="117"/>
      <c r="E225" s="107"/>
      <c r="F225" s="283"/>
      <c r="G225" s="283"/>
      <c r="H225" s="283"/>
      <c r="I225" s="283"/>
      <c r="J225" s="283"/>
      <c r="K225" s="283"/>
      <c r="L225" s="283"/>
      <c r="M225" s="283"/>
      <c r="N225" s="283"/>
      <c r="O225" s="283"/>
      <c r="P225" s="283"/>
      <c r="Q225" s="283"/>
      <c r="R225" s="128"/>
      <c r="T225" s="100"/>
    </row>
    <row r="226" spans="4:20" s="99" customFormat="1" ht="18" customHeight="1" x14ac:dyDescent="0.3">
      <c r="D226" s="117"/>
      <c r="E226" s="107"/>
      <c r="F226" s="283"/>
      <c r="G226" s="283"/>
      <c r="H226" s="283"/>
      <c r="I226" s="283"/>
      <c r="J226" s="283"/>
      <c r="K226" s="283"/>
      <c r="L226" s="283"/>
      <c r="M226" s="283"/>
      <c r="N226" s="283"/>
      <c r="O226" s="283"/>
      <c r="P226" s="283"/>
      <c r="Q226" s="283"/>
      <c r="R226" s="128"/>
      <c r="T226" s="100"/>
    </row>
    <row r="227" spans="4:20" s="99" customFormat="1" ht="18" customHeight="1" x14ac:dyDescent="0.3">
      <c r="D227" s="117"/>
      <c r="E227" s="107"/>
      <c r="F227" s="283"/>
      <c r="G227" s="283"/>
      <c r="H227" s="283"/>
      <c r="I227" s="283"/>
      <c r="J227" s="283"/>
      <c r="K227" s="283"/>
      <c r="L227" s="283"/>
      <c r="M227" s="283"/>
      <c r="N227" s="283"/>
      <c r="O227" s="283"/>
      <c r="P227" s="283"/>
      <c r="Q227" s="283"/>
      <c r="R227" s="128"/>
      <c r="T227" s="100"/>
    </row>
    <row r="228" spans="4:20" s="99" customFormat="1" ht="18" customHeight="1" x14ac:dyDescent="0.3">
      <c r="D228" s="117"/>
      <c r="E228" s="107"/>
      <c r="F228" s="283"/>
      <c r="G228" s="283"/>
      <c r="H228" s="283"/>
      <c r="I228" s="283"/>
      <c r="J228" s="283"/>
      <c r="K228" s="283"/>
      <c r="L228" s="283"/>
      <c r="M228" s="283"/>
      <c r="N228" s="283"/>
      <c r="O228" s="283"/>
      <c r="P228" s="283"/>
      <c r="Q228" s="283"/>
      <c r="R228" s="128"/>
      <c r="T228" s="100"/>
    </row>
    <row r="229" spans="4:20" s="99" customFormat="1" ht="18" customHeight="1" x14ac:dyDescent="0.3">
      <c r="D229" s="117"/>
      <c r="E229" s="107"/>
      <c r="F229" s="283"/>
      <c r="G229" s="283"/>
      <c r="H229" s="283"/>
      <c r="I229" s="283"/>
      <c r="J229" s="283"/>
      <c r="K229" s="283"/>
      <c r="L229" s="283"/>
      <c r="M229" s="283"/>
      <c r="N229" s="283"/>
      <c r="O229" s="283"/>
      <c r="P229" s="283"/>
      <c r="Q229" s="283"/>
      <c r="R229" s="128"/>
      <c r="T229" s="100"/>
    </row>
    <row r="230" spans="4:20" s="99" customFormat="1" ht="18" customHeight="1" x14ac:dyDescent="0.3">
      <c r="D230" s="117"/>
      <c r="E230" s="107"/>
      <c r="F230" s="283"/>
      <c r="G230" s="283"/>
      <c r="H230" s="283"/>
      <c r="I230" s="283"/>
      <c r="J230" s="283"/>
      <c r="K230" s="283"/>
      <c r="L230" s="283"/>
      <c r="M230" s="283"/>
      <c r="N230" s="283"/>
      <c r="O230" s="283"/>
      <c r="P230" s="283"/>
      <c r="Q230" s="283"/>
      <c r="R230" s="128"/>
      <c r="T230" s="100"/>
    </row>
    <row r="231" spans="4:20" s="99" customFormat="1" ht="18" customHeight="1" x14ac:dyDescent="0.3">
      <c r="D231" s="117"/>
      <c r="E231" s="107"/>
      <c r="F231" s="283"/>
      <c r="G231" s="283"/>
      <c r="H231" s="283"/>
      <c r="I231" s="283"/>
      <c r="J231" s="283"/>
      <c r="K231" s="283"/>
      <c r="L231" s="283"/>
      <c r="M231" s="283"/>
      <c r="N231" s="283"/>
      <c r="O231" s="283"/>
      <c r="P231" s="283"/>
      <c r="Q231" s="283"/>
      <c r="R231" s="128"/>
      <c r="T231" s="100"/>
    </row>
    <row r="232" spans="4:20" s="99" customFormat="1" ht="18" customHeight="1" x14ac:dyDescent="0.3">
      <c r="D232" s="117"/>
      <c r="E232" s="107"/>
      <c r="F232" s="283"/>
      <c r="G232" s="283"/>
      <c r="H232" s="283"/>
      <c r="I232" s="283"/>
      <c r="J232" s="283"/>
      <c r="K232" s="283"/>
      <c r="L232" s="283"/>
      <c r="M232" s="283"/>
      <c r="N232" s="283"/>
      <c r="O232" s="283"/>
      <c r="P232" s="283"/>
      <c r="Q232" s="283"/>
      <c r="R232" s="128"/>
      <c r="T232" s="100"/>
    </row>
    <row r="233" spans="4:20" s="99" customFormat="1" ht="18" customHeight="1" x14ac:dyDescent="0.3">
      <c r="D233" s="117"/>
      <c r="E233" s="107"/>
      <c r="F233" s="283"/>
      <c r="G233" s="283"/>
      <c r="H233" s="283"/>
      <c r="I233" s="283"/>
      <c r="J233" s="283"/>
      <c r="K233" s="283"/>
      <c r="L233" s="283"/>
      <c r="M233" s="283"/>
      <c r="N233" s="283"/>
      <c r="O233" s="283"/>
      <c r="P233" s="283"/>
      <c r="Q233" s="283"/>
      <c r="R233" s="128"/>
      <c r="T233" s="100"/>
    </row>
    <row r="234" spans="4:20" s="99" customFormat="1" ht="18" customHeight="1" x14ac:dyDescent="0.3">
      <c r="D234" s="117"/>
      <c r="E234" s="107"/>
      <c r="F234" s="283"/>
      <c r="G234" s="283"/>
      <c r="H234" s="283"/>
      <c r="I234" s="283"/>
      <c r="J234" s="283"/>
      <c r="K234" s="283"/>
      <c r="L234" s="283"/>
      <c r="M234" s="283"/>
      <c r="N234" s="283"/>
      <c r="O234" s="283"/>
      <c r="P234" s="283"/>
      <c r="Q234" s="283"/>
      <c r="R234" s="128"/>
      <c r="T234" s="100"/>
    </row>
    <row r="235" spans="4:20" s="99" customFormat="1" ht="18" customHeight="1" x14ac:dyDescent="0.3">
      <c r="D235" s="117"/>
      <c r="E235" s="107"/>
      <c r="F235" s="283"/>
      <c r="G235" s="283"/>
      <c r="H235" s="283"/>
      <c r="I235" s="283"/>
      <c r="J235" s="283"/>
      <c r="K235" s="283"/>
      <c r="L235" s="283"/>
      <c r="M235" s="283"/>
      <c r="N235" s="283"/>
      <c r="O235" s="283"/>
      <c r="P235" s="283"/>
      <c r="Q235" s="283"/>
      <c r="R235" s="128"/>
      <c r="T235" s="100"/>
    </row>
    <row r="236" spans="4:20" s="99" customFormat="1" ht="18" customHeight="1" x14ac:dyDescent="0.3">
      <c r="D236" s="117"/>
      <c r="E236" s="107"/>
      <c r="F236" s="283"/>
      <c r="G236" s="283"/>
      <c r="H236" s="283"/>
      <c r="I236" s="283"/>
      <c r="J236" s="283"/>
      <c r="K236" s="283"/>
      <c r="L236" s="283"/>
      <c r="M236" s="283"/>
      <c r="N236" s="283"/>
      <c r="O236" s="283"/>
      <c r="P236" s="283"/>
      <c r="Q236" s="283"/>
      <c r="R236" s="128"/>
      <c r="T236" s="100"/>
    </row>
    <row r="237" spans="4:20" s="99" customFormat="1" ht="18" customHeight="1" x14ac:dyDescent="0.3">
      <c r="D237" s="117"/>
      <c r="E237" s="107"/>
      <c r="F237" s="283"/>
      <c r="G237" s="283"/>
      <c r="H237" s="283"/>
      <c r="I237" s="283"/>
      <c r="J237" s="283"/>
      <c r="K237" s="283"/>
      <c r="L237" s="283"/>
      <c r="M237" s="283"/>
      <c r="N237" s="283"/>
      <c r="O237" s="283"/>
      <c r="P237" s="283"/>
      <c r="Q237" s="283"/>
      <c r="R237" s="128"/>
      <c r="T237" s="100"/>
    </row>
    <row r="238" spans="4:20" s="99" customFormat="1" ht="18" customHeight="1" x14ac:dyDescent="0.3">
      <c r="D238" s="117"/>
      <c r="E238" s="107"/>
      <c r="F238" s="283"/>
      <c r="G238" s="283"/>
      <c r="H238" s="283"/>
      <c r="I238" s="283"/>
      <c r="J238" s="283"/>
      <c r="K238" s="283"/>
      <c r="L238" s="283"/>
      <c r="M238" s="283"/>
      <c r="N238" s="283"/>
      <c r="O238" s="283"/>
      <c r="P238" s="283"/>
      <c r="Q238" s="283"/>
      <c r="R238" s="128"/>
      <c r="T238" s="100"/>
    </row>
    <row r="239" spans="4:20" s="99" customFormat="1" ht="18" customHeight="1" x14ac:dyDescent="0.3">
      <c r="D239" s="117"/>
      <c r="E239" s="107"/>
      <c r="F239" s="283"/>
      <c r="G239" s="283"/>
      <c r="H239" s="283"/>
      <c r="I239" s="283"/>
      <c r="J239" s="283"/>
      <c r="K239" s="283"/>
      <c r="L239" s="283"/>
      <c r="M239" s="283"/>
      <c r="N239" s="283"/>
      <c r="O239" s="283"/>
      <c r="P239" s="283"/>
      <c r="Q239" s="283"/>
      <c r="R239" s="128"/>
      <c r="T239" s="100"/>
    </row>
    <row r="240" spans="4:20" s="99" customFormat="1" ht="18" customHeight="1" x14ac:dyDescent="0.3">
      <c r="D240" s="117"/>
      <c r="E240" s="107"/>
      <c r="F240" s="283"/>
      <c r="G240" s="283"/>
      <c r="H240" s="283"/>
      <c r="I240" s="283"/>
      <c r="J240" s="283"/>
      <c r="K240" s="283"/>
      <c r="L240" s="283"/>
      <c r="M240" s="283"/>
      <c r="N240" s="283"/>
      <c r="O240" s="283"/>
      <c r="P240" s="283"/>
      <c r="Q240" s="283"/>
      <c r="R240" s="128"/>
      <c r="T240" s="100"/>
    </row>
    <row r="241" spans="4:20" s="99" customFormat="1" ht="18" customHeight="1" x14ac:dyDescent="0.3">
      <c r="D241" s="117"/>
      <c r="E241" s="107"/>
      <c r="F241" s="283"/>
      <c r="G241" s="283"/>
      <c r="H241" s="283"/>
      <c r="I241" s="283"/>
      <c r="J241" s="283"/>
      <c r="K241" s="283"/>
      <c r="L241" s="283"/>
      <c r="M241" s="283"/>
      <c r="N241" s="283"/>
      <c r="O241" s="283"/>
      <c r="P241" s="283"/>
      <c r="Q241" s="283"/>
      <c r="R241" s="128"/>
      <c r="T241" s="100"/>
    </row>
    <row r="242" spans="4:20" s="99" customFormat="1" ht="18" customHeight="1" x14ac:dyDescent="0.3">
      <c r="D242" s="117"/>
      <c r="E242" s="107"/>
      <c r="F242" s="283"/>
      <c r="G242" s="283"/>
      <c r="H242" s="283"/>
      <c r="I242" s="283"/>
      <c r="J242" s="283"/>
      <c r="K242" s="283"/>
      <c r="L242" s="283"/>
      <c r="M242" s="283"/>
      <c r="N242" s="283"/>
      <c r="O242" s="283"/>
      <c r="P242" s="283"/>
      <c r="Q242" s="283"/>
      <c r="R242" s="128"/>
      <c r="T242" s="100"/>
    </row>
    <row r="243" spans="4:20" s="99" customFormat="1" ht="18" customHeight="1" x14ac:dyDescent="0.3">
      <c r="D243" s="117"/>
      <c r="E243" s="107"/>
      <c r="F243" s="283"/>
      <c r="G243" s="283"/>
      <c r="H243" s="283"/>
      <c r="I243" s="283"/>
      <c r="J243" s="283"/>
      <c r="K243" s="283"/>
      <c r="L243" s="283"/>
      <c r="M243" s="283"/>
      <c r="N243" s="283"/>
      <c r="O243" s="283"/>
      <c r="P243" s="283"/>
      <c r="Q243" s="283"/>
      <c r="R243" s="128"/>
      <c r="T243" s="100"/>
    </row>
    <row r="244" spans="4:20" s="99" customFormat="1" ht="18" customHeight="1" x14ac:dyDescent="0.3">
      <c r="D244" s="117"/>
      <c r="E244" s="107"/>
      <c r="F244" s="283"/>
      <c r="G244" s="283"/>
      <c r="H244" s="283"/>
      <c r="I244" s="283"/>
      <c r="J244" s="283"/>
      <c r="K244" s="283"/>
      <c r="L244" s="283"/>
      <c r="M244" s="283"/>
      <c r="N244" s="283"/>
      <c r="O244" s="283"/>
      <c r="P244" s="283"/>
      <c r="Q244" s="283"/>
      <c r="R244" s="128"/>
      <c r="T244" s="100"/>
    </row>
    <row r="245" spans="4:20" s="99" customFormat="1" ht="18" customHeight="1" x14ac:dyDescent="0.3">
      <c r="D245" s="117"/>
      <c r="E245" s="107"/>
      <c r="F245" s="283"/>
      <c r="G245" s="283"/>
      <c r="H245" s="283"/>
      <c r="I245" s="283"/>
      <c r="J245" s="283"/>
      <c r="K245" s="283"/>
      <c r="L245" s="283"/>
      <c r="M245" s="283"/>
      <c r="N245" s="283"/>
      <c r="O245" s="283"/>
      <c r="P245" s="283"/>
      <c r="Q245" s="283"/>
      <c r="R245" s="128"/>
      <c r="T245" s="100"/>
    </row>
    <row r="246" spans="4:20" s="99" customFormat="1" ht="18" customHeight="1" x14ac:dyDescent="0.3">
      <c r="D246" s="117"/>
      <c r="E246" s="107"/>
      <c r="F246" s="283"/>
      <c r="G246" s="283"/>
      <c r="H246" s="283"/>
      <c r="I246" s="283"/>
      <c r="J246" s="283"/>
      <c r="K246" s="283"/>
      <c r="L246" s="283"/>
      <c r="M246" s="283"/>
      <c r="N246" s="283"/>
      <c r="O246" s="283"/>
      <c r="P246" s="283"/>
      <c r="Q246" s="283"/>
      <c r="R246" s="128"/>
      <c r="T246" s="100"/>
    </row>
    <row r="247" spans="4:20" s="99" customFormat="1" ht="18" customHeight="1" x14ac:dyDescent="0.3">
      <c r="D247" s="117"/>
      <c r="E247" s="107"/>
      <c r="F247" s="283"/>
      <c r="G247" s="283"/>
      <c r="H247" s="283"/>
      <c r="I247" s="283"/>
      <c r="J247" s="283"/>
      <c r="K247" s="283"/>
      <c r="L247" s="283"/>
      <c r="M247" s="283"/>
      <c r="N247" s="283"/>
      <c r="O247" s="283"/>
      <c r="P247" s="283"/>
      <c r="Q247" s="283"/>
      <c r="R247" s="128"/>
      <c r="T247" s="100"/>
    </row>
    <row r="248" spans="4:20" s="99" customFormat="1" ht="18" customHeight="1" x14ac:dyDescent="0.3">
      <c r="D248" s="117"/>
      <c r="E248" s="107"/>
      <c r="F248" s="283"/>
      <c r="G248" s="283"/>
      <c r="H248" s="283"/>
      <c r="I248" s="283"/>
      <c r="J248" s="283"/>
      <c r="K248" s="283"/>
      <c r="L248" s="283"/>
      <c r="M248" s="283"/>
      <c r="N248" s="283"/>
      <c r="O248" s="283"/>
      <c r="P248" s="283"/>
      <c r="Q248" s="283"/>
      <c r="R248" s="128"/>
      <c r="T248" s="100"/>
    </row>
    <row r="249" spans="4:20" s="99" customFormat="1" ht="18" customHeight="1" x14ac:dyDescent="0.3">
      <c r="D249" s="117"/>
      <c r="E249" s="107"/>
      <c r="F249" s="283"/>
      <c r="G249" s="283"/>
      <c r="H249" s="283"/>
      <c r="I249" s="283"/>
      <c r="J249" s="283"/>
      <c r="K249" s="283"/>
      <c r="L249" s="283"/>
      <c r="M249" s="283"/>
      <c r="N249" s="283"/>
      <c r="O249" s="283"/>
      <c r="P249" s="283"/>
      <c r="Q249" s="283"/>
      <c r="R249" s="128"/>
      <c r="T249" s="100"/>
    </row>
    <row r="250" spans="4:20" s="99" customFormat="1" ht="18" customHeight="1" x14ac:dyDescent="0.3">
      <c r="D250" s="117"/>
      <c r="E250" s="107"/>
      <c r="F250" s="283"/>
      <c r="G250" s="283"/>
      <c r="H250" s="283"/>
      <c r="I250" s="283"/>
      <c r="J250" s="283"/>
      <c r="K250" s="283"/>
      <c r="L250" s="283"/>
      <c r="M250" s="283"/>
      <c r="N250" s="283"/>
      <c r="O250" s="283"/>
      <c r="P250" s="283"/>
      <c r="Q250" s="283"/>
      <c r="R250" s="128"/>
      <c r="T250" s="100"/>
    </row>
    <row r="251" spans="4:20" s="99" customFormat="1" ht="18" customHeight="1" x14ac:dyDescent="0.3">
      <c r="D251" s="117"/>
      <c r="E251" s="107"/>
      <c r="F251" s="283"/>
      <c r="G251" s="283"/>
      <c r="H251" s="283"/>
      <c r="I251" s="283"/>
      <c r="J251" s="283"/>
      <c r="K251" s="283"/>
      <c r="L251" s="283"/>
      <c r="M251" s="283"/>
      <c r="N251" s="283"/>
      <c r="O251" s="283"/>
      <c r="P251" s="283"/>
      <c r="Q251" s="283"/>
      <c r="R251" s="128"/>
      <c r="T251" s="100"/>
    </row>
    <row r="252" spans="4:20" s="99" customFormat="1" ht="18" customHeight="1" x14ac:dyDescent="0.3">
      <c r="D252" s="117"/>
      <c r="E252" s="107"/>
      <c r="F252" s="283"/>
      <c r="G252" s="283"/>
      <c r="H252" s="283"/>
      <c r="I252" s="283"/>
      <c r="J252" s="283"/>
      <c r="K252" s="283"/>
      <c r="L252" s="283"/>
      <c r="M252" s="283"/>
      <c r="N252" s="283"/>
      <c r="O252" s="283"/>
      <c r="P252" s="283"/>
      <c r="Q252" s="283"/>
      <c r="R252" s="128"/>
      <c r="T252" s="100"/>
    </row>
    <row r="253" spans="4:20" s="99" customFormat="1" ht="18" customHeight="1" x14ac:dyDescent="0.3">
      <c r="D253" s="117"/>
      <c r="E253" s="107"/>
      <c r="F253" s="283"/>
      <c r="G253" s="283"/>
      <c r="H253" s="283"/>
      <c r="I253" s="283"/>
      <c r="J253" s="283"/>
      <c r="K253" s="283"/>
      <c r="L253" s="283"/>
      <c r="M253" s="283"/>
      <c r="N253" s="283"/>
      <c r="O253" s="283"/>
      <c r="P253" s="283"/>
      <c r="Q253" s="283"/>
      <c r="R253" s="128"/>
      <c r="T253" s="100"/>
    </row>
  </sheetData>
  <dataConsolidate/>
  <mergeCells count="129">
    <mergeCell ref="A1:B1"/>
    <mergeCell ref="A4:I4"/>
    <mergeCell ref="O6:O7"/>
    <mergeCell ref="P6:S6"/>
    <mergeCell ref="T6:V6"/>
    <mergeCell ref="B7:G7"/>
    <mergeCell ref="C1:K1"/>
    <mergeCell ref="A2:B2"/>
    <mergeCell ref="C2:K2"/>
    <mergeCell ref="B6:G6"/>
    <mergeCell ref="T15:V15"/>
    <mergeCell ref="B16:G16"/>
    <mergeCell ref="B17:G17"/>
    <mergeCell ref="B8:G8"/>
    <mergeCell ref="B9:G9"/>
    <mergeCell ref="B10:G10"/>
    <mergeCell ref="B11:G11"/>
    <mergeCell ref="B12:G12"/>
    <mergeCell ref="B13:J13"/>
    <mergeCell ref="B18:G18"/>
    <mergeCell ref="B19:G19"/>
    <mergeCell ref="B20:G20"/>
    <mergeCell ref="B21:G21"/>
    <mergeCell ref="B22:J22"/>
    <mergeCell ref="B24:J24"/>
    <mergeCell ref="B15:J15"/>
    <mergeCell ref="O15:O16"/>
    <mergeCell ref="P15:S15"/>
    <mergeCell ref="B28:I28"/>
    <mergeCell ref="B29:I29"/>
    <mergeCell ref="B30:I30"/>
    <mergeCell ref="B31:J31"/>
    <mergeCell ref="B33:J33"/>
    <mergeCell ref="O33:O34"/>
    <mergeCell ref="O24:O25"/>
    <mergeCell ref="P24:S24"/>
    <mergeCell ref="T24:V24"/>
    <mergeCell ref="B25:I25"/>
    <mergeCell ref="B26:I26"/>
    <mergeCell ref="B27:I27"/>
    <mergeCell ref="B38:I38"/>
    <mergeCell ref="B39:I39"/>
    <mergeCell ref="B40:J40"/>
    <mergeCell ref="B42:J42"/>
    <mergeCell ref="O42:O43"/>
    <mergeCell ref="P42:S42"/>
    <mergeCell ref="P33:S33"/>
    <mergeCell ref="T33:V33"/>
    <mergeCell ref="B34:I34"/>
    <mergeCell ref="B35:I35"/>
    <mergeCell ref="B36:I36"/>
    <mergeCell ref="B37:I37"/>
    <mergeCell ref="B48:I48"/>
    <mergeCell ref="B49:J49"/>
    <mergeCell ref="B51:J51"/>
    <mergeCell ref="O51:O52"/>
    <mergeCell ref="P51:S51"/>
    <mergeCell ref="T51:V51"/>
    <mergeCell ref="B52:I52"/>
    <mergeCell ref="T42:V42"/>
    <mergeCell ref="B43:I43"/>
    <mergeCell ref="B44:I44"/>
    <mergeCell ref="B45:I45"/>
    <mergeCell ref="B46:I46"/>
    <mergeCell ref="B47:I47"/>
    <mergeCell ref="T60:V60"/>
    <mergeCell ref="B61:I61"/>
    <mergeCell ref="B62:I62"/>
    <mergeCell ref="B53:I53"/>
    <mergeCell ref="B54:I54"/>
    <mergeCell ref="B55:I55"/>
    <mergeCell ref="B56:I56"/>
    <mergeCell ref="B57:I57"/>
    <mergeCell ref="B58:J58"/>
    <mergeCell ref="B63:I63"/>
    <mergeCell ref="B64:I64"/>
    <mergeCell ref="B65:I65"/>
    <mergeCell ref="B66:I66"/>
    <mergeCell ref="B67:J67"/>
    <mergeCell ref="B69:J69"/>
    <mergeCell ref="B60:J60"/>
    <mergeCell ref="O60:O61"/>
    <mergeCell ref="P60:S60"/>
    <mergeCell ref="B73:I73"/>
    <mergeCell ref="B74:I74"/>
    <mergeCell ref="B75:I75"/>
    <mergeCell ref="B76:J76"/>
    <mergeCell ref="B78:J78"/>
    <mergeCell ref="O78:O79"/>
    <mergeCell ref="O69:O70"/>
    <mergeCell ref="P69:S69"/>
    <mergeCell ref="T69:V69"/>
    <mergeCell ref="B70:I70"/>
    <mergeCell ref="B71:I71"/>
    <mergeCell ref="B72:I72"/>
    <mergeCell ref="B83:I83"/>
    <mergeCell ref="B84:I84"/>
    <mergeCell ref="B85:J85"/>
    <mergeCell ref="B87:J87"/>
    <mergeCell ref="G89:J89"/>
    <mergeCell ref="D91:N91"/>
    <mergeCell ref="P78:S78"/>
    <mergeCell ref="T78:V78"/>
    <mergeCell ref="B79:I79"/>
    <mergeCell ref="B80:I80"/>
    <mergeCell ref="B81:I81"/>
    <mergeCell ref="B82:I82"/>
    <mergeCell ref="B92:P92"/>
    <mergeCell ref="A93:O93"/>
    <mergeCell ref="A94:K94"/>
    <mergeCell ref="B96:O96"/>
    <mergeCell ref="A97:A99"/>
    <mergeCell ref="B97:B99"/>
    <mergeCell ref="C97:C99"/>
    <mergeCell ref="D97:D99"/>
    <mergeCell ref="E97:E99"/>
    <mergeCell ref="F97:F99"/>
    <mergeCell ref="M97:M99"/>
    <mergeCell ref="N97:N99"/>
    <mergeCell ref="O97:O99"/>
    <mergeCell ref="A101:P101"/>
    <mergeCell ref="A103:I103"/>
    <mergeCell ref="A108:I108"/>
    <mergeCell ref="G97:G99"/>
    <mergeCell ref="H97:H99"/>
    <mergeCell ref="I97:I99"/>
    <mergeCell ref="J97:J99"/>
    <mergeCell ref="K97:K99"/>
    <mergeCell ref="L97:L99"/>
  </mergeCells>
  <dataValidations count="2">
    <dataValidation allowBlank="1" showInputMessage="1" showErrorMessage="1" prompt="simbolo che indica la riga da riprodurre per aumentare le voci dispesa per ogni tipologia." sqref="A11 A83 A74 A65 A56 A47 A38 A29 A20"/>
    <dataValidation type="list" allowBlank="1" showInputMessage="1" showErrorMessage="1" sqref="J8:J12 J17:J21 J26:J30 J35:J39 J44:J48 J53:J57 J62:J66 J71:J75 J80:J84">
      <formula1>$A$111:$A$123</formula1>
    </dataValidation>
  </dataValidations>
  <printOptions horizontalCentered="1" verticalCentered="1"/>
  <pageMargins left="0.17" right="0.17" top="0.70866141732283472" bottom="0.59055118110236227" header="0.31496062992125984" footer="0.31496062992125984"/>
  <pageSetup paperSize="8" scale="67" fitToHeight="0" orientation="landscape" r:id="rId1"/>
  <headerFooter>
    <oddHeader xml:space="preserve">&amp;CPSR LIGURIA 2014-2020
Mis. 16.4 _ Ambiente di Progetto - &amp;"-,Grassetto"DETTAGLIO SPESE PROGETTUALI PER PARTNER - SAL 1
</oddHeader>
    <oddFooter>&amp;C&amp;P/&amp;N</oddFooter>
  </headerFooter>
  <rowBreaks count="1" manualBreakCount="1"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28</vt:i4>
      </vt:variant>
      <vt:variant>
        <vt:lpstr>Intervalli denominati</vt:lpstr>
      </vt:variant>
      <vt:variant>
        <vt:i4>24</vt:i4>
      </vt:variant>
    </vt:vector>
  </HeadingPairs>
  <TitlesOfParts>
    <vt:vector size="52" baseType="lpstr">
      <vt:lpstr>SELEZIONI</vt:lpstr>
      <vt:lpstr>ISTAT</vt:lpstr>
      <vt:lpstr>TITOLO</vt:lpstr>
      <vt:lpstr>totale progetto - sal 1</vt:lpstr>
      <vt:lpstr>SAL - saldo</vt:lpstr>
      <vt:lpstr>spese CAPOFILA</vt:lpstr>
      <vt:lpstr>spese partner 1</vt:lpstr>
      <vt:lpstr>spese partner 2</vt:lpstr>
      <vt:lpstr>spese partner 3</vt:lpstr>
      <vt:lpstr>spese partner 4</vt:lpstr>
      <vt:lpstr>spese partner 5</vt:lpstr>
      <vt:lpstr>spese partner 6</vt:lpstr>
      <vt:lpstr>spese partner 7</vt:lpstr>
      <vt:lpstr>spese partner 8</vt:lpstr>
      <vt:lpstr>spese partner 9</vt:lpstr>
      <vt:lpstr>spese partner 10</vt:lpstr>
      <vt:lpstr>spese partner 11</vt:lpstr>
      <vt:lpstr>spese partner 12</vt:lpstr>
      <vt:lpstr>spese partner 13</vt:lpstr>
      <vt:lpstr>spese partner 14</vt:lpstr>
      <vt:lpstr>spese partner 15</vt:lpstr>
      <vt:lpstr>spese partner 16</vt:lpstr>
      <vt:lpstr>spese partner 17</vt:lpstr>
      <vt:lpstr>spese partner 18</vt:lpstr>
      <vt:lpstr>spese partner 19</vt:lpstr>
      <vt:lpstr>spese partner 20</vt:lpstr>
      <vt:lpstr>Raffronto Preventivi</vt:lpstr>
      <vt:lpstr>Scelta Prev</vt:lpstr>
      <vt:lpstr>'Raffronto Preventivi'!Area_stampa</vt:lpstr>
      <vt:lpstr>'SAL - saldo'!Area_stampa</vt:lpstr>
      <vt:lpstr>'spese CAPOFILA'!Area_stampa</vt:lpstr>
      <vt:lpstr>'spese partner 1'!Area_stampa</vt:lpstr>
      <vt:lpstr>'spese partner 10'!Area_stampa</vt:lpstr>
      <vt:lpstr>'spese partner 11'!Area_stampa</vt:lpstr>
      <vt:lpstr>'spese partner 12'!Area_stampa</vt:lpstr>
      <vt:lpstr>'spese partner 13'!Area_stampa</vt:lpstr>
      <vt:lpstr>'spese partner 14'!Area_stampa</vt:lpstr>
      <vt:lpstr>'spese partner 15'!Area_stampa</vt:lpstr>
      <vt:lpstr>'spese partner 16'!Area_stampa</vt:lpstr>
      <vt:lpstr>'spese partner 17'!Area_stampa</vt:lpstr>
      <vt:lpstr>'spese partner 18'!Area_stampa</vt:lpstr>
      <vt:lpstr>'spese partner 19'!Area_stampa</vt:lpstr>
      <vt:lpstr>'spese partner 2'!Area_stampa</vt:lpstr>
      <vt:lpstr>'spese partner 20'!Area_stampa</vt:lpstr>
      <vt:lpstr>'spese partner 3'!Area_stampa</vt:lpstr>
      <vt:lpstr>'spese partner 4'!Area_stampa</vt:lpstr>
      <vt:lpstr>'spese partner 5'!Area_stampa</vt:lpstr>
      <vt:lpstr>'spese partner 6'!Area_stampa</vt:lpstr>
      <vt:lpstr>'spese partner 7'!Area_stampa</vt:lpstr>
      <vt:lpstr>'spese partner 8'!Area_stampa</vt:lpstr>
      <vt:lpstr>'spese partner 9'!Area_stampa</vt:lpstr>
      <vt:lpstr>TITOLO!Area_stampa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Barichello Roberto</dc:creator>
  <cp:keywords/>
  <dc:description/>
  <cp:lastModifiedBy>Musante Luca</cp:lastModifiedBy>
  <cp:revision/>
  <cp:lastPrinted>2021-10-28T14:00:54Z</cp:lastPrinted>
  <dcterms:created xsi:type="dcterms:W3CDTF">2018-01-03T13:40:06Z</dcterms:created>
  <dcterms:modified xsi:type="dcterms:W3CDTF">2022-02-07T10:52:25Z</dcterms:modified>
  <cp:category/>
  <cp:contentStatus/>
</cp:coreProperties>
</file>