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usante\Desktop\160719 Capurro\"/>
    </mc:Choice>
  </mc:AlternateContent>
  <bookViews>
    <workbookView xWindow="120" yWindow="120" windowWidth="19440" windowHeight="12240" tabRatio="806" firstSheet="1" activeTab="7"/>
  </bookViews>
  <sheets>
    <sheet name="copertina" sheetId="1" r:id="rId1"/>
    <sheet name="SPORTELLI" sheetId="31" r:id="rId2"/>
    <sheet name="INCONTRI" sheetId="33" r:id="rId3"/>
    <sheet name="PRODOTTI" sheetId="34" r:id="rId4"/>
    <sheet name="SPESE TRASVERSALI" sheetId="32" r:id="rId5"/>
    <sheet name="riepilogo_Prestatore" sheetId="9" r:id="rId6"/>
    <sheet name="raffronto preventivi" sheetId="35" r:id="rId7"/>
    <sheet name="riepilogo_Progetto" sheetId="11" r:id="rId8"/>
  </sheets>
  <definedNames>
    <definedName name="_xlnm.Print_Area" localSheetId="0">copertina!$A$1:$J$33</definedName>
    <definedName name="_xlnm.Print_Area" localSheetId="2">INCONTRI!$A$1:$N$136</definedName>
    <definedName name="_xlnm.Print_Area" localSheetId="3">PRODOTTI!$A$1:$N$135</definedName>
    <definedName name="_xlnm.Print_Area" localSheetId="6">'raffronto preventivi'!$A$2:$L$34</definedName>
    <definedName name="_xlnm.Print_Area" localSheetId="5">riepilogo_Prestatore!$A$1:$F$26</definedName>
    <definedName name="_xlnm.Print_Area" localSheetId="7">riepilogo_Progetto!$A$3:$E$25</definedName>
    <definedName name="_xlnm.Print_Area" localSheetId="4">'SPESE TRASVERSALI'!$A$1:$N$96</definedName>
    <definedName name="_xlnm.Print_Area" localSheetId="1">SPORTELLI!$A$1:$N$136</definedName>
    <definedName name="Z_714D6080_29A2_4789_B3E7_FD84BAE659B1_.wvu.PrintArea" localSheetId="0" hidden="1">copertina!$A$1:$J$33</definedName>
    <definedName name="Z_714D6080_29A2_4789_B3E7_FD84BAE659B1_.wvu.PrintArea" localSheetId="2" hidden="1">INCONTRI!$A$1:$T$133</definedName>
    <definedName name="Z_714D6080_29A2_4789_B3E7_FD84BAE659B1_.wvu.PrintArea" localSheetId="3" hidden="1">PRODOTTI!$A$1:$T$132</definedName>
    <definedName name="Z_714D6080_29A2_4789_B3E7_FD84BAE659B1_.wvu.PrintArea" localSheetId="6" hidden="1">'raffronto preventivi'!$A$2:$M$38</definedName>
    <definedName name="Z_714D6080_29A2_4789_B3E7_FD84BAE659B1_.wvu.PrintArea" localSheetId="5" hidden="1">riepilogo_Prestatore!$A$1:$X$3</definedName>
    <definedName name="Z_714D6080_29A2_4789_B3E7_FD84BAE659B1_.wvu.PrintArea" localSheetId="7" hidden="1">riepilogo_Progetto!$A$3:$P$4</definedName>
    <definedName name="Z_714D6080_29A2_4789_B3E7_FD84BAE659B1_.wvu.PrintArea" localSheetId="4" hidden="1">'SPESE TRASVERSALI'!$A$1:$T$115</definedName>
    <definedName name="Z_714D6080_29A2_4789_B3E7_FD84BAE659B1_.wvu.PrintArea" localSheetId="1" hidden="1">SPORTELLI!$A$1:$T$132</definedName>
  </definedNames>
  <calcPr calcId="162913"/>
  <customWorkbookViews>
    <customWorkbookView name="Capurro - Visualizzazione personale" guid="{714D6080-29A2-4789-B3E7-FD84BAE659B1}" mergeInterval="0" personalView="1" maximized="1" xWindow="1" yWindow="1" windowWidth="1600" windowHeight="970" tabRatio="774" activeSheetId="2"/>
  </customWorkbookViews>
</workbook>
</file>

<file path=xl/calcChain.xml><?xml version="1.0" encoding="utf-8"?>
<calcChain xmlns="http://schemas.openxmlformats.org/spreadsheetml/2006/main">
  <c r="C2" i="35" l="1"/>
  <c r="C1" i="35"/>
  <c r="C1" i="11" l="1"/>
  <c r="C25" i="32" l="1"/>
  <c r="B25" i="32"/>
  <c r="C14" i="9"/>
  <c r="C109" i="32"/>
  <c r="C108" i="32"/>
  <c r="C107" i="32"/>
  <c r="C106" i="32"/>
  <c r="C105" i="32"/>
  <c r="C104" i="32"/>
  <c r="C102" i="32"/>
  <c r="C101" i="32"/>
  <c r="B109" i="32"/>
  <c r="B108" i="32"/>
  <c r="B107" i="32"/>
  <c r="B106" i="32"/>
  <c r="B105" i="32"/>
  <c r="B104" i="32"/>
  <c r="B102" i="32"/>
  <c r="B101" i="32"/>
  <c r="B14" i="32"/>
  <c r="B13" i="32"/>
  <c r="B12" i="32"/>
  <c r="B11" i="32"/>
  <c r="B10" i="32"/>
  <c r="B9" i="32"/>
  <c r="B7" i="32"/>
  <c r="B6" i="32"/>
  <c r="H128" i="34"/>
  <c r="J128" i="34" s="1"/>
  <c r="K128" i="34" s="1"/>
  <c r="H129" i="34"/>
  <c r="J129" i="34" s="1"/>
  <c r="K129" i="34" s="1"/>
  <c r="H130" i="34"/>
  <c r="J130" i="34" s="1"/>
  <c r="K130" i="34" s="1"/>
  <c r="H131" i="34"/>
  <c r="J131" i="34" s="1"/>
  <c r="K131" i="34" s="1"/>
  <c r="H127" i="34"/>
  <c r="J127" i="34" s="1"/>
  <c r="K127" i="34" s="1"/>
  <c r="H119" i="34"/>
  <c r="J119" i="34" s="1"/>
  <c r="K119" i="34" s="1"/>
  <c r="H120" i="34"/>
  <c r="J120" i="34" s="1"/>
  <c r="K120" i="34" s="1"/>
  <c r="H121" i="34"/>
  <c r="J121" i="34" s="1"/>
  <c r="K121" i="34" s="1"/>
  <c r="H122" i="34"/>
  <c r="J122" i="34" s="1"/>
  <c r="K122" i="34" s="1"/>
  <c r="H118" i="34"/>
  <c r="J118" i="34" s="1"/>
  <c r="K118" i="34" s="1"/>
  <c r="H107" i="34"/>
  <c r="J107" i="34" s="1"/>
  <c r="K107" i="34" s="1"/>
  <c r="H108" i="34"/>
  <c r="J108" i="34" s="1"/>
  <c r="K108" i="34" s="1"/>
  <c r="H109" i="34"/>
  <c r="J109" i="34" s="1"/>
  <c r="K109" i="34" s="1"/>
  <c r="H110" i="34"/>
  <c r="J110" i="34" s="1"/>
  <c r="K110" i="34" s="1"/>
  <c r="H111" i="34"/>
  <c r="J111" i="34" s="1"/>
  <c r="K111" i="34" s="1"/>
  <c r="H112" i="34"/>
  <c r="J112" i="34" s="1"/>
  <c r="K112" i="34" s="1"/>
  <c r="H113" i="34"/>
  <c r="J113" i="34" s="1"/>
  <c r="K113" i="34" s="1"/>
  <c r="H106" i="34"/>
  <c r="J106" i="34" s="1"/>
  <c r="K106" i="34" s="1"/>
  <c r="H95" i="34"/>
  <c r="J95" i="34" s="1"/>
  <c r="K95" i="34" s="1"/>
  <c r="H96" i="34"/>
  <c r="J96" i="34" s="1"/>
  <c r="K96" i="34" s="1"/>
  <c r="H97" i="34"/>
  <c r="J97" i="34" s="1"/>
  <c r="K97" i="34" s="1"/>
  <c r="H98" i="34"/>
  <c r="J98" i="34" s="1"/>
  <c r="K98" i="34" s="1"/>
  <c r="H99" i="34"/>
  <c r="J99" i="34" s="1"/>
  <c r="K99" i="34" s="1"/>
  <c r="H100" i="34"/>
  <c r="J100" i="34" s="1"/>
  <c r="K100" i="34" s="1"/>
  <c r="H101" i="34"/>
  <c r="J101" i="34" s="1"/>
  <c r="K101" i="34" s="1"/>
  <c r="H94" i="34"/>
  <c r="J94" i="34" s="1"/>
  <c r="K94" i="34" s="1"/>
  <c r="H83" i="34"/>
  <c r="J83" i="34" s="1"/>
  <c r="K83" i="34" s="1"/>
  <c r="H84" i="34"/>
  <c r="J84" i="34" s="1"/>
  <c r="K84" i="34" s="1"/>
  <c r="H85" i="34"/>
  <c r="J85" i="34" s="1"/>
  <c r="K85" i="34" s="1"/>
  <c r="H86" i="34"/>
  <c r="J86" i="34" s="1"/>
  <c r="K86" i="34" s="1"/>
  <c r="H87" i="34"/>
  <c r="J87" i="34" s="1"/>
  <c r="K87" i="34" s="1"/>
  <c r="H88" i="34"/>
  <c r="J88" i="34" s="1"/>
  <c r="K88" i="34" s="1"/>
  <c r="H89" i="34"/>
  <c r="J89" i="34" s="1"/>
  <c r="K89" i="34" s="1"/>
  <c r="H82" i="34"/>
  <c r="J82" i="34" s="1"/>
  <c r="K82" i="34" s="1"/>
  <c r="H71" i="34"/>
  <c r="J71" i="34" s="1"/>
  <c r="K71" i="34" s="1"/>
  <c r="H72" i="34"/>
  <c r="J72" i="34" s="1"/>
  <c r="K72" i="34" s="1"/>
  <c r="H73" i="34"/>
  <c r="J73" i="34" s="1"/>
  <c r="K73" i="34" s="1"/>
  <c r="H74" i="34"/>
  <c r="J74" i="34" s="1"/>
  <c r="K74" i="34" s="1"/>
  <c r="H75" i="34"/>
  <c r="J75" i="34" s="1"/>
  <c r="K75" i="34" s="1"/>
  <c r="H76" i="34"/>
  <c r="J76" i="34" s="1"/>
  <c r="K76" i="34" s="1"/>
  <c r="H77" i="34"/>
  <c r="J77" i="34" s="1"/>
  <c r="K77" i="34" s="1"/>
  <c r="H70" i="34"/>
  <c r="J70" i="34" s="1"/>
  <c r="K70" i="34" s="1"/>
  <c r="H56" i="34"/>
  <c r="J56" i="34" s="1"/>
  <c r="K56" i="34" s="1"/>
  <c r="H57" i="34"/>
  <c r="J57" i="34" s="1"/>
  <c r="K57" i="34" s="1"/>
  <c r="H58" i="34"/>
  <c r="J58" i="34" s="1"/>
  <c r="K58" i="34" s="1"/>
  <c r="H59" i="34"/>
  <c r="J59" i="34" s="1"/>
  <c r="K59" i="34" s="1"/>
  <c r="H60" i="34"/>
  <c r="J60" i="34" s="1"/>
  <c r="K60" i="34" s="1"/>
  <c r="H61" i="34"/>
  <c r="J61" i="34" s="1"/>
  <c r="K61" i="34" s="1"/>
  <c r="H62" i="34"/>
  <c r="J62" i="34" s="1"/>
  <c r="K62" i="34" s="1"/>
  <c r="H63" i="34"/>
  <c r="J63" i="34"/>
  <c r="K63" i="34" s="1"/>
  <c r="H64" i="34"/>
  <c r="J64" i="34" s="1"/>
  <c r="K64" i="34" s="1"/>
  <c r="H65" i="34"/>
  <c r="J65" i="34" s="1"/>
  <c r="K65" i="34" s="1"/>
  <c r="H55" i="34"/>
  <c r="J55" i="34" s="1"/>
  <c r="K55" i="34" s="1"/>
  <c r="H31" i="34"/>
  <c r="J31" i="34" s="1"/>
  <c r="K31" i="34" s="1"/>
  <c r="H32" i="34"/>
  <c r="J32" i="34" s="1"/>
  <c r="K32" i="34" s="1"/>
  <c r="H33" i="34"/>
  <c r="J33" i="34" s="1"/>
  <c r="K33" i="34" s="1"/>
  <c r="H34" i="34"/>
  <c r="J34" i="34" s="1"/>
  <c r="K34" i="34" s="1"/>
  <c r="H35" i="34"/>
  <c r="J35" i="34" s="1"/>
  <c r="K35" i="34" s="1"/>
  <c r="H36" i="34"/>
  <c r="J36" i="34" s="1"/>
  <c r="K36" i="34" s="1"/>
  <c r="H37" i="34"/>
  <c r="J37" i="34" s="1"/>
  <c r="K37" i="34" s="1"/>
  <c r="H38" i="34"/>
  <c r="J38" i="34" s="1"/>
  <c r="K38" i="34" s="1"/>
  <c r="H39" i="34"/>
  <c r="J39" i="34" s="1"/>
  <c r="K39" i="34" s="1"/>
  <c r="H40" i="34"/>
  <c r="J40" i="34" s="1"/>
  <c r="K40" i="34" s="1"/>
  <c r="H41" i="34"/>
  <c r="J41" i="34"/>
  <c r="K41" i="34" s="1"/>
  <c r="H42" i="34"/>
  <c r="J42" i="34" s="1"/>
  <c r="K42" i="34" s="1"/>
  <c r="H43" i="34"/>
  <c r="J43" i="34" s="1"/>
  <c r="K43" i="34" s="1"/>
  <c r="H44" i="34"/>
  <c r="J44" i="34" s="1"/>
  <c r="K44" i="34" s="1"/>
  <c r="H45" i="34"/>
  <c r="J45" i="34" s="1"/>
  <c r="K45" i="34" s="1"/>
  <c r="H46" i="34"/>
  <c r="J46" i="34" s="1"/>
  <c r="K46" i="34" s="1"/>
  <c r="H47" i="34"/>
  <c r="J47" i="34" s="1"/>
  <c r="K47" i="34" s="1"/>
  <c r="H48" i="34"/>
  <c r="J48" i="34"/>
  <c r="K48" i="34" s="1"/>
  <c r="H49" i="34"/>
  <c r="J49" i="34" s="1"/>
  <c r="K49" i="34" s="1"/>
  <c r="H50" i="34"/>
  <c r="J50" i="34" s="1"/>
  <c r="K50" i="34" s="1"/>
  <c r="C1" i="9" l="1"/>
  <c r="B2" i="32"/>
  <c r="B1" i="32"/>
  <c r="H57" i="33"/>
  <c r="J57" i="33" s="1"/>
  <c r="H58" i="33"/>
  <c r="J58" i="33" s="1"/>
  <c r="H59" i="33"/>
  <c r="J59" i="33" s="1"/>
  <c r="H60" i="33"/>
  <c r="J60" i="33" s="1"/>
  <c r="H61" i="33"/>
  <c r="J61" i="33" s="1"/>
  <c r="H62" i="33"/>
  <c r="J62" i="33" s="1"/>
  <c r="H63" i="33"/>
  <c r="J63" i="33" s="1"/>
  <c r="H64" i="33"/>
  <c r="J64" i="33" s="1"/>
  <c r="H65" i="33"/>
  <c r="J65" i="33" s="1"/>
  <c r="H66" i="33"/>
  <c r="J66" i="33" s="1"/>
  <c r="H56" i="33"/>
  <c r="J56" i="33" s="1"/>
  <c r="H56" i="31"/>
  <c r="J56" i="31" s="1"/>
  <c r="H57" i="31"/>
  <c r="J57" i="31" s="1"/>
  <c r="H58" i="31"/>
  <c r="J58" i="31" s="1"/>
  <c r="H59" i="31"/>
  <c r="J59" i="31" s="1"/>
  <c r="H60" i="31"/>
  <c r="J60" i="31" s="1"/>
  <c r="H61" i="31"/>
  <c r="J61" i="31" s="1"/>
  <c r="H62" i="31"/>
  <c r="J62" i="31" s="1"/>
  <c r="H63" i="31"/>
  <c r="J63" i="31" s="1"/>
  <c r="H64" i="31"/>
  <c r="J64" i="31" s="1"/>
  <c r="H65" i="31"/>
  <c r="J65" i="31" s="1"/>
  <c r="H55" i="31"/>
  <c r="J55" i="31" s="1"/>
  <c r="H44" i="33" l="1"/>
  <c r="J44" i="33" s="1"/>
  <c r="K44" i="33" s="1"/>
  <c r="H43" i="33"/>
  <c r="J43" i="33" s="1"/>
  <c r="K43" i="33" s="1"/>
  <c r="H42" i="33"/>
  <c r="J42" i="33" s="1"/>
  <c r="K42" i="33" s="1"/>
  <c r="H39" i="31"/>
  <c r="J39" i="31" s="1"/>
  <c r="K39" i="31" s="1"/>
  <c r="H40" i="31"/>
  <c r="J40" i="31" s="1"/>
  <c r="K40" i="31" s="1"/>
  <c r="H41" i="31"/>
  <c r="J41" i="31" s="1"/>
  <c r="K41" i="31" s="1"/>
  <c r="M140" i="34"/>
  <c r="L140" i="34"/>
  <c r="K140" i="34"/>
  <c r="J140" i="34"/>
  <c r="I140" i="34"/>
  <c r="H140" i="34"/>
  <c r="G140" i="34"/>
  <c r="F140" i="34"/>
  <c r="E140" i="34"/>
  <c r="D140" i="34"/>
  <c r="C140" i="34"/>
  <c r="B140" i="34"/>
  <c r="M139" i="34"/>
  <c r="L139" i="34"/>
  <c r="K139" i="34"/>
  <c r="J139" i="34"/>
  <c r="I139" i="34"/>
  <c r="H139" i="34"/>
  <c r="G139" i="34"/>
  <c r="F139" i="34"/>
  <c r="E139" i="34"/>
  <c r="D139" i="34"/>
  <c r="C139" i="34"/>
  <c r="B139" i="34"/>
  <c r="M132" i="34"/>
  <c r="K132" i="34"/>
  <c r="I132" i="34"/>
  <c r="M123" i="34"/>
  <c r="K123" i="34"/>
  <c r="I123" i="34"/>
  <c r="H123" i="34"/>
  <c r="M114" i="34"/>
  <c r="K114" i="34"/>
  <c r="I114" i="34"/>
  <c r="H114" i="34"/>
  <c r="M102" i="34"/>
  <c r="K102" i="34"/>
  <c r="I102" i="34"/>
  <c r="H102" i="34"/>
  <c r="M90" i="34"/>
  <c r="K90" i="34"/>
  <c r="I90" i="34"/>
  <c r="H90" i="34"/>
  <c r="M78" i="34"/>
  <c r="K78" i="34"/>
  <c r="I78" i="34"/>
  <c r="H78" i="34"/>
  <c r="M66" i="34"/>
  <c r="K66" i="34"/>
  <c r="J66" i="34"/>
  <c r="I66" i="34"/>
  <c r="H66" i="34"/>
  <c r="M51" i="34"/>
  <c r="I51" i="34"/>
  <c r="H30" i="34"/>
  <c r="J30" i="34" s="1"/>
  <c r="M6" i="34"/>
  <c r="L6" i="34"/>
  <c r="K6" i="34"/>
  <c r="J6" i="34"/>
  <c r="I6" i="34"/>
  <c r="H6" i="34"/>
  <c r="G6" i="34"/>
  <c r="F6" i="34"/>
  <c r="E6" i="34"/>
  <c r="D6" i="34"/>
  <c r="C6" i="34"/>
  <c r="B6" i="34"/>
  <c r="M5" i="34"/>
  <c r="L5" i="34"/>
  <c r="K5" i="34"/>
  <c r="J5" i="34"/>
  <c r="I5" i="34"/>
  <c r="H5" i="34"/>
  <c r="G5" i="34"/>
  <c r="F5" i="34"/>
  <c r="E5" i="34"/>
  <c r="D5" i="34"/>
  <c r="C5" i="34"/>
  <c r="B5" i="34"/>
  <c r="B2" i="34"/>
  <c r="B1" i="34"/>
  <c r="M142" i="33"/>
  <c r="L142" i="33"/>
  <c r="K142" i="33"/>
  <c r="J142" i="33"/>
  <c r="I142" i="33"/>
  <c r="H142" i="33"/>
  <c r="G142" i="33"/>
  <c r="F142" i="33"/>
  <c r="E142" i="33"/>
  <c r="D142" i="33"/>
  <c r="C142" i="33"/>
  <c r="B142" i="33"/>
  <c r="M141" i="33"/>
  <c r="L141" i="33"/>
  <c r="K141" i="33"/>
  <c r="J141" i="33"/>
  <c r="I141" i="33"/>
  <c r="H141" i="33"/>
  <c r="G141" i="33"/>
  <c r="F141" i="33"/>
  <c r="E141" i="33"/>
  <c r="D141" i="33"/>
  <c r="C141" i="33"/>
  <c r="B141" i="33"/>
  <c r="M133" i="33"/>
  <c r="K133" i="33"/>
  <c r="I133" i="33"/>
  <c r="H132" i="33"/>
  <c r="J132" i="33" s="1"/>
  <c r="H131" i="33"/>
  <c r="J131" i="33" s="1"/>
  <c r="H130" i="33"/>
  <c r="J130" i="33" s="1"/>
  <c r="H129" i="33"/>
  <c r="J129" i="33" s="1"/>
  <c r="H128" i="33"/>
  <c r="J128" i="33" s="1"/>
  <c r="M124" i="33"/>
  <c r="K124" i="33"/>
  <c r="I124" i="33"/>
  <c r="H124" i="33"/>
  <c r="J123" i="33"/>
  <c r="J122" i="33"/>
  <c r="J121" i="33"/>
  <c r="J120" i="33"/>
  <c r="J119" i="33"/>
  <c r="M115" i="33"/>
  <c r="K115" i="33"/>
  <c r="I115" i="33"/>
  <c r="H115" i="33"/>
  <c r="J114" i="33"/>
  <c r="J113" i="33"/>
  <c r="J112" i="33"/>
  <c r="J111" i="33"/>
  <c r="J110" i="33"/>
  <c r="J109" i="33"/>
  <c r="J108" i="33"/>
  <c r="J107" i="33"/>
  <c r="M103" i="33"/>
  <c r="K103" i="33"/>
  <c r="I103" i="33"/>
  <c r="H103" i="33"/>
  <c r="J102" i="33"/>
  <c r="J101" i="33"/>
  <c r="J100" i="33"/>
  <c r="J99" i="33"/>
  <c r="J98" i="33"/>
  <c r="J97" i="33"/>
  <c r="J96" i="33"/>
  <c r="J95" i="33"/>
  <c r="M91" i="33"/>
  <c r="K91" i="33"/>
  <c r="I91" i="33"/>
  <c r="H91" i="33"/>
  <c r="J90" i="33"/>
  <c r="J89" i="33"/>
  <c r="J88" i="33"/>
  <c r="J87" i="33"/>
  <c r="J86" i="33"/>
  <c r="J85" i="33"/>
  <c r="J84" i="33"/>
  <c r="J83" i="33"/>
  <c r="M79" i="33"/>
  <c r="K79" i="33"/>
  <c r="I79" i="33"/>
  <c r="H79" i="33"/>
  <c r="J78" i="33"/>
  <c r="J77" i="33"/>
  <c r="J76" i="33"/>
  <c r="J75" i="33"/>
  <c r="J74" i="33"/>
  <c r="J73" i="33"/>
  <c r="J72" i="33"/>
  <c r="J71" i="33"/>
  <c r="M67" i="33"/>
  <c r="K67" i="33"/>
  <c r="J67" i="33"/>
  <c r="I67" i="33"/>
  <c r="H67" i="33"/>
  <c r="M52" i="33"/>
  <c r="I52" i="33"/>
  <c r="H51" i="33"/>
  <c r="J51" i="33" s="1"/>
  <c r="K51" i="33" s="1"/>
  <c r="H50" i="33"/>
  <c r="J50" i="33" s="1"/>
  <c r="K50" i="33" s="1"/>
  <c r="H49" i="33"/>
  <c r="J49" i="33" s="1"/>
  <c r="K49" i="33" s="1"/>
  <c r="H48" i="33"/>
  <c r="J48" i="33" s="1"/>
  <c r="K48" i="33" s="1"/>
  <c r="H47" i="33"/>
  <c r="J47" i="33" s="1"/>
  <c r="K47" i="33" s="1"/>
  <c r="H46" i="33"/>
  <c r="J46" i="33" s="1"/>
  <c r="K46" i="33" s="1"/>
  <c r="H45" i="33"/>
  <c r="J45" i="33" s="1"/>
  <c r="K45" i="33" s="1"/>
  <c r="H41" i="33"/>
  <c r="J41" i="33" s="1"/>
  <c r="K41" i="33" s="1"/>
  <c r="H40" i="33"/>
  <c r="J40" i="33" s="1"/>
  <c r="K40" i="33" s="1"/>
  <c r="H39" i="33"/>
  <c r="J39" i="33" s="1"/>
  <c r="K39" i="33" s="1"/>
  <c r="H38" i="33"/>
  <c r="J38" i="33" s="1"/>
  <c r="K38" i="33" s="1"/>
  <c r="H37" i="33"/>
  <c r="J37" i="33" s="1"/>
  <c r="K37" i="33" s="1"/>
  <c r="H36" i="33"/>
  <c r="J36" i="33" s="1"/>
  <c r="K36" i="33" s="1"/>
  <c r="H35" i="33"/>
  <c r="J35" i="33" s="1"/>
  <c r="K35" i="33" s="1"/>
  <c r="H34" i="33"/>
  <c r="J34" i="33" s="1"/>
  <c r="K34" i="33" s="1"/>
  <c r="H33" i="33"/>
  <c r="J33" i="33" s="1"/>
  <c r="K33" i="33" s="1"/>
  <c r="H32" i="33"/>
  <c r="J32" i="33" s="1"/>
  <c r="K32" i="33" s="1"/>
  <c r="H31" i="33"/>
  <c r="J31" i="33" s="1"/>
  <c r="M6" i="33"/>
  <c r="L6" i="33"/>
  <c r="K6" i="33"/>
  <c r="J6" i="33"/>
  <c r="I6" i="33"/>
  <c r="H6" i="33"/>
  <c r="G6" i="33"/>
  <c r="F6" i="33"/>
  <c r="E6" i="33"/>
  <c r="D6" i="33"/>
  <c r="C6" i="33"/>
  <c r="B6" i="33"/>
  <c r="M5" i="33"/>
  <c r="L5" i="33"/>
  <c r="K5" i="33"/>
  <c r="J5" i="33"/>
  <c r="I5" i="33"/>
  <c r="H5" i="33"/>
  <c r="G5" i="33"/>
  <c r="F5" i="33"/>
  <c r="E5" i="33"/>
  <c r="D5" i="33"/>
  <c r="C5" i="33"/>
  <c r="B5" i="33"/>
  <c r="B2" i="33"/>
  <c r="B1" i="33"/>
  <c r="M93" i="32"/>
  <c r="K93" i="32"/>
  <c r="I93" i="32"/>
  <c r="H93" i="32"/>
  <c r="J92" i="32"/>
  <c r="J91" i="32"/>
  <c r="J90" i="32"/>
  <c r="J89" i="32"/>
  <c r="M85" i="32"/>
  <c r="K85" i="32"/>
  <c r="I85" i="32"/>
  <c r="H85" i="32"/>
  <c r="J84" i="32"/>
  <c r="J83" i="32"/>
  <c r="J82" i="32"/>
  <c r="J81" i="32"/>
  <c r="M77" i="32"/>
  <c r="K77" i="32"/>
  <c r="I77" i="32"/>
  <c r="H77" i="32"/>
  <c r="J76" i="32"/>
  <c r="J75" i="32"/>
  <c r="J74" i="32"/>
  <c r="J73" i="32"/>
  <c r="M68" i="32"/>
  <c r="K68" i="32"/>
  <c r="I68" i="32"/>
  <c r="H68" i="32"/>
  <c r="J67" i="32"/>
  <c r="J66" i="32"/>
  <c r="J65" i="32"/>
  <c r="J64" i="32"/>
  <c r="M60" i="32"/>
  <c r="K60" i="32"/>
  <c r="I60" i="32"/>
  <c r="H60" i="32"/>
  <c r="J59" i="32"/>
  <c r="J58" i="32"/>
  <c r="J57" i="32"/>
  <c r="J56" i="32"/>
  <c r="M52" i="32"/>
  <c r="K52" i="32"/>
  <c r="I52" i="32"/>
  <c r="H52" i="32"/>
  <c r="J51" i="32"/>
  <c r="J50" i="32"/>
  <c r="J49" i="32"/>
  <c r="M45" i="32"/>
  <c r="K45" i="32"/>
  <c r="I45" i="32"/>
  <c r="H44" i="32"/>
  <c r="J44" i="32" s="1"/>
  <c r="H43" i="32"/>
  <c r="J43" i="32" s="1"/>
  <c r="H42" i="32"/>
  <c r="J42" i="32" s="1"/>
  <c r="H41" i="32"/>
  <c r="J41" i="32" s="1"/>
  <c r="M37" i="32"/>
  <c r="K37" i="32"/>
  <c r="I37" i="32"/>
  <c r="E37" i="32"/>
  <c r="H36" i="32"/>
  <c r="J36" i="32" s="1"/>
  <c r="H35" i="32"/>
  <c r="J35" i="32" s="1"/>
  <c r="H34" i="32"/>
  <c r="J34" i="32" s="1"/>
  <c r="H33" i="32"/>
  <c r="J33" i="32" s="1"/>
  <c r="H32" i="32"/>
  <c r="J32" i="32" s="1"/>
  <c r="H31" i="32"/>
  <c r="C14" i="32"/>
  <c r="C13" i="32"/>
  <c r="C12" i="32"/>
  <c r="C11" i="32"/>
  <c r="C10" i="32"/>
  <c r="C9" i="32"/>
  <c r="C7" i="32"/>
  <c r="C6" i="32"/>
  <c r="C103" i="32" l="1"/>
  <c r="C111" i="32" s="1"/>
  <c r="C8" i="32"/>
  <c r="C16" i="32" s="1"/>
  <c r="L11" i="34"/>
  <c r="M142" i="34"/>
  <c r="B8" i="32"/>
  <c r="B16" i="32" s="1"/>
  <c r="K95" i="32"/>
  <c r="K96" i="32" s="1"/>
  <c r="E23" i="9" s="1"/>
  <c r="B103" i="32"/>
  <c r="B111" i="32" s="1"/>
  <c r="I95" i="32"/>
  <c r="I96" i="32" s="1"/>
  <c r="C23" i="9" s="1"/>
  <c r="J52" i="32"/>
  <c r="F7" i="34"/>
  <c r="G148" i="34"/>
  <c r="D13" i="34"/>
  <c r="I146" i="34"/>
  <c r="I14" i="34"/>
  <c r="D7" i="33"/>
  <c r="K144" i="33"/>
  <c r="I14" i="33"/>
  <c r="L7" i="33"/>
  <c r="I148" i="33"/>
  <c r="F15" i="33"/>
  <c r="C10" i="33"/>
  <c r="G14" i="33"/>
  <c r="J15" i="34"/>
  <c r="J68" i="32"/>
  <c r="J77" i="32"/>
  <c r="D104" i="32"/>
  <c r="D105" i="32"/>
  <c r="D106" i="32"/>
  <c r="D107" i="32"/>
  <c r="D108" i="32"/>
  <c r="D109" i="32"/>
  <c r="H143" i="33"/>
  <c r="C12" i="34"/>
  <c r="K12" i="34"/>
  <c r="D7" i="32"/>
  <c r="B15" i="34"/>
  <c r="D9" i="32"/>
  <c r="D10" i="32"/>
  <c r="D11" i="32"/>
  <c r="D12" i="32"/>
  <c r="D13" i="32"/>
  <c r="D14" i="32"/>
  <c r="H37" i="32"/>
  <c r="B13" i="33"/>
  <c r="J13" i="33"/>
  <c r="I8" i="33"/>
  <c r="K94" i="32"/>
  <c r="M95" i="32"/>
  <c r="M96" i="32" s="1"/>
  <c r="E148" i="33"/>
  <c r="M144" i="33"/>
  <c r="H13" i="34"/>
  <c r="H45" i="32"/>
  <c r="J60" i="32"/>
  <c r="J85" i="32"/>
  <c r="J93" i="32"/>
  <c r="D102" i="32"/>
  <c r="J78" i="34"/>
  <c r="E12" i="34"/>
  <c r="M12" i="34"/>
  <c r="J114" i="34"/>
  <c r="I8" i="34"/>
  <c r="J102" i="34"/>
  <c r="E146" i="34"/>
  <c r="E10" i="34"/>
  <c r="M10" i="34"/>
  <c r="E10" i="33"/>
  <c r="J133" i="33"/>
  <c r="K146" i="33"/>
  <c r="G12" i="33"/>
  <c r="J79" i="33"/>
  <c r="J103" i="33"/>
  <c r="J115" i="33"/>
  <c r="M10" i="33"/>
  <c r="F13" i="33"/>
  <c r="J51" i="34"/>
  <c r="J134" i="34" s="1"/>
  <c r="C8" i="34"/>
  <c r="K8" i="34"/>
  <c r="G10" i="34"/>
  <c r="B11" i="34"/>
  <c r="G12" i="34"/>
  <c r="C14" i="34"/>
  <c r="K14" i="34"/>
  <c r="E142" i="34"/>
  <c r="E8" i="34"/>
  <c r="M8" i="34"/>
  <c r="I10" i="34"/>
  <c r="J11" i="34"/>
  <c r="I12" i="34"/>
  <c r="E14" i="34"/>
  <c r="M14" i="34"/>
  <c r="K144" i="34"/>
  <c r="G8" i="34"/>
  <c r="C10" i="34"/>
  <c r="K10" i="34"/>
  <c r="G14" i="34"/>
  <c r="C8" i="33"/>
  <c r="K8" i="33"/>
  <c r="G10" i="33"/>
  <c r="H11" i="33"/>
  <c r="I12" i="33"/>
  <c r="C14" i="33"/>
  <c r="K14" i="33"/>
  <c r="B143" i="33"/>
  <c r="G150" i="33"/>
  <c r="E8" i="33"/>
  <c r="M8" i="33"/>
  <c r="I10" i="33"/>
  <c r="C12" i="33"/>
  <c r="K12" i="33"/>
  <c r="E14" i="33"/>
  <c r="M14" i="33"/>
  <c r="C144" i="33"/>
  <c r="F7" i="33"/>
  <c r="G8" i="33"/>
  <c r="K10" i="33"/>
  <c r="E12" i="33"/>
  <c r="M12" i="33"/>
  <c r="H7" i="34"/>
  <c r="D11" i="34"/>
  <c r="K30" i="34"/>
  <c r="B7" i="34" s="1"/>
  <c r="D146" i="34"/>
  <c r="D142" i="34"/>
  <c r="D149" i="34"/>
  <c r="D145" i="34"/>
  <c r="D141" i="34"/>
  <c r="D148" i="34"/>
  <c r="D144" i="34"/>
  <c r="D12" i="34"/>
  <c r="D8" i="34"/>
  <c r="D15" i="34"/>
  <c r="D14" i="34"/>
  <c r="D10" i="34"/>
  <c r="L146" i="34"/>
  <c r="L142" i="34"/>
  <c r="L149" i="34"/>
  <c r="L145" i="34"/>
  <c r="L141" i="34"/>
  <c r="L148" i="34"/>
  <c r="L144" i="34"/>
  <c r="L12" i="34"/>
  <c r="L8" i="34"/>
  <c r="L147" i="34"/>
  <c r="L15" i="34"/>
  <c r="L14" i="34"/>
  <c r="L10" i="34"/>
  <c r="F148" i="34"/>
  <c r="F144" i="34"/>
  <c r="F147" i="34"/>
  <c r="F146" i="34"/>
  <c r="F142" i="34"/>
  <c r="F149" i="34"/>
  <c r="F14" i="34"/>
  <c r="F10" i="34"/>
  <c r="F145" i="34"/>
  <c r="F13" i="34"/>
  <c r="F141" i="34"/>
  <c r="F12" i="34"/>
  <c r="F8" i="34"/>
  <c r="J148" i="34"/>
  <c r="J144" i="34"/>
  <c r="J147" i="34"/>
  <c r="J146" i="34"/>
  <c r="J142" i="34"/>
  <c r="J145" i="34"/>
  <c r="J14" i="34"/>
  <c r="J10" i="34"/>
  <c r="J141" i="34"/>
  <c r="J13" i="34"/>
  <c r="J12" i="34"/>
  <c r="J8" i="34"/>
  <c r="J7" i="34"/>
  <c r="F11" i="34"/>
  <c r="H51" i="34"/>
  <c r="I133" i="34"/>
  <c r="J149" i="34"/>
  <c r="H146" i="34"/>
  <c r="H142" i="34"/>
  <c r="H149" i="34"/>
  <c r="H145" i="34"/>
  <c r="H141" i="34"/>
  <c r="H148" i="34"/>
  <c r="H144" i="34"/>
  <c r="H12" i="34"/>
  <c r="H8" i="34"/>
  <c r="H15" i="34"/>
  <c r="H147" i="34"/>
  <c r="H14" i="34"/>
  <c r="H10" i="34"/>
  <c r="N134" i="34"/>
  <c r="N135" i="34" s="1"/>
  <c r="M133" i="34"/>
  <c r="J132" i="34"/>
  <c r="D147" i="34"/>
  <c r="B148" i="34"/>
  <c r="B144" i="34"/>
  <c r="B147" i="34"/>
  <c r="B146" i="34"/>
  <c r="B142" i="34"/>
  <c r="B14" i="34"/>
  <c r="B10" i="34"/>
  <c r="B149" i="34"/>
  <c r="B13" i="34"/>
  <c r="B145" i="34"/>
  <c r="B12" i="34"/>
  <c r="B8" i="34"/>
  <c r="D7" i="34"/>
  <c r="L7" i="34"/>
  <c r="H11" i="34"/>
  <c r="L13" i="34"/>
  <c r="F15" i="34"/>
  <c r="B141" i="34"/>
  <c r="C147" i="34"/>
  <c r="C146" i="34"/>
  <c r="C142" i="34"/>
  <c r="C149" i="34"/>
  <c r="C145" i="34"/>
  <c r="C141" i="34"/>
  <c r="G147" i="34"/>
  <c r="G146" i="34"/>
  <c r="G142" i="34"/>
  <c r="G149" i="34"/>
  <c r="G145" i="34"/>
  <c r="G141" i="34"/>
  <c r="K147" i="34"/>
  <c r="K146" i="34"/>
  <c r="K142" i="34"/>
  <c r="K149" i="34"/>
  <c r="K145" i="34"/>
  <c r="K141" i="34"/>
  <c r="C7" i="34"/>
  <c r="C9" i="34" s="1"/>
  <c r="G7" i="34"/>
  <c r="K7" i="34"/>
  <c r="C11" i="34"/>
  <c r="G11" i="34"/>
  <c r="K11" i="34"/>
  <c r="E13" i="34"/>
  <c r="I13" i="34"/>
  <c r="M13" i="34"/>
  <c r="C15" i="34"/>
  <c r="G15" i="34"/>
  <c r="K15" i="34"/>
  <c r="I134" i="34"/>
  <c r="I135" i="34" s="1"/>
  <c r="C22" i="9" s="1"/>
  <c r="J123" i="34"/>
  <c r="H132" i="34"/>
  <c r="I142" i="34"/>
  <c r="K148" i="34"/>
  <c r="C144" i="34"/>
  <c r="E149" i="34"/>
  <c r="E145" i="34"/>
  <c r="E141" i="34"/>
  <c r="E148" i="34"/>
  <c r="E144" i="34"/>
  <c r="E147" i="34"/>
  <c r="I149" i="34"/>
  <c r="I145" i="34"/>
  <c r="I141" i="34"/>
  <c r="I148" i="34"/>
  <c r="I144" i="34"/>
  <c r="I147" i="34"/>
  <c r="M149" i="34"/>
  <c r="M145" i="34"/>
  <c r="M141" i="34"/>
  <c r="M143" i="34" s="1"/>
  <c r="M148" i="34"/>
  <c r="M144" i="34"/>
  <c r="M147" i="34"/>
  <c r="E7" i="34"/>
  <c r="I7" i="34"/>
  <c r="M7" i="34"/>
  <c r="E11" i="34"/>
  <c r="I11" i="34"/>
  <c r="M11" i="34"/>
  <c r="C13" i="34"/>
  <c r="G13" i="34"/>
  <c r="K13" i="34"/>
  <c r="E15" i="34"/>
  <c r="I15" i="34"/>
  <c r="M15" i="34"/>
  <c r="J90" i="34"/>
  <c r="G144" i="34"/>
  <c r="M146" i="34"/>
  <c r="C148" i="34"/>
  <c r="D148" i="33"/>
  <c r="D144" i="33"/>
  <c r="D151" i="33"/>
  <c r="D147" i="33"/>
  <c r="D150" i="33"/>
  <c r="D146" i="33"/>
  <c r="D12" i="33"/>
  <c r="D8" i="33"/>
  <c r="D143" i="33"/>
  <c r="D15" i="33"/>
  <c r="D14" i="33"/>
  <c r="D10" i="33"/>
  <c r="L148" i="33"/>
  <c r="L144" i="33"/>
  <c r="L151" i="33"/>
  <c r="L147" i="33"/>
  <c r="L150" i="33"/>
  <c r="L146" i="33"/>
  <c r="L12" i="33"/>
  <c r="L8" i="33"/>
  <c r="L149" i="33"/>
  <c r="L143" i="33"/>
  <c r="L15" i="33"/>
  <c r="L14" i="33"/>
  <c r="L10" i="33"/>
  <c r="B11" i="33"/>
  <c r="J11" i="33"/>
  <c r="H13" i="33"/>
  <c r="J15" i="33"/>
  <c r="J52" i="33"/>
  <c r="M135" i="33"/>
  <c r="M136" i="33" s="1"/>
  <c r="M134" i="33"/>
  <c r="J151" i="33"/>
  <c r="H148" i="33"/>
  <c r="H144" i="33"/>
  <c r="H151" i="33"/>
  <c r="H147" i="33"/>
  <c r="H150" i="33"/>
  <c r="H146" i="33"/>
  <c r="H12" i="33"/>
  <c r="H8" i="33"/>
  <c r="H15" i="33"/>
  <c r="H149" i="33"/>
  <c r="H14" i="33"/>
  <c r="H10" i="33"/>
  <c r="H7" i="33"/>
  <c r="D11" i="33"/>
  <c r="L11" i="33"/>
  <c r="K31" i="33"/>
  <c r="B150" i="33"/>
  <c r="B146" i="33"/>
  <c r="B149" i="33"/>
  <c r="B148" i="33"/>
  <c r="B144" i="33"/>
  <c r="B14" i="33"/>
  <c r="B10" i="33"/>
  <c r="B151" i="33"/>
  <c r="B147" i="33"/>
  <c r="B12" i="33"/>
  <c r="B8" i="33"/>
  <c r="F150" i="33"/>
  <c r="F146" i="33"/>
  <c r="F149" i="33"/>
  <c r="F148" i="33"/>
  <c r="F144" i="33"/>
  <c r="F151" i="33"/>
  <c r="F143" i="33"/>
  <c r="F14" i="33"/>
  <c r="F10" i="33"/>
  <c r="F147" i="33"/>
  <c r="F12" i="33"/>
  <c r="F8" i="33"/>
  <c r="J150" i="33"/>
  <c r="J146" i="33"/>
  <c r="J149" i="33"/>
  <c r="J148" i="33"/>
  <c r="J144" i="33"/>
  <c r="J147" i="33"/>
  <c r="J14" i="33"/>
  <c r="J10" i="33"/>
  <c r="J143" i="33"/>
  <c r="J12" i="33"/>
  <c r="J8" i="33"/>
  <c r="J7" i="33"/>
  <c r="F11" i="33"/>
  <c r="D13" i="33"/>
  <c r="L13" i="33"/>
  <c r="B15" i="33"/>
  <c r="H52" i="33"/>
  <c r="I134" i="33"/>
  <c r="D149" i="33"/>
  <c r="C149" i="33"/>
  <c r="C148" i="33"/>
  <c r="C151" i="33"/>
  <c r="C147" i="33"/>
  <c r="G149" i="33"/>
  <c r="G148" i="33"/>
  <c r="G151" i="33"/>
  <c r="G147" i="33"/>
  <c r="G143" i="33"/>
  <c r="K149" i="33"/>
  <c r="K148" i="33"/>
  <c r="K151" i="33"/>
  <c r="K147" i="33"/>
  <c r="K143" i="33"/>
  <c r="C7" i="33"/>
  <c r="G7" i="33"/>
  <c r="K7" i="33"/>
  <c r="C11" i="33"/>
  <c r="G11" i="33"/>
  <c r="K11" i="33"/>
  <c r="E13" i="33"/>
  <c r="I13" i="33"/>
  <c r="M13" i="33"/>
  <c r="C15" i="33"/>
  <c r="G15" i="33"/>
  <c r="K15" i="33"/>
  <c r="I135" i="33"/>
  <c r="I136" i="33" s="1"/>
  <c r="C21" i="9" s="1"/>
  <c r="J124" i="33"/>
  <c r="H133" i="33"/>
  <c r="C143" i="33"/>
  <c r="E144" i="33"/>
  <c r="K150" i="33"/>
  <c r="G144" i="33"/>
  <c r="C146" i="33"/>
  <c r="E151" i="33"/>
  <c r="E147" i="33"/>
  <c r="E143" i="33"/>
  <c r="E150" i="33"/>
  <c r="E146" i="33"/>
  <c r="E149" i="33"/>
  <c r="I151" i="33"/>
  <c r="I147" i="33"/>
  <c r="I143" i="33"/>
  <c r="I150" i="33"/>
  <c r="I146" i="33"/>
  <c r="I149" i="33"/>
  <c r="M151" i="33"/>
  <c r="M147" i="33"/>
  <c r="M143" i="33"/>
  <c r="M150" i="33"/>
  <c r="M146" i="33"/>
  <c r="M149" i="33"/>
  <c r="E7" i="33"/>
  <c r="I7" i="33"/>
  <c r="M7" i="33"/>
  <c r="E11" i="33"/>
  <c r="I11" i="33"/>
  <c r="M11" i="33"/>
  <c r="C13" i="33"/>
  <c r="G13" i="33"/>
  <c r="K13" i="33"/>
  <c r="E15" i="33"/>
  <c r="I15" i="33"/>
  <c r="M15" i="33"/>
  <c r="J91" i="33"/>
  <c r="I144" i="33"/>
  <c r="G146" i="33"/>
  <c r="M148" i="33"/>
  <c r="C150" i="33"/>
  <c r="J45" i="32"/>
  <c r="D6" i="32"/>
  <c r="M94" i="32"/>
  <c r="D101" i="32"/>
  <c r="J31" i="32"/>
  <c r="J37" i="32" s="1"/>
  <c r="I94" i="32"/>
  <c r="M141" i="31"/>
  <c r="L141" i="31"/>
  <c r="K141" i="31"/>
  <c r="J141" i="31"/>
  <c r="I141" i="31"/>
  <c r="H141" i="31"/>
  <c r="G141" i="31"/>
  <c r="F141" i="31"/>
  <c r="E141" i="31"/>
  <c r="D141" i="31"/>
  <c r="C141" i="31"/>
  <c r="B141" i="31"/>
  <c r="M140" i="31"/>
  <c r="L140" i="31"/>
  <c r="K140" i="31"/>
  <c r="J140" i="31"/>
  <c r="I140" i="31"/>
  <c r="H140" i="31"/>
  <c r="G140" i="31"/>
  <c r="F140" i="31"/>
  <c r="E140" i="31"/>
  <c r="D140" i="31"/>
  <c r="C140" i="31"/>
  <c r="B140" i="31"/>
  <c r="M132" i="31"/>
  <c r="K132" i="31"/>
  <c r="I132" i="31"/>
  <c r="H131" i="31"/>
  <c r="J131" i="31" s="1"/>
  <c r="H130" i="31"/>
  <c r="J130" i="31" s="1"/>
  <c r="H129" i="31"/>
  <c r="J129" i="31" s="1"/>
  <c r="H128" i="31"/>
  <c r="H127" i="31"/>
  <c r="J127" i="31" s="1"/>
  <c r="M123" i="31"/>
  <c r="K123" i="31"/>
  <c r="I123" i="31"/>
  <c r="H123" i="31"/>
  <c r="J122" i="31"/>
  <c r="J121" i="31"/>
  <c r="J120" i="31"/>
  <c r="J119" i="31"/>
  <c r="J118" i="31"/>
  <c r="M114" i="31"/>
  <c r="K114" i="31"/>
  <c r="I114" i="31"/>
  <c r="H114" i="31"/>
  <c r="J113" i="31"/>
  <c r="J112" i="31"/>
  <c r="J111" i="31"/>
  <c r="J110" i="31"/>
  <c r="J109" i="31"/>
  <c r="J108" i="31"/>
  <c r="J107" i="31"/>
  <c r="J106" i="31"/>
  <c r="M102" i="31"/>
  <c r="K102" i="31"/>
  <c r="I102" i="31"/>
  <c r="H102" i="31"/>
  <c r="J101" i="31"/>
  <c r="J100" i="31"/>
  <c r="J99" i="31"/>
  <c r="J98" i="31"/>
  <c r="J97" i="31"/>
  <c r="J96" i="31"/>
  <c r="J95" i="31"/>
  <c r="J94" i="31"/>
  <c r="M90" i="31"/>
  <c r="K90" i="31"/>
  <c r="I90" i="31"/>
  <c r="H90" i="31"/>
  <c r="J89" i="31"/>
  <c r="J88" i="31"/>
  <c r="J87" i="31"/>
  <c r="J86" i="31"/>
  <c r="J85" i="31"/>
  <c r="J84" i="31"/>
  <c r="J83" i="31"/>
  <c r="J82" i="31"/>
  <c r="M78" i="31"/>
  <c r="K78" i="31"/>
  <c r="I78" i="31"/>
  <c r="H78" i="31"/>
  <c r="J77" i="31"/>
  <c r="J76" i="31"/>
  <c r="J75" i="31"/>
  <c r="J74" i="31"/>
  <c r="J73" i="31"/>
  <c r="J72" i="31"/>
  <c r="J71" i="31"/>
  <c r="J70" i="31"/>
  <c r="M66" i="31"/>
  <c r="K66" i="31"/>
  <c r="J66" i="31"/>
  <c r="I66" i="31"/>
  <c r="H66" i="31"/>
  <c r="M51" i="31"/>
  <c r="I51" i="31"/>
  <c r="H50" i="31"/>
  <c r="J50" i="31" s="1"/>
  <c r="K50" i="31" s="1"/>
  <c r="H49" i="31"/>
  <c r="J49" i="31" s="1"/>
  <c r="K49" i="31" s="1"/>
  <c r="H48" i="31"/>
  <c r="J48" i="31" s="1"/>
  <c r="K48" i="31" s="1"/>
  <c r="H47" i="31"/>
  <c r="J47" i="31" s="1"/>
  <c r="K47" i="31" s="1"/>
  <c r="H46" i="31"/>
  <c r="J46" i="31" s="1"/>
  <c r="K46" i="31" s="1"/>
  <c r="H45" i="31"/>
  <c r="J45" i="31" s="1"/>
  <c r="K45" i="31" s="1"/>
  <c r="H44" i="31"/>
  <c r="J44" i="31" s="1"/>
  <c r="K44" i="31" s="1"/>
  <c r="H43" i="31"/>
  <c r="J43" i="31" s="1"/>
  <c r="K43" i="31" s="1"/>
  <c r="H42" i="31"/>
  <c r="J42" i="31" s="1"/>
  <c r="K42" i="31" s="1"/>
  <c r="H38" i="31"/>
  <c r="J38" i="31" s="1"/>
  <c r="K38" i="31" s="1"/>
  <c r="H37" i="31"/>
  <c r="J37" i="31" s="1"/>
  <c r="K37" i="31" s="1"/>
  <c r="H36" i="31"/>
  <c r="J36" i="31" s="1"/>
  <c r="K36" i="31" s="1"/>
  <c r="H35" i="31"/>
  <c r="J35" i="31" s="1"/>
  <c r="K35" i="31" s="1"/>
  <c r="H34" i="31"/>
  <c r="J34" i="31" s="1"/>
  <c r="K34" i="31" s="1"/>
  <c r="H33" i="31"/>
  <c r="J33" i="31" s="1"/>
  <c r="K33" i="31" s="1"/>
  <c r="H32" i="31"/>
  <c r="J32" i="31" s="1"/>
  <c r="K32" i="31" s="1"/>
  <c r="H31" i="31"/>
  <c r="J31" i="31" s="1"/>
  <c r="K31" i="31" s="1"/>
  <c r="H30" i="31"/>
  <c r="J30" i="31" s="1"/>
  <c r="M6" i="31"/>
  <c r="L6" i="31"/>
  <c r="K6" i="31"/>
  <c r="J6" i="31"/>
  <c r="I6" i="31"/>
  <c r="H6" i="31"/>
  <c r="G6" i="31"/>
  <c r="F6" i="31"/>
  <c r="E6" i="31"/>
  <c r="D6" i="31"/>
  <c r="C6" i="31"/>
  <c r="B6" i="31"/>
  <c r="M5" i="31"/>
  <c r="L5" i="31"/>
  <c r="K5" i="31"/>
  <c r="J5" i="31"/>
  <c r="I5" i="31"/>
  <c r="H5" i="31"/>
  <c r="G5" i="31"/>
  <c r="F5" i="31"/>
  <c r="E5" i="31"/>
  <c r="D5" i="31"/>
  <c r="C5" i="31"/>
  <c r="B5" i="31"/>
  <c r="B2" i="31"/>
  <c r="B1" i="31"/>
  <c r="C110" i="32" l="1"/>
  <c r="C112" i="32" s="1"/>
  <c r="C15" i="32"/>
  <c r="C17" i="32" s="1"/>
  <c r="C24" i="32" s="1"/>
  <c r="E9" i="34"/>
  <c r="G9" i="34"/>
  <c r="D9" i="33"/>
  <c r="D17" i="33" s="1"/>
  <c r="B15" i="32"/>
  <c r="B17" i="32" s="1"/>
  <c r="B24" i="32" s="1"/>
  <c r="B110" i="32"/>
  <c r="B112" i="32" s="1"/>
  <c r="I9" i="34"/>
  <c r="I16" i="34" s="1"/>
  <c r="F9" i="34"/>
  <c r="F17" i="34" s="1"/>
  <c r="K145" i="33"/>
  <c r="K153" i="33" s="1"/>
  <c r="D8" i="32"/>
  <c r="D15" i="32" s="1"/>
  <c r="H95" i="32"/>
  <c r="H96" i="32" s="1"/>
  <c r="B23" i="9" s="1"/>
  <c r="D103" i="32"/>
  <c r="D111" i="32" s="1"/>
  <c r="H94" i="32"/>
  <c r="J143" i="34"/>
  <c r="J150" i="34" s="1"/>
  <c r="K143" i="34"/>
  <c r="K150" i="34" s="1"/>
  <c r="M9" i="34"/>
  <c r="M17" i="34" s="1"/>
  <c r="K9" i="34"/>
  <c r="K16" i="34" s="1"/>
  <c r="C143" i="34"/>
  <c r="C150" i="34" s="1"/>
  <c r="L9" i="33"/>
  <c r="L16" i="33" s="1"/>
  <c r="G9" i="33"/>
  <c r="G17" i="33" s="1"/>
  <c r="M9" i="33"/>
  <c r="M17" i="33" s="1"/>
  <c r="L145" i="33"/>
  <c r="L152" i="33" s="1"/>
  <c r="M145" i="33"/>
  <c r="M152" i="33" s="1"/>
  <c r="I9" i="33"/>
  <c r="I17" i="33" s="1"/>
  <c r="C145" i="33"/>
  <c r="C152" i="33" s="1"/>
  <c r="C9" i="33"/>
  <c r="C17" i="33" s="1"/>
  <c r="J12" i="31"/>
  <c r="B12" i="31"/>
  <c r="L13" i="31"/>
  <c r="G14" i="31"/>
  <c r="D13" i="31"/>
  <c r="C15" i="31"/>
  <c r="K15" i="31"/>
  <c r="M134" i="31"/>
  <c r="J145" i="33"/>
  <c r="J153" i="33" s="1"/>
  <c r="F14" i="31"/>
  <c r="H145" i="33"/>
  <c r="H152" i="33" s="1"/>
  <c r="I143" i="34"/>
  <c r="I150" i="34" s="1"/>
  <c r="H13" i="31"/>
  <c r="J133" i="34"/>
  <c r="L9" i="34"/>
  <c r="L16" i="34" s="1"/>
  <c r="K9" i="33"/>
  <c r="K16" i="33" s="1"/>
  <c r="B145" i="33"/>
  <c r="B153" i="33" s="1"/>
  <c r="E9" i="33"/>
  <c r="E17" i="33" s="1"/>
  <c r="E145" i="33"/>
  <c r="E152" i="33" s="1"/>
  <c r="N13" i="33"/>
  <c r="H132" i="31"/>
  <c r="J78" i="31"/>
  <c r="I134" i="31"/>
  <c r="I135" i="31" s="1"/>
  <c r="C20" i="9" s="1"/>
  <c r="C24" i="9" s="1"/>
  <c r="B10" i="31"/>
  <c r="F12" i="31"/>
  <c r="J14" i="31"/>
  <c r="D8" i="31"/>
  <c r="H10" i="31"/>
  <c r="L12" i="31"/>
  <c r="M133" i="31"/>
  <c r="F8" i="31"/>
  <c r="J10" i="31"/>
  <c r="B14" i="31"/>
  <c r="J90" i="31"/>
  <c r="J102" i="31"/>
  <c r="L8" i="31"/>
  <c r="D12" i="31"/>
  <c r="H14" i="31"/>
  <c r="J114" i="31"/>
  <c r="F9" i="33"/>
  <c r="F16" i="33" s="1"/>
  <c r="I133" i="31"/>
  <c r="J51" i="31"/>
  <c r="J134" i="31" s="1"/>
  <c r="H51" i="31"/>
  <c r="H134" i="31" s="1"/>
  <c r="E143" i="34"/>
  <c r="E151" i="34" s="1"/>
  <c r="H143" i="34"/>
  <c r="H150" i="34" s="1"/>
  <c r="L143" i="34"/>
  <c r="L150" i="34" s="1"/>
  <c r="D143" i="34"/>
  <c r="D150" i="34" s="1"/>
  <c r="N15" i="34"/>
  <c r="N11" i="34"/>
  <c r="N14" i="34"/>
  <c r="J9" i="34"/>
  <c r="J16" i="34" s="1"/>
  <c r="F143" i="34"/>
  <c r="F151" i="34" s="1"/>
  <c r="F145" i="33"/>
  <c r="F152" i="33" s="1"/>
  <c r="N145" i="34"/>
  <c r="G17" i="34"/>
  <c r="G16" i="34"/>
  <c r="G143" i="34"/>
  <c r="D9" i="34"/>
  <c r="N13" i="34"/>
  <c r="N142" i="34"/>
  <c r="N148" i="34"/>
  <c r="B9" i="34"/>
  <c r="N7" i="34"/>
  <c r="K51" i="34"/>
  <c r="Y25" i="34"/>
  <c r="J135" i="34"/>
  <c r="D22" i="9" s="1"/>
  <c r="E17" i="34"/>
  <c r="E16" i="34"/>
  <c r="M151" i="34"/>
  <c r="M150" i="34"/>
  <c r="C17" i="34"/>
  <c r="C16" i="34"/>
  <c r="N8" i="34"/>
  <c r="N149" i="34"/>
  <c r="N146" i="34"/>
  <c r="H134" i="34"/>
  <c r="H135" i="34" s="1"/>
  <c r="B22" i="9" s="1"/>
  <c r="H133" i="34"/>
  <c r="N144" i="34"/>
  <c r="B143" i="34"/>
  <c r="N141" i="34"/>
  <c r="N12" i="34"/>
  <c r="N10" i="34"/>
  <c r="N147" i="34"/>
  <c r="H9" i="34"/>
  <c r="D16" i="33"/>
  <c r="N146" i="33"/>
  <c r="N11" i="33"/>
  <c r="H135" i="33"/>
  <c r="H136" i="33" s="1"/>
  <c r="B21" i="9" s="1"/>
  <c r="H134" i="33"/>
  <c r="N147" i="33"/>
  <c r="N144" i="33"/>
  <c r="N150" i="33"/>
  <c r="D145" i="33"/>
  <c r="M16" i="33"/>
  <c r="I145" i="33"/>
  <c r="N12" i="33"/>
  <c r="G145" i="33"/>
  <c r="N15" i="33"/>
  <c r="J9" i="33"/>
  <c r="N151" i="33"/>
  <c r="N148" i="33"/>
  <c r="J134" i="33"/>
  <c r="J135" i="33"/>
  <c r="J136" i="33" s="1"/>
  <c r="D21" i="9" s="1"/>
  <c r="N14" i="33"/>
  <c r="K52" i="33"/>
  <c r="B7" i="33"/>
  <c r="N8" i="33"/>
  <c r="N10" i="33"/>
  <c r="N149" i="33"/>
  <c r="N143" i="33"/>
  <c r="H9" i="33"/>
  <c r="J94" i="32"/>
  <c r="J95" i="32"/>
  <c r="J96" i="32" s="1"/>
  <c r="D23" i="9" s="1"/>
  <c r="H8" i="31"/>
  <c r="D10" i="31"/>
  <c r="L10" i="31"/>
  <c r="H12" i="31"/>
  <c r="D14" i="31"/>
  <c r="L14" i="31"/>
  <c r="B8" i="31"/>
  <c r="J8" i="31"/>
  <c r="F10" i="31"/>
  <c r="E150" i="31"/>
  <c r="E146" i="31"/>
  <c r="E142" i="31"/>
  <c r="E149" i="31"/>
  <c r="E145" i="31"/>
  <c r="E148" i="31"/>
  <c r="E147" i="31"/>
  <c r="E143" i="31"/>
  <c r="E14" i="31"/>
  <c r="E10" i="31"/>
  <c r="E13" i="31"/>
  <c r="E12" i="31"/>
  <c r="E8" i="31"/>
  <c r="E15" i="31"/>
  <c r="E11" i="31"/>
  <c r="E7" i="31"/>
  <c r="I150" i="31"/>
  <c r="I146" i="31"/>
  <c r="I142" i="31"/>
  <c r="I149" i="31"/>
  <c r="I145" i="31"/>
  <c r="I148" i="31"/>
  <c r="I147" i="31"/>
  <c r="I143" i="31"/>
  <c r="M150" i="31"/>
  <c r="M146" i="31"/>
  <c r="M142" i="31"/>
  <c r="M149" i="31"/>
  <c r="M145" i="31"/>
  <c r="M148" i="31"/>
  <c r="M147" i="31"/>
  <c r="M143" i="31"/>
  <c r="I7" i="31"/>
  <c r="M7" i="31"/>
  <c r="I11" i="31"/>
  <c r="M11" i="31"/>
  <c r="M15" i="31"/>
  <c r="B149" i="31"/>
  <c r="B145" i="31"/>
  <c r="B148" i="31"/>
  <c r="B147" i="31"/>
  <c r="B143" i="31"/>
  <c r="B150" i="31"/>
  <c r="B146" i="31"/>
  <c r="B142" i="31"/>
  <c r="F149" i="31"/>
  <c r="F145" i="31"/>
  <c r="F148" i="31"/>
  <c r="F147" i="31"/>
  <c r="F143" i="31"/>
  <c r="F150" i="31"/>
  <c r="F146" i="31"/>
  <c r="F142" i="31"/>
  <c r="J149" i="31"/>
  <c r="J145" i="31"/>
  <c r="J148" i="31"/>
  <c r="J147" i="31"/>
  <c r="J143" i="31"/>
  <c r="J150" i="31"/>
  <c r="J146" i="31"/>
  <c r="J142" i="31"/>
  <c r="J7" i="31"/>
  <c r="I8" i="31"/>
  <c r="M8" i="31"/>
  <c r="C10" i="31"/>
  <c r="G10" i="31"/>
  <c r="K10" i="31"/>
  <c r="B11" i="31"/>
  <c r="F11" i="31"/>
  <c r="J11" i="31"/>
  <c r="I12" i="31"/>
  <c r="M12" i="31"/>
  <c r="C14" i="31"/>
  <c r="K14" i="31"/>
  <c r="B15" i="31"/>
  <c r="F15" i="31"/>
  <c r="J15" i="31"/>
  <c r="K30" i="31"/>
  <c r="B7" i="31" s="1"/>
  <c r="M135" i="31"/>
  <c r="J128" i="31"/>
  <c r="J132" i="31" s="1"/>
  <c r="I13" i="31"/>
  <c r="M13" i="31"/>
  <c r="C148" i="31"/>
  <c r="C147" i="31"/>
  <c r="C143" i="31"/>
  <c r="C150" i="31"/>
  <c r="C146" i="31"/>
  <c r="C142" i="31"/>
  <c r="C149" i="31"/>
  <c r="C145" i="31"/>
  <c r="G148" i="31"/>
  <c r="G147" i="31"/>
  <c r="G143" i="31"/>
  <c r="G150" i="31"/>
  <c r="G146" i="31"/>
  <c r="G142" i="31"/>
  <c r="G149" i="31"/>
  <c r="G145" i="31"/>
  <c r="K148" i="31"/>
  <c r="K147" i="31"/>
  <c r="K143" i="31"/>
  <c r="K150" i="31"/>
  <c r="K146" i="31"/>
  <c r="K142" i="31"/>
  <c r="K149" i="31"/>
  <c r="K145" i="31"/>
  <c r="C7" i="31"/>
  <c r="G7" i="31"/>
  <c r="K7" i="31"/>
  <c r="C11" i="31"/>
  <c r="G11" i="31"/>
  <c r="K11" i="31"/>
  <c r="G15" i="31"/>
  <c r="J123" i="31"/>
  <c r="D147" i="31"/>
  <c r="D143" i="31"/>
  <c r="D150" i="31"/>
  <c r="D146" i="31"/>
  <c r="D142" i="31"/>
  <c r="D149" i="31"/>
  <c r="D145" i="31"/>
  <c r="D148" i="31"/>
  <c r="H147" i="31"/>
  <c r="H143" i="31"/>
  <c r="H150" i="31"/>
  <c r="H146" i="31"/>
  <c r="H142" i="31"/>
  <c r="H149" i="31"/>
  <c r="H145" i="31"/>
  <c r="H148" i="31"/>
  <c r="L147" i="31"/>
  <c r="L143" i="31"/>
  <c r="L150" i="31"/>
  <c r="L146" i="31"/>
  <c r="L142" i="31"/>
  <c r="L149" i="31"/>
  <c r="L145" i="31"/>
  <c r="L148" i="31"/>
  <c r="D7" i="31"/>
  <c r="L7" i="31"/>
  <c r="C8" i="31"/>
  <c r="G8" i="31"/>
  <c r="K8" i="31"/>
  <c r="I10" i="31"/>
  <c r="M10" i="31"/>
  <c r="D11" i="31"/>
  <c r="H11" i="31"/>
  <c r="L11" i="31"/>
  <c r="C12" i="31"/>
  <c r="G12" i="31"/>
  <c r="K12" i="31"/>
  <c r="B13" i="31"/>
  <c r="F13" i="31"/>
  <c r="J13" i="31"/>
  <c r="I14" i="31"/>
  <c r="M14" i="31"/>
  <c r="D15" i="31"/>
  <c r="H15" i="31"/>
  <c r="L15" i="31"/>
  <c r="C13" i="31"/>
  <c r="G13" i="31"/>
  <c r="K13" i="31"/>
  <c r="I15" i="31"/>
  <c r="K151" i="34" l="1"/>
  <c r="I17" i="34"/>
  <c r="K152" i="33"/>
  <c r="K154" i="33" s="1"/>
  <c r="C10" i="9"/>
  <c r="D16" i="32"/>
  <c r="D17" i="32" s="1"/>
  <c r="J151" i="34"/>
  <c r="J152" i="34" s="1"/>
  <c r="F16" i="34"/>
  <c r="F18" i="34" s="1"/>
  <c r="K17" i="34"/>
  <c r="K18" i="34" s="1"/>
  <c r="C151" i="34"/>
  <c r="C152" i="34" s="1"/>
  <c r="G16" i="33"/>
  <c r="G18" i="33" s="1"/>
  <c r="L17" i="33"/>
  <c r="L18" i="33" s="1"/>
  <c r="N143" i="34"/>
  <c r="N150" i="34" s="1"/>
  <c r="M16" i="34"/>
  <c r="M18" i="34" s="1"/>
  <c r="L17" i="34"/>
  <c r="L18" i="34" s="1"/>
  <c r="D110" i="32"/>
  <c r="D112" i="32" s="1"/>
  <c r="I151" i="34"/>
  <c r="I152" i="34" s="1"/>
  <c r="C153" i="33"/>
  <c r="C154" i="33" s="1"/>
  <c r="M153" i="33"/>
  <c r="M154" i="33" s="1"/>
  <c r="C16" i="33"/>
  <c r="C18" i="33" s="1"/>
  <c r="L153" i="33"/>
  <c r="L154" i="33" s="1"/>
  <c r="K17" i="33"/>
  <c r="K18" i="33" s="1"/>
  <c r="I16" i="33"/>
  <c r="I18" i="33" s="1"/>
  <c r="H153" i="33"/>
  <c r="H154" i="33" s="1"/>
  <c r="J152" i="33"/>
  <c r="J154" i="33" s="1"/>
  <c r="E16" i="33"/>
  <c r="E18" i="33" s="1"/>
  <c r="F17" i="33"/>
  <c r="F18" i="33" s="1"/>
  <c r="N145" i="33"/>
  <c r="N152" i="33" s="1"/>
  <c r="E153" i="33"/>
  <c r="E154" i="33" s="1"/>
  <c r="H7" i="31"/>
  <c r="H9" i="31" s="1"/>
  <c r="H16" i="31" s="1"/>
  <c r="H135" i="31"/>
  <c r="B20" i="9" s="1"/>
  <c r="L9" i="31"/>
  <c r="L16" i="31" s="1"/>
  <c r="F7" i="31"/>
  <c r="F9" i="31" s="1"/>
  <c r="F17" i="31" s="1"/>
  <c r="D9" i="31"/>
  <c r="D17" i="31" s="1"/>
  <c r="H151" i="34"/>
  <c r="H152" i="34" s="1"/>
  <c r="E150" i="34"/>
  <c r="E152" i="34" s="1"/>
  <c r="K152" i="34"/>
  <c r="B152" i="33"/>
  <c r="B154" i="33" s="1"/>
  <c r="F153" i="33"/>
  <c r="F154" i="33" s="1"/>
  <c r="E9" i="31"/>
  <c r="E17" i="31" s="1"/>
  <c r="L144" i="31"/>
  <c r="L151" i="31" s="1"/>
  <c r="H144" i="31"/>
  <c r="H151" i="31" s="1"/>
  <c r="D144" i="31"/>
  <c r="D152" i="31" s="1"/>
  <c r="H133" i="31"/>
  <c r="J135" i="31"/>
  <c r="D20" i="9" s="1"/>
  <c r="D24" i="9" s="1"/>
  <c r="M152" i="34"/>
  <c r="F150" i="34"/>
  <c r="F152" i="34" s="1"/>
  <c r="L151" i="34"/>
  <c r="L152" i="34" s="1"/>
  <c r="E18" i="34"/>
  <c r="D151" i="34"/>
  <c r="D152" i="34" s="1"/>
  <c r="J17" i="34"/>
  <c r="J18" i="34" s="1"/>
  <c r="N9" i="34"/>
  <c r="N17" i="34" s="1"/>
  <c r="G151" i="34"/>
  <c r="G150" i="34"/>
  <c r="H16" i="34"/>
  <c r="H17" i="34"/>
  <c r="K134" i="34"/>
  <c r="K135" i="34" s="1"/>
  <c r="E22" i="9" s="1"/>
  <c r="K133" i="34"/>
  <c r="B17" i="34"/>
  <c r="B16" i="34"/>
  <c r="D16" i="34"/>
  <c r="D17" i="34"/>
  <c r="B151" i="34"/>
  <c r="B150" i="34"/>
  <c r="C18" i="34"/>
  <c r="G18" i="34"/>
  <c r="I18" i="34"/>
  <c r="G153" i="33"/>
  <c r="G152" i="33"/>
  <c r="I153" i="33"/>
  <c r="I152" i="33"/>
  <c r="H16" i="33"/>
  <c r="H17" i="33"/>
  <c r="K135" i="33"/>
  <c r="K136" i="33" s="1"/>
  <c r="E21" i="9" s="1"/>
  <c r="K134" i="33"/>
  <c r="M18" i="33"/>
  <c r="J17" i="33"/>
  <c r="J16" i="33"/>
  <c r="N7" i="33"/>
  <c r="N9" i="33" s="1"/>
  <c r="B9" i="33"/>
  <c r="D152" i="33"/>
  <c r="D153" i="33"/>
  <c r="D18" i="33"/>
  <c r="D24" i="32"/>
  <c r="K144" i="31"/>
  <c r="K152" i="31" s="1"/>
  <c r="G144" i="31"/>
  <c r="G151" i="31" s="1"/>
  <c r="C144" i="31"/>
  <c r="C152" i="31" s="1"/>
  <c r="J9" i="31"/>
  <c r="J17" i="31" s="1"/>
  <c r="N12" i="31"/>
  <c r="N8" i="31"/>
  <c r="N14" i="31"/>
  <c r="N10" i="31"/>
  <c r="N15" i="31"/>
  <c r="J144" i="31"/>
  <c r="F144" i="31"/>
  <c r="B144" i="31"/>
  <c r="N142" i="31"/>
  <c r="N147" i="31"/>
  <c r="J133" i="31"/>
  <c r="N13" i="31"/>
  <c r="K9" i="31"/>
  <c r="K51" i="31"/>
  <c r="N146" i="31"/>
  <c r="N148" i="31"/>
  <c r="M144" i="31"/>
  <c r="I144" i="31"/>
  <c r="G9" i="31"/>
  <c r="N150" i="31"/>
  <c r="N145" i="31"/>
  <c r="M9" i="31"/>
  <c r="C9" i="31"/>
  <c r="N11" i="31"/>
  <c r="B9" i="31"/>
  <c r="N143" i="31"/>
  <c r="N149" i="31"/>
  <c r="I9" i="31"/>
  <c r="E144" i="31"/>
  <c r="L17" i="31" l="1"/>
  <c r="L18" i="31" s="1"/>
  <c r="N151" i="34"/>
  <c r="N152" i="34" s="1"/>
  <c r="N153" i="33"/>
  <c r="N154" i="33" s="1"/>
  <c r="H152" i="31"/>
  <c r="H153" i="31" s="1"/>
  <c r="D16" i="31"/>
  <c r="D18" i="31" s="1"/>
  <c r="N16" i="34"/>
  <c r="N18" i="34" s="1"/>
  <c r="G152" i="31"/>
  <c r="G153" i="31" s="1"/>
  <c r="D151" i="31"/>
  <c r="D153" i="31" s="1"/>
  <c r="N7" i="31"/>
  <c r="N9" i="31" s="1"/>
  <c r="F16" i="31"/>
  <c r="F18" i="31" s="1"/>
  <c r="E16" i="31"/>
  <c r="E18" i="31" s="1"/>
  <c r="H17" i="31"/>
  <c r="H18" i="31" s="1"/>
  <c r="J16" i="31"/>
  <c r="J18" i="31" s="1"/>
  <c r="L152" i="31"/>
  <c r="L153" i="31" s="1"/>
  <c r="C151" i="31"/>
  <c r="C153" i="31" s="1"/>
  <c r="G154" i="33"/>
  <c r="K151" i="31"/>
  <c r="K153" i="31" s="1"/>
  <c r="B152" i="34"/>
  <c r="B25" i="34" s="1"/>
  <c r="B18" i="34"/>
  <c r="J18" i="33"/>
  <c r="I154" i="33"/>
  <c r="H18" i="34"/>
  <c r="D18" i="34"/>
  <c r="C24" i="34" s="1"/>
  <c r="C13" i="9" s="1"/>
  <c r="G152" i="34"/>
  <c r="C25" i="34" s="1"/>
  <c r="C24" i="33"/>
  <c r="C12" i="9" s="1"/>
  <c r="B17" i="33"/>
  <c r="B16" i="33"/>
  <c r="H18" i="33"/>
  <c r="N17" i="33"/>
  <c r="N16" i="33"/>
  <c r="D154" i="33"/>
  <c r="B25" i="33" s="1"/>
  <c r="D25" i="32"/>
  <c r="F23" i="9" s="1"/>
  <c r="M152" i="31"/>
  <c r="M151" i="31"/>
  <c r="K17" i="31"/>
  <c r="K16" i="31"/>
  <c r="J152" i="31"/>
  <c r="J151" i="31"/>
  <c r="C17" i="31"/>
  <c r="C16" i="31"/>
  <c r="G17" i="31"/>
  <c r="G16" i="31"/>
  <c r="K134" i="31"/>
  <c r="K135" i="31" s="1"/>
  <c r="E20" i="9" s="1"/>
  <c r="E24" i="9" s="1"/>
  <c r="K133" i="31"/>
  <c r="N144" i="31"/>
  <c r="E152" i="31"/>
  <c r="E151" i="31"/>
  <c r="M17" i="31"/>
  <c r="M16" i="31"/>
  <c r="B152" i="31"/>
  <c r="B151" i="31"/>
  <c r="I17" i="31"/>
  <c r="I16" i="31"/>
  <c r="B17" i="31"/>
  <c r="B16" i="31"/>
  <c r="I152" i="31"/>
  <c r="I151" i="31"/>
  <c r="F152" i="31"/>
  <c r="F151" i="31"/>
  <c r="B24" i="34" l="1"/>
  <c r="C9" i="9" s="1"/>
  <c r="N16" i="31"/>
  <c r="N17" i="31"/>
  <c r="F153" i="31"/>
  <c r="B18" i="31"/>
  <c r="B23" i="31" s="1"/>
  <c r="E153" i="31"/>
  <c r="G18" i="31"/>
  <c r="N18" i="33"/>
  <c r="D25" i="34"/>
  <c r="F22" i="9" s="1"/>
  <c r="C25" i="33"/>
  <c r="B18" i="33"/>
  <c r="B24" i="33" s="1"/>
  <c r="I153" i="31"/>
  <c r="I18" i="31"/>
  <c r="J153" i="31"/>
  <c r="K18" i="31"/>
  <c r="B153" i="31"/>
  <c r="N152" i="31"/>
  <c r="N151" i="31"/>
  <c r="C18" i="31"/>
  <c r="M153" i="31"/>
  <c r="M18" i="31"/>
  <c r="C24" i="31" l="1"/>
  <c r="F11" i="9" s="1"/>
  <c r="C23" i="31"/>
  <c r="N18" i="31"/>
  <c r="D24" i="34"/>
  <c r="C7" i="9"/>
  <c r="D24" i="33"/>
  <c r="C8" i="9"/>
  <c r="D25" i="33"/>
  <c r="F21" i="9" s="1"/>
  <c r="B24" i="31"/>
  <c r="F7" i="9" s="1"/>
  <c r="N153" i="31"/>
  <c r="F15" i="9" l="1"/>
  <c r="E9" i="11" s="1"/>
  <c r="D23" i="31"/>
  <c r="C11" i="9"/>
  <c r="D7" i="9"/>
  <c r="B9" i="11" s="1"/>
  <c r="D24" i="31"/>
  <c r="F20" i="9" l="1"/>
  <c r="F24" i="9" s="1"/>
  <c r="C2" i="9"/>
  <c r="B23" i="11" l="1"/>
  <c r="B24" i="9" l="1"/>
  <c r="C15" i="9" l="1"/>
  <c r="D11" i="9"/>
  <c r="C9" i="11" s="1"/>
  <c r="D9" i="11" s="1"/>
  <c r="C23" i="11" l="1"/>
  <c r="D15" i="9"/>
</calcChain>
</file>

<file path=xl/sharedStrings.xml><?xml version="1.0" encoding="utf-8"?>
<sst xmlns="http://schemas.openxmlformats.org/spreadsheetml/2006/main" count="1342" uniqueCount="219">
  <si>
    <t>CATEGORIE DI COSTO</t>
  </si>
  <si>
    <t>TOTALE</t>
  </si>
  <si>
    <t>Totale COSTI DIRETTI</t>
  </si>
  <si>
    <t>TOTALE PROGETTO</t>
  </si>
  <si>
    <t>3. spese di formazione</t>
  </si>
  <si>
    <t xml:space="preserve">6. spese di assicurazione </t>
  </si>
  <si>
    <t>3.  spese di formazione</t>
  </si>
  <si>
    <t>2. spese di trasferta</t>
  </si>
  <si>
    <t>Ditta</t>
  </si>
  <si>
    <t>Importo (€)</t>
  </si>
  <si>
    <t>partner n. 1</t>
  </si>
  <si>
    <t>partner n. 2</t>
  </si>
  <si>
    <t>partner n. 3</t>
  </si>
  <si>
    <t>partner n. 4</t>
  </si>
  <si>
    <t>partner n. 5</t>
  </si>
  <si>
    <t>4. spese per materiale/strumenti informativi</t>
  </si>
  <si>
    <t>5. spese di pubblicizzazione</t>
  </si>
  <si>
    <t>FA 2.a</t>
  </si>
  <si>
    <t>FA 3.a</t>
  </si>
  <si>
    <t>Prestatore di Servizi:</t>
  </si>
  <si>
    <t xml:space="preserve">focus area </t>
  </si>
  <si>
    <t>sportello 2</t>
  </si>
  <si>
    <t>sportello 1</t>
  </si>
  <si>
    <t>sportello 3</t>
  </si>
  <si>
    <t>sportello 4</t>
  </si>
  <si>
    <t>descrizione</t>
  </si>
  <si>
    <t>azione</t>
  </si>
  <si>
    <t>costo orario</t>
  </si>
  <si>
    <t>ore</t>
  </si>
  <si>
    <t>1.a personale tecnico  staff Prestatore (*)</t>
  </si>
  <si>
    <t>COSTI INDIRETTI  (****)</t>
  </si>
  <si>
    <t>spesa imponibile</t>
  </si>
  <si>
    <t>spesa IVA</t>
  </si>
  <si>
    <t>spesa totale  (IVA inclusa)</t>
  </si>
  <si>
    <t>1b. incarichi esterni a soggetti persone fisiche (**)</t>
  </si>
  <si>
    <t>7. altre spese (***)</t>
  </si>
  <si>
    <r>
      <rPr>
        <b/>
        <sz val="9"/>
        <color theme="1"/>
        <rFont val="Times New Roman"/>
        <family val="1"/>
      </rPr>
      <t xml:space="preserve">(*) </t>
    </r>
    <r>
      <rPr>
        <sz val="9"/>
        <color theme="1"/>
        <rFont val="Times New Roman"/>
        <family val="1"/>
      </rPr>
      <t>vedi scheda tecnica sezione IV  - voci 1.1 + 1.2 + 1.3</t>
    </r>
  </si>
  <si>
    <t>spesa totale richiesta</t>
  </si>
  <si>
    <t>incontri informativi</t>
  </si>
  <si>
    <t xml:space="preserve">1. Totale costi diretti personale </t>
  </si>
  <si>
    <t xml:space="preserve">7. altre spese, incluso fornitura di servizi/incarichi esterni per prestazioni tecnico - scientifiche rese da soggetti terzi diversi dalle persone fisiche (***) </t>
  </si>
  <si>
    <t>4. spese per materiali/strumenti informativi</t>
  </si>
  <si>
    <t>(*) a cura della Regione</t>
  </si>
  <si>
    <t>sportelli</t>
  </si>
  <si>
    <t>incontri</t>
  </si>
  <si>
    <t>prodotti</t>
  </si>
  <si>
    <t>spesa totale ammessa  (*)</t>
  </si>
  <si>
    <t>voce di spesa</t>
  </si>
  <si>
    <t>motivazione (*)</t>
  </si>
  <si>
    <t xml:space="preserve">data/n. preventivo </t>
  </si>
  <si>
    <t>sportelli informativi</t>
  </si>
  <si>
    <r>
      <t xml:space="preserve">1.a  personale tecnico  staff  Prestatore  (include i </t>
    </r>
    <r>
      <rPr>
        <b/>
        <u/>
        <sz val="9"/>
        <color theme="0"/>
        <rFont val="Times New Roman"/>
        <family val="1"/>
      </rPr>
      <t>tecnici dichiarati nello staff del Prestatore</t>
    </r>
    <r>
      <rPr>
        <b/>
        <sz val="9"/>
        <color theme="0"/>
        <rFont val="Times New Roman"/>
        <family val="1"/>
      </rPr>
      <t xml:space="preserve"> ai sensi della DGR n. 721/2016: personale dipendente del Prestatore, collaborazioni esterne per prestazioni tecnico-scientifiche, rese da persone fisiche oppure da personale dipendente di soggetti terzi diversi dalle persone fisiche  (*)</t>
    </r>
  </si>
  <si>
    <t>Prestatore di servizi</t>
  </si>
  <si>
    <t>motivazioni (*)</t>
  </si>
  <si>
    <t xml:space="preserve">NOTA BENE: </t>
  </si>
  <si>
    <t>(*) indicare e motivare le voci di spesa per le quali i preventivi, ai sensi della DGR n. 1115/2016, possono essere presentati con la domanda di pagamento</t>
  </si>
  <si>
    <t>azione b) “AZIONI DI INFORMAZIONE”</t>
  </si>
  <si>
    <t>Il Prestatore/partner, beneficiario del sostegno, in base alla dichiarazione già resa in fase di riconoscimento, è soggetto che (contrassegnare con X):</t>
  </si>
  <si>
    <r>
      <t>NOTA BENE</t>
    </r>
    <r>
      <rPr>
        <sz val="11"/>
        <color theme="1"/>
        <rFont val="Times New Roman"/>
        <family val="1"/>
      </rPr>
      <t xml:space="preserve">: </t>
    </r>
  </si>
  <si>
    <t xml:space="preserve">PUO’ RECUPERARE IVA </t>
  </si>
  <si>
    <t>UNIONE EUROPEA</t>
  </si>
  <si>
    <t>REPUBBLICA ITALIANA</t>
  </si>
  <si>
    <t>REGIONE LIGURIA</t>
  </si>
  <si>
    <t>1b. incarichi esterni a soggetti persone fisiche esterni allo staff del Prestatore (**)</t>
  </si>
  <si>
    <t>spese trasversali</t>
  </si>
  <si>
    <t>sportello 5</t>
  </si>
  <si>
    <r>
      <rPr>
        <b/>
        <sz val="9"/>
        <color theme="1"/>
        <rFont val="Times New Roman"/>
        <family val="1"/>
      </rPr>
      <t>(****)</t>
    </r>
    <r>
      <rPr>
        <sz val="9"/>
        <color theme="1"/>
        <rFont val="Times New Roman"/>
        <family val="1"/>
      </rPr>
      <t xml:space="preserve"> massimo 15 % del  "totale costi diretti per personale"</t>
    </r>
  </si>
  <si>
    <t>prodotti informativi</t>
  </si>
  <si>
    <t>FOCUS AREA</t>
  </si>
  <si>
    <t>TOTALE  X FOCUS AREA</t>
  </si>
  <si>
    <t>FA 2a</t>
  </si>
  <si>
    <t>PARTNER</t>
  </si>
  <si>
    <t>TOTALE sportelli informativi</t>
  </si>
  <si>
    <t>tabella n. 1.a: sportelli informativi - riepilogo finanziario per categorie di costo e focus area</t>
  </si>
  <si>
    <t>tabella n. 2.a: sportelli informativi- riepilogo complessivo della spesa e del contributo per Focus area (richiesto e ammesso)</t>
  </si>
  <si>
    <t>TOTALE  Prestatore / Partner</t>
  </si>
  <si>
    <t>totale spesa richiesta</t>
  </si>
  <si>
    <t>suddivisione spese</t>
  </si>
  <si>
    <t>Preventivo prescelto</t>
  </si>
  <si>
    <t>1° Preventivo di confronto</t>
  </si>
  <si>
    <t>3° Preventivo di confronto</t>
  </si>
  <si>
    <t>tabella n. 3.a: sportelli informativi- dettaglio di spesa per categorie di costo</t>
  </si>
  <si>
    <t>tabella n. 1.e: riepilogo finanziario del Prestatore / Partner distinto per tipologia di azioni informative e focus area</t>
  </si>
  <si>
    <t>tabella n. 2.e: riepilogo finanziario complessivo per Prestatore / Partner</t>
  </si>
  <si>
    <t>totale contributo ammessa (*)</t>
  </si>
  <si>
    <t>variante autorizzata</t>
  </si>
  <si>
    <t xml:space="preserve">digitare i valori nei campi bianchi, nei campi colorati/scuri sono presenti formule che permettono di effettuare automaticamente i calcoli  </t>
  </si>
  <si>
    <r>
      <rPr>
        <b/>
        <sz val="8"/>
        <color theme="1"/>
        <rFont val="Times New Roman"/>
        <family val="1"/>
      </rPr>
      <t>(**)</t>
    </r>
    <r>
      <rPr>
        <sz val="8"/>
        <color theme="1"/>
        <rFont val="Times New Roman"/>
        <family val="1"/>
      </rPr>
      <t xml:space="preserve"> vedi scheda tecnica sezione IV - voce 2.1</t>
    </r>
  </si>
  <si>
    <r>
      <rPr>
        <b/>
        <sz val="8"/>
        <color theme="1"/>
        <rFont val="Times New Roman"/>
        <family val="1"/>
      </rPr>
      <t>(***)</t>
    </r>
    <r>
      <rPr>
        <sz val="8"/>
        <color theme="1"/>
        <rFont val="Times New Roman"/>
        <family val="1"/>
      </rPr>
      <t xml:space="preserve"> sono incluse anche le spese per prestazioni tecnico scientifiche rese da soggetti diversi dalle persone fisiche indicate nella scheda tecnica sezione IV, voce 2.2</t>
    </r>
  </si>
  <si>
    <t>costi indiretti</t>
  </si>
  <si>
    <t>sportello 6</t>
  </si>
  <si>
    <t>sportello 7</t>
  </si>
  <si>
    <t>sportello 8</t>
  </si>
  <si>
    <t>sportello 9</t>
  </si>
  <si>
    <t>sportello 10</t>
  </si>
  <si>
    <t>sportello 11</t>
  </si>
  <si>
    <t>sportello 12</t>
  </si>
  <si>
    <t>Programma di Sviluppo Rurale 2014 - 2020 - LIGURIA</t>
  </si>
  <si>
    <r>
      <t>M01.02 "</t>
    </r>
    <r>
      <rPr>
        <b/>
        <i/>
        <sz val="14"/>
        <color theme="1"/>
        <rFont val="Times New Roman"/>
        <family val="1"/>
      </rPr>
      <t>Sostegno ad attività informative e azioni di informazione</t>
    </r>
    <r>
      <rPr>
        <b/>
        <sz val="14"/>
        <color theme="1"/>
        <rFont val="Times New Roman"/>
        <family val="1"/>
      </rPr>
      <t>"</t>
    </r>
  </si>
  <si>
    <t>in qualità di (contrassegnare con X):</t>
  </si>
  <si>
    <r>
      <t>-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beneficiario di progetto individuale</t>
    </r>
  </si>
  <si>
    <r>
      <t>-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capofila di progetto collettivo</t>
    </r>
  </si>
  <si>
    <r>
      <t>-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partner di progetto collettivo</t>
    </r>
  </si>
  <si>
    <t>titolo progetto</t>
  </si>
  <si>
    <t>x</t>
  </si>
  <si>
    <t>gli importi richiesti a contributo devono essere al netto dell’IVA oppure IVA inclusa in base all’indicazione prescelta</t>
  </si>
  <si>
    <t>SCHEDA FINANZIARIA PREVENTIVA</t>
  </si>
  <si>
    <t>acronimo progetto</t>
  </si>
  <si>
    <t>acronimo  progetto</t>
  </si>
  <si>
    <t xml:space="preserve">Prestatore di servizi </t>
  </si>
  <si>
    <t>agricolo</t>
  </si>
  <si>
    <t>indicare l'azione prevista e collegarla alla relativa Focus area</t>
  </si>
  <si>
    <t>altri settori limitati  PMI</t>
  </si>
  <si>
    <t>TOTALE prodotti informativi</t>
  </si>
  <si>
    <t>TOTALE  prodotti</t>
  </si>
  <si>
    <t>prodotto 1</t>
  </si>
  <si>
    <t>prodotto 2</t>
  </si>
  <si>
    <t>prodotto 3</t>
  </si>
  <si>
    <t>prodotto 4</t>
  </si>
  <si>
    <t>prodotto 5</t>
  </si>
  <si>
    <t>prodotto 6</t>
  </si>
  <si>
    <t>prodotto 7</t>
  </si>
  <si>
    <t>prodotto 8</t>
  </si>
  <si>
    <t>prodotto 9</t>
  </si>
  <si>
    <t>prodotto 10</t>
  </si>
  <si>
    <t>prodotto 11</t>
  </si>
  <si>
    <t>prodotto 12</t>
  </si>
  <si>
    <t>non cancellare</t>
  </si>
  <si>
    <t>colonna tabella 1.a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</si>
  <si>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</si>
  <si>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</si>
  <si>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</si>
  <si>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</si>
  <si>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</si>
  <si>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</si>
  <si>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</si>
  <si>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</si>
  <si>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</si>
  <si>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M</t>
  </si>
  <si>
    <t>J</t>
  </si>
  <si>
    <t>K</t>
  </si>
  <si>
    <t>TABELLA A)</t>
  </si>
  <si>
    <t>TOTALE COSTI DIRETTI</t>
  </si>
  <si>
    <t>A CURA DELLA REGIONE</t>
  </si>
  <si>
    <t>TOTALE  sportelli</t>
  </si>
  <si>
    <t>1a. personale tecnico  staff Prestatore (*)</t>
  </si>
  <si>
    <t>da non cancellare</t>
  </si>
  <si>
    <t>TOTALE Spese trasversali</t>
  </si>
  <si>
    <t>(****) massimo 15 % del  "totale costi diretti per personale"</t>
  </si>
  <si>
    <r>
      <t xml:space="preserve">1a.  personale tecnico  staff  Prestatore  (include i </t>
    </r>
    <r>
      <rPr>
        <b/>
        <u/>
        <sz val="9"/>
        <color theme="0"/>
        <rFont val="Times New Roman"/>
        <family val="1"/>
      </rPr>
      <t>tecnici dichiarati nello staff del Prestatore</t>
    </r>
    <r>
      <rPr>
        <b/>
        <sz val="9"/>
        <color theme="0"/>
        <rFont val="Times New Roman"/>
        <family val="1"/>
      </rPr>
      <t xml:space="preserve"> ai sensi della DGR n. 721/2016: personale dipendente del Prestatore, collaborazioni esterne per prestazioni tecnico-scientifiche, rese da persone fisiche oppure da personale dipendente di soggetti terzi diversi dalle persone fisiche  (*)</t>
    </r>
  </si>
  <si>
    <t>spese di pubblicizzazione x incontri 1, 2, 3, 4 (ivano moscamora)</t>
  </si>
  <si>
    <t>spese di pubblicizzazione x incontri 5,6  (ivano moscamora)</t>
  </si>
  <si>
    <t>spese di pubblicizzazione x incontri 7, 8 (ivano moscamora)</t>
  </si>
  <si>
    <t>spese di pubblicizzazione x incontro 9  (ivano moscamora)</t>
  </si>
  <si>
    <t>spese di pubblicizzazione x incontro 10 (ivano moscamora)</t>
  </si>
  <si>
    <t>TOTALE  costi diretti</t>
  </si>
  <si>
    <r>
      <rPr>
        <b/>
        <sz val="8"/>
        <color theme="1"/>
        <rFont val="Times New Roman"/>
        <family val="1"/>
      </rPr>
      <t>(**)</t>
    </r>
    <r>
      <rPr>
        <sz val="8"/>
        <color theme="1"/>
        <rFont val="Times New Roman"/>
        <family val="1"/>
      </rPr>
      <t xml:space="preserve"> vedi scheda tecnica sezione IV - voce 2</t>
    </r>
  </si>
  <si>
    <r>
      <rPr>
        <b/>
        <sz val="8"/>
        <color theme="1"/>
        <rFont val="Times New Roman"/>
        <family val="1"/>
      </rPr>
      <t>(***)</t>
    </r>
    <r>
      <rPr>
        <sz val="8"/>
        <color theme="1"/>
        <rFont val="Times New Roman"/>
        <family val="1"/>
      </rPr>
      <t xml:space="preserve"> sono incluse anche le spese per prestazioni tecnico scientifiche rese da soggetti diversi dalle persone fisiche indicate nella scheda tecnica sezione IV, voce 3</t>
    </r>
  </si>
  <si>
    <t>TOTALE incontri informativi</t>
  </si>
  <si>
    <t>TOTALE  incontri</t>
  </si>
  <si>
    <t>incontro 1</t>
  </si>
  <si>
    <t>incontro 2</t>
  </si>
  <si>
    <t>incontro 3</t>
  </si>
  <si>
    <t>incontro 4</t>
  </si>
  <si>
    <t>incontro 5</t>
  </si>
  <si>
    <t>incontro 6</t>
  </si>
  <si>
    <t>incontro 7</t>
  </si>
  <si>
    <t>incontro 8</t>
  </si>
  <si>
    <t>incontro 9</t>
  </si>
  <si>
    <t>incontro 10</t>
  </si>
  <si>
    <t>incontro 11</t>
  </si>
  <si>
    <t>incontro 12</t>
  </si>
  <si>
    <t>indicare l'azione prevista e collegarla alla relativa FA (automaticamente si aggiorano i campi delle righe 5 e 6)</t>
  </si>
  <si>
    <t>proge</t>
  </si>
  <si>
    <t>aaaaab</t>
  </si>
  <si>
    <t>prestatore</t>
  </si>
  <si>
    <t>SPESA/CONTRIBUTO RICHIESTO sportelli</t>
  </si>
  <si>
    <t>SPESA/CONTRIBUTO AMMESSO sportelli  (*)</t>
  </si>
  <si>
    <t>SPESA/contributo richiesto</t>
  </si>
  <si>
    <t>spesa/contributo richiesto</t>
  </si>
  <si>
    <t>SPESA/CONTRIBUTO RICHIESTO incontri</t>
  </si>
  <si>
    <t>SPESA/CONTRIBUTO AMMESSO incontri  (*)</t>
  </si>
  <si>
    <t>SPESA/CONTRIBUTO AMMESSO prodotti  (*)</t>
  </si>
  <si>
    <t>SPESA/CONTRIBUTO RICHIESTO prodotti</t>
  </si>
  <si>
    <t>spesa /contributo ammesso</t>
  </si>
  <si>
    <t>spesa/contributo ammesso</t>
  </si>
  <si>
    <t>TOTALE  Progetto</t>
  </si>
  <si>
    <t xml:space="preserve">TOTALE ammesso progetto </t>
  </si>
  <si>
    <t>TOTALE richiesto progetto</t>
  </si>
  <si>
    <t>modello n. 3</t>
  </si>
  <si>
    <t>TOTALE spese trasversali</t>
  </si>
  <si>
    <r>
      <t xml:space="preserve">(*) in caso il Prestatore sia in possesso di PIVA, si rimanda a quanto previsto al </t>
    </r>
    <r>
      <rPr>
        <b/>
        <sz val="12"/>
        <color theme="1"/>
        <rFont val="Times New Roman"/>
        <family val="1"/>
      </rPr>
      <t>punto 7 del Bando.</t>
    </r>
  </si>
  <si>
    <t>NON PUO’ RECUPERARE IVA (*)</t>
  </si>
  <si>
    <t>TOTALE SPORTELLI (incluso costi indiretti)</t>
  </si>
  <si>
    <t>TOTALE INCONTRI (incluso costi indiretti)</t>
  </si>
  <si>
    <t>TOTALE PRODOTTI (incluso costi indiretti)</t>
  </si>
  <si>
    <t>TOTALE SPESE TRASVERSALI (incluso costi indiretti)</t>
  </si>
  <si>
    <t>tabella n. 1.b: incontri informativi - riepilogo finanziario per categorie di costo e focus area</t>
  </si>
  <si>
    <t>tabella n. 2.b: incontri informativi- riepilogo complessivo della spesa e del contributo per Focus area (richiesto e ammesso)</t>
  </si>
  <si>
    <t>tabella n. 3.b: incontri informativi- dettaglio di spesa per categorie di costo</t>
  </si>
  <si>
    <t>tabella n. 1.c: prodotti informativi - riepilogo finanziario per categorie di costo e focus area</t>
  </si>
  <si>
    <t>tabella n. 2.c: prodotti informativi- riepilogo complessivo della spesa e del contributo per Focus area (richiesto e ammesso)</t>
  </si>
  <si>
    <t>tabella n. 3.c: prodotti informativi- dettaglio di spesa per categorie di costo</t>
  </si>
  <si>
    <t xml:space="preserve"> tabella n. 1.d: spese trasversali - riepilogo finanziario per categorie di costo e focus area</t>
  </si>
  <si>
    <t xml:space="preserve"> tabella n. 2.d: spese trasversali - riepilogo complessivo della spesa e del contributo per Focus area (richiesto e ammesso)</t>
  </si>
  <si>
    <t>tabella n. 3.d: spese trasversali - dettaglio di spesa per categorie di costo</t>
  </si>
  <si>
    <t>tabella n. 1.g: riepilogo finanziario del progetto informativo distinto per tipologia di azioni informative e focus area</t>
  </si>
  <si>
    <t xml:space="preserve">tabella n. 2.g riepilogo totale del progetto informativo </t>
  </si>
  <si>
    <t>tabella n. 1.f: raffronto tra preventivi di spesa</t>
  </si>
  <si>
    <t>tabella n. 2.f:  eventuali voci di spesa con preventivi allegabili con domanda di pagamento</t>
  </si>
  <si>
    <t>n.</t>
  </si>
  <si>
    <t>preventivo prescelto</t>
  </si>
  <si>
    <t xml:space="preserve">1° preventivo di confronto </t>
  </si>
  <si>
    <t>2° preventivo di confronto</t>
  </si>
  <si>
    <t>ditta</t>
  </si>
  <si>
    <t xml:space="preserve">data e n. </t>
  </si>
  <si>
    <t>€</t>
  </si>
  <si>
    <t>motivazione della scelta (*)</t>
  </si>
  <si>
    <t>n. voce di 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</si>
</sst>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\ * #,##0.00_-;\-&quot;€&quot;\ * #,##0.00_-;_-&quot;€&quot;\ * &quot;-&quot;??_-;_-@_-"/>
    <numFmt numFmtId="165" formatCode="_-&quot;€ &quot;* #,##0.00_-;&quot;-€ &quot;* #,##0.00_-;_-&quot;€ &quot;* \-??_-;_-@_-"/>
    <numFmt numFmtId="166" formatCode="#,##0.00_ ;\-#,##0.00\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9"/>
      <color theme="1"/>
      <name val="Times New Roman"/>
      <family val="1"/>
    </font>
    <font>
      <b/>
      <i/>
      <sz val="9"/>
      <name val="Times New Roman"/>
      <family val="1"/>
    </font>
    <font>
      <b/>
      <sz val="9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u/>
      <sz val="9"/>
      <color theme="0"/>
      <name val="Times New Roman"/>
      <family val="1"/>
    </font>
    <font>
      <b/>
      <sz val="11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0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4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C000"/>
        <bgColor indexed="26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EEEC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6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5" fontId="2" fillId="0" borderId="0" applyFill="0" applyBorder="0" applyAlignment="0" applyProtection="0"/>
    <xf numFmtId="9" fontId="2" fillId="0" borderId="0" applyFill="0" applyBorder="0" applyAlignment="0" applyProtection="0"/>
    <xf numFmtId="0" fontId="2" fillId="0" borderId="0"/>
  </cellStyleXfs>
  <cellXfs count="512">
    <xf numFmtId="0" fontId="0" fillId="0" borderId="0" xfId="0"/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Border="1" applyAlignment="1">
      <alignment vertical="center" wrapText="1"/>
    </xf>
    <xf numFmtId="4" fontId="8" fillId="2" borderId="4" xfId="2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4" fontId="3" fillId="3" borderId="0" xfId="0" applyNumberFormat="1" applyFont="1" applyFill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" fontId="10" fillId="0" borderId="0" xfId="0" applyNumberFormat="1" applyFont="1" applyBorder="1" applyAlignment="1">
      <alignment vertical="center" wrapText="1"/>
    </xf>
    <xf numFmtId="4" fontId="10" fillId="3" borderId="0" xfId="0" applyNumberFormat="1" applyFont="1" applyFill="1" applyBorder="1" applyAlignment="1">
      <alignment vertical="center" wrapText="1"/>
    </xf>
    <xf numFmtId="4" fontId="10" fillId="3" borderId="0" xfId="0" applyNumberFormat="1" applyFont="1" applyFill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4" fontId="10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4" fontId="5" fillId="0" borderId="0" xfId="2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5" fillId="0" borderId="0" xfId="5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2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vertical="center" wrapText="1"/>
    </xf>
    <xf numFmtId="4" fontId="6" fillId="0" borderId="0" xfId="3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4" fontId="3" fillId="3" borderId="0" xfId="0" applyNumberFormat="1" applyFont="1" applyFill="1" applyBorder="1" applyAlignment="1">
      <alignment horizontal="center" vertical="center" wrapText="1"/>
    </xf>
    <xf numFmtId="9" fontId="3" fillId="0" borderId="0" xfId="1" applyFont="1" applyFill="1" applyBorder="1" applyAlignment="1">
      <alignment vertical="center" wrapText="1"/>
    </xf>
    <xf numFmtId="4" fontId="12" fillId="9" borderId="0" xfId="2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164" fontId="7" fillId="3" borderId="0" xfId="0" applyNumberFormat="1" applyFont="1" applyFill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9" fontId="3" fillId="3" borderId="0" xfId="1" applyFont="1" applyFill="1" applyBorder="1" applyAlignment="1">
      <alignment vertical="center" wrapText="1"/>
    </xf>
    <xf numFmtId="4" fontId="7" fillId="0" borderId="0" xfId="0" applyNumberFormat="1" applyFont="1" applyBorder="1" applyAlignment="1">
      <alignment horizontal="center"/>
    </xf>
    <xf numFmtId="4" fontId="5" fillId="5" borderId="6" xfId="3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 wrapText="1"/>
    </xf>
    <xf numFmtId="0" fontId="14" fillId="0" borderId="0" xfId="0" applyFont="1"/>
    <xf numFmtId="0" fontId="18" fillId="0" borderId="0" xfId="0" applyFont="1" applyAlignment="1">
      <alignment horizontal="left"/>
    </xf>
    <xf numFmtId="0" fontId="3" fillId="0" borderId="0" xfId="0" applyFont="1"/>
    <xf numFmtId="0" fontId="10" fillId="0" borderId="0" xfId="0" applyFont="1" applyBorder="1" applyAlignment="1">
      <alignment wrapText="1"/>
    </xf>
    <xf numFmtId="164" fontId="10" fillId="0" borderId="0" xfId="0" applyNumberFormat="1" applyFont="1" applyBorder="1" applyAlignment="1">
      <alignment wrapText="1"/>
    </xf>
    <xf numFmtId="164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Alignment="1"/>
    <xf numFmtId="0" fontId="10" fillId="0" borderId="0" xfId="0" applyFont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4" fontId="5" fillId="5" borderId="6" xfId="3" applyNumberFormat="1" applyFont="1" applyFill="1" applyBorder="1" applyAlignment="1" applyProtection="1">
      <alignment horizontal="center" vertical="center" wrapText="1"/>
      <protection locked="0"/>
    </xf>
    <xf numFmtId="4" fontId="5" fillId="17" borderId="11" xfId="3" applyNumberFormat="1" applyFont="1" applyFill="1" applyBorder="1" applyAlignment="1" applyProtection="1">
      <alignment horizontal="center" vertical="center" wrapText="1"/>
      <protection locked="0"/>
    </xf>
    <xf numFmtId="4" fontId="16" fillId="0" borderId="0" xfId="0" applyNumberFormat="1" applyFont="1" applyBorder="1" applyAlignment="1">
      <alignment vertical="center" wrapText="1"/>
    </xf>
    <xf numFmtId="4" fontId="6" fillId="7" borderId="5" xfId="3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7" fillId="0" borderId="0" xfId="0" applyFont="1" applyBorder="1" applyAlignment="1">
      <alignment horizontal="left"/>
    </xf>
    <xf numFmtId="164" fontId="7" fillId="0" borderId="0" xfId="0" applyNumberFormat="1" applyFont="1"/>
    <xf numFmtId="0" fontId="10" fillId="0" borderId="0" xfId="0" applyFont="1" applyAlignment="1">
      <alignment horizontal="justify" vertical="center" wrapText="1"/>
    </xf>
    <xf numFmtId="4" fontId="13" fillId="0" borderId="0" xfId="0" applyNumberFormat="1" applyFont="1" applyFill="1" applyBorder="1" applyAlignment="1">
      <alignment vertical="center" wrapText="1"/>
    </xf>
    <xf numFmtId="0" fontId="5" fillId="14" borderId="5" xfId="0" applyFont="1" applyFill="1" applyBorder="1" applyAlignment="1">
      <alignment horizontal="justify" vertical="center" wrapText="1"/>
    </xf>
    <xf numFmtId="0" fontId="19" fillId="0" borderId="0" xfId="0" applyFont="1" applyBorder="1" applyAlignment="1"/>
    <xf numFmtId="0" fontId="18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4" fontId="18" fillId="0" borderId="0" xfId="0" applyNumberFormat="1" applyFont="1"/>
    <xf numFmtId="4" fontId="3" fillId="0" borderId="0" xfId="0" applyNumberFormat="1" applyFont="1" applyAlignment="1">
      <alignment horizontal="justify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/>
    <xf numFmtId="4" fontId="6" fillId="5" borderId="5" xfId="3" applyNumberFormat="1" applyFont="1" applyFill="1" applyBorder="1" applyAlignment="1">
      <alignment horizontal="center" vertical="center" wrapText="1"/>
    </xf>
    <xf numFmtId="4" fontId="5" fillId="5" borderId="5" xfId="3" applyNumberFormat="1" applyFont="1" applyFill="1" applyBorder="1" applyAlignment="1">
      <alignment horizontal="center" vertical="center" wrapText="1"/>
    </xf>
    <xf numFmtId="4" fontId="5" fillId="5" borderId="5" xfId="3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left"/>
    </xf>
    <xf numFmtId="0" fontId="14" fillId="19" borderId="5" xfId="0" applyFont="1" applyFill="1" applyBorder="1" applyAlignment="1">
      <alignment horizontal="center" vertical="center" wrapText="1"/>
    </xf>
    <xf numFmtId="4" fontId="4" fillId="2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14" fillId="0" borderId="0" xfId="0" applyNumberFormat="1" applyFont="1"/>
    <xf numFmtId="4" fontId="4" fillId="21" borderId="5" xfId="0" applyNumberFormat="1" applyFont="1" applyFill="1" applyBorder="1" applyAlignment="1">
      <alignment horizontal="center" vertical="center" wrapText="1"/>
    </xf>
    <xf numFmtId="4" fontId="4" fillId="22" borderId="5" xfId="0" applyNumberFormat="1" applyFont="1" applyFill="1" applyBorder="1" applyAlignment="1">
      <alignment horizontal="center" vertical="center" wrapText="1"/>
    </xf>
    <xf numFmtId="4" fontId="14" fillId="20" borderId="0" xfId="0" applyNumberFormat="1" applyFont="1" applyFill="1" applyBorder="1" applyAlignment="1">
      <alignment horizontal="center" vertical="center" wrapText="1"/>
    </xf>
    <xf numFmtId="4" fontId="14" fillId="15" borderId="5" xfId="0" applyNumberFormat="1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164" fontId="10" fillId="13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6" fontId="10" fillId="0" borderId="5" xfId="0" applyNumberFormat="1" applyFont="1" applyBorder="1" applyAlignment="1">
      <alignment horizontal="center" vertical="center" wrapText="1"/>
    </xf>
    <xf numFmtId="0" fontId="26" fillId="19" borderId="7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4" fontId="14" fillId="3" borderId="5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horizontal="left" vertical="center" wrapText="1"/>
    </xf>
    <xf numFmtId="0" fontId="5" fillId="3" borderId="0" xfId="2" applyFont="1" applyFill="1" applyBorder="1" applyAlignment="1">
      <alignment vertical="center" wrapText="1"/>
    </xf>
    <xf numFmtId="4" fontId="7" fillId="3" borderId="0" xfId="0" applyNumberFormat="1" applyFont="1" applyFill="1" applyBorder="1" applyAlignment="1">
      <alignment vertical="center"/>
    </xf>
    <xf numFmtId="4" fontId="14" fillId="15" borderId="5" xfId="0" applyNumberFormat="1" applyFont="1" applyFill="1" applyBorder="1" applyAlignment="1">
      <alignment horizontal="center"/>
    </xf>
    <xf numFmtId="4" fontId="27" fillId="0" borderId="0" xfId="0" applyNumberFormat="1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4" fontId="12" fillId="3" borderId="0" xfId="2" applyNumberFormat="1" applyFont="1" applyFill="1" applyBorder="1" applyAlignment="1">
      <alignment vertical="center" wrapText="1"/>
    </xf>
    <xf numFmtId="4" fontId="12" fillId="3" borderId="0" xfId="2" applyNumberFormat="1" applyFont="1" applyFill="1" applyBorder="1" applyAlignment="1">
      <alignment horizontal="center" vertical="center" wrapText="1"/>
    </xf>
    <xf numFmtId="4" fontId="5" fillId="18" borderId="0" xfId="3" applyNumberFormat="1" applyFont="1" applyFill="1" applyBorder="1" applyAlignment="1">
      <alignment vertical="center" wrapText="1"/>
    </xf>
    <xf numFmtId="4" fontId="6" fillId="18" borderId="0" xfId="3" applyNumberFormat="1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4" fontId="6" fillId="18" borderId="0" xfId="3" applyNumberFormat="1" applyFont="1" applyFill="1" applyBorder="1" applyAlignment="1" applyProtection="1">
      <alignment vertical="center" wrapText="1"/>
      <protection locked="0"/>
    </xf>
    <xf numFmtId="4" fontId="5" fillId="18" borderId="0" xfId="3" applyNumberFormat="1" applyFont="1" applyFill="1" applyBorder="1" applyAlignment="1" applyProtection="1">
      <alignment vertical="center" wrapText="1"/>
      <protection locked="0"/>
    </xf>
    <xf numFmtId="4" fontId="5" fillId="3" borderId="0" xfId="0" applyNumberFormat="1" applyFont="1" applyFill="1" applyBorder="1" applyAlignment="1">
      <alignment vertical="center" wrapText="1"/>
    </xf>
    <xf numFmtId="4" fontId="7" fillId="16" borderId="0" xfId="0" applyNumberFormat="1" applyFont="1" applyFill="1" applyBorder="1" applyAlignment="1">
      <alignment horizontal="center" vertical="center" wrapText="1"/>
    </xf>
    <xf numFmtId="4" fontId="6" fillId="17" borderId="22" xfId="3" applyNumberFormat="1" applyFont="1" applyFill="1" applyBorder="1" applyAlignment="1">
      <alignment horizontal="center" vertical="center" wrapText="1"/>
    </xf>
    <xf numFmtId="4" fontId="28" fillId="23" borderId="5" xfId="0" applyNumberFormat="1" applyFont="1" applyFill="1" applyBorder="1" applyAlignment="1">
      <alignment horizontal="center" vertical="center" wrapText="1"/>
    </xf>
    <xf numFmtId="4" fontId="4" fillId="15" borderId="5" xfId="0" applyNumberFormat="1" applyFont="1" applyFill="1" applyBorder="1" applyAlignment="1">
      <alignment horizontal="center"/>
    </xf>
    <xf numFmtId="4" fontId="14" fillId="15" borderId="5" xfId="0" applyNumberFormat="1" applyFont="1" applyFill="1" applyBorder="1" applyAlignment="1">
      <alignment horizontal="center" vertical="center"/>
    </xf>
    <xf numFmtId="4" fontId="10" fillId="2" borderId="5" xfId="0" applyNumberFormat="1" applyFont="1" applyFill="1" applyBorder="1" applyAlignment="1">
      <alignment horizontal="center" vertical="center"/>
    </xf>
    <xf numFmtId="4" fontId="7" fillId="14" borderId="5" xfId="0" applyNumberFormat="1" applyFont="1" applyFill="1" applyBorder="1" applyAlignment="1">
      <alignment horizontal="center" vertical="center"/>
    </xf>
    <xf numFmtId="4" fontId="10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4" fontId="5" fillId="3" borderId="0" xfId="0" applyNumberFormat="1" applyFont="1" applyFill="1" applyBorder="1" applyAlignment="1">
      <alignment horizontal="center" vertical="center" wrapText="1"/>
    </xf>
    <xf numFmtId="4" fontId="5" fillId="6" borderId="5" xfId="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/>
    <xf numFmtId="0" fontId="5" fillId="6" borderId="5" xfId="2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/>
    </xf>
    <xf numFmtId="4" fontId="6" fillId="7" borderId="5" xfId="2" applyNumberFormat="1" applyFont="1" applyFill="1" applyBorder="1" applyAlignment="1">
      <alignment vertical="center" wrapText="1"/>
    </xf>
    <xf numFmtId="4" fontId="11" fillId="8" borderId="5" xfId="2" applyNumberFormat="1" applyFont="1" applyFill="1" applyBorder="1" applyAlignment="1">
      <alignment horizontal="right" vertical="center" wrapText="1"/>
    </xf>
    <xf numFmtId="4" fontId="5" fillId="8" borderId="5" xfId="2" applyNumberFormat="1" applyFont="1" applyFill="1" applyBorder="1" applyAlignment="1">
      <alignment horizontal="center" vertical="center" wrapText="1"/>
    </xf>
    <xf numFmtId="4" fontId="5" fillId="2" borderId="5" xfId="2" applyNumberFormat="1" applyFont="1" applyFill="1" applyBorder="1" applyAlignment="1">
      <alignment horizontal="left" vertical="center" wrapTex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6" borderId="5" xfId="2" applyNumberFormat="1" applyFont="1" applyFill="1" applyBorder="1" applyAlignment="1">
      <alignment horizontal="left" vertical="center" wrapText="1"/>
    </xf>
    <xf numFmtId="4" fontId="6" fillId="6" borderId="5" xfId="2" applyNumberFormat="1" applyFont="1" applyFill="1" applyBorder="1" applyAlignment="1">
      <alignment horizontal="center" vertical="center" wrapText="1"/>
    </xf>
    <xf numFmtId="4" fontId="5" fillId="2" borderId="5" xfId="2" applyNumberFormat="1" applyFont="1" applyFill="1" applyBorder="1" applyAlignment="1">
      <alignment horizontal="right" vertical="center" wrapText="1"/>
    </xf>
    <xf numFmtId="4" fontId="5" fillId="2" borderId="5" xfId="2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23" fillId="0" borderId="5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center"/>
    </xf>
    <xf numFmtId="4" fontId="18" fillId="0" borderId="0" xfId="0" applyNumberFormat="1" applyFont="1" applyBorder="1" applyAlignment="1">
      <alignment vertical="center" wrapText="1"/>
    </xf>
    <xf numFmtId="4" fontId="10" fillId="0" borderId="5" xfId="0" applyNumberFormat="1" applyFont="1" applyBorder="1" applyAlignment="1">
      <alignment vertical="center" wrapText="1"/>
    </xf>
    <xf numFmtId="4" fontId="16" fillId="0" borderId="18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0" fontId="18" fillId="0" borderId="0" xfId="0" applyNumberFormat="1" applyFont="1" applyFill="1" applyBorder="1" applyAlignment="1">
      <alignment vertical="center" wrapText="1"/>
    </xf>
    <xf numFmtId="0" fontId="9" fillId="3" borderId="0" xfId="2" applyNumberFormat="1" applyFont="1" applyFill="1" applyBorder="1" applyAlignment="1">
      <alignment vertical="center" wrapText="1"/>
    </xf>
    <xf numFmtId="0" fontId="14" fillId="3" borderId="0" xfId="0" applyFont="1" applyFill="1" applyBorder="1" applyAlignment="1">
      <alignment horizontal="center" vertical="center" wrapText="1"/>
    </xf>
    <xf numFmtId="4" fontId="6" fillId="0" borderId="5" xfId="2" applyNumberFormat="1" applyFont="1" applyFill="1" applyBorder="1" applyAlignment="1" applyProtection="1">
      <alignment horizontal="center" vertical="center" wrapText="1"/>
      <protection locked="0"/>
    </xf>
    <xf numFmtId="4" fontId="5" fillId="16" borderId="5" xfId="2" applyNumberFormat="1" applyFont="1" applyFill="1" applyBorder="1" applyAlignment="1" applyProtection="1">
      <alignment vertical="center" wrapText="1"/>
      <protection locked="0"/>
    </xf>
    <xf numFmtId="4" fontId="6" fillId="0" borderId="5" xfId="5" applyNumberFormat="1" applyFont="1" applyFill="1" applyBorder="1" applyAlignment="1" applyProtection="1">
      <alignment horizontal="center" vertical="center" wrapText="1"/>
      <protection locked="0"/>
    </xf>
    <xf numFmtId="4" fontId="10" fillId="14" borderId="5" xfId="0" applyNumberFormat="1" applyFont="1" applyFill="1" applyBorder="1" applyAlignment="1" applyProtection="1">
      <alignment horizontal="center" vertical="center"/>
      <protection locked="0"/>
    </xf>
    <xf numFmtId="0" fontId="4" fillId="14" borderId="5" xfId="0" applyFont="1" applyFill="1" applyBorder="1" applyAlignment="1" applyProtection="1">
      <alignment horizontal="center" vertical="center" wrapText="1"/>
      <protection locked="0"/>
    </xf>
    <xf numFmtId="4" fontId="10" fillId="11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11" borderId="6" xfId="0" applyNumberFormat="1" applyFont="1" applyFill="1" applyBorder="1" applyAlignment="1" applyProtection="1">
      <alignment horizontal="center" vertical="center" wrapText="1"/>
      <protection locked="0"/>
    </xf>
    <xf numFmtId="4" fontId="5" fillId="16" borderId="11" xfId="2" applyNumberFormat="1" applyFont="1" applyFill="1" applyBorder="1" applyAlignment="1" applyProtection="1">
      <alignment vertical="center" wrapText="1"/>
      <protection locked="0"/>
    </xf>
    <xf numFmtId="0" fontId="6" fillId="0" borderId="5" xfId="2" applyNumberFormat="1" applyFont="1" applyFill="1" applyBorder="1" applyAlignment="1" applyProtection="1">
      <alignment horizontal="center" vertical="center" wrapText="1"/>
      <protection locked="0"/>
    </xf>
    <xf numFmtId="4" fontId="7" fillId="16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16" borderId="11" xfId="2" applyNumberFormat="1" applyFont="1" applyFill="1" applyBorder="1" applyAlignment="1" applyProtection="1">
      <alignment horizontal="center" vertical="center" wrapText="1"/>
      <protection locked="0"/>
    </xf>
    <xf numFmtId="4" fontId="7" fillId="16" borderId="11" xfId="0" applyNumberFormat="1" applyFont="1" applyFill="1" applyBorder="1" applyAlignment="1" applyProtection="1">
      <alignment horizontal="center" vertical="center" wrapText="1"/>
      <protection locked="0"/>
    </xf>
    <xf numFmtId="4" fontId="5" fillId="17" borderId="15" xfId="3" applyNumberFormat="1" applyFont="1" applyFill="1" applyBorder="1" applyAlignment="1" applyProtection="1">
      <alignment horizontal="center" vertical="center" wrapText="1"/>
      <protection locked="0"/>
    </xf>
    <xf numFmtId="0" fontId="7" fillId="16" borderId="11" xfId="0" applyFont="1" applyFill="1" applyBorder="1" applyAlignment="1" applyProtection="1">
      <alignment vertical="center" wrapText="1"/>
      <protection locked="0"/>
    </xf>
    <xf numFmtId="4" fontId="6" fillId="17" borderId="11" xfId="3" applyNumberFormat="1" applyFont="1" applyFill="1" applyBorder="1" applyAlignment="1" applyProtection="1">
      <alignment horizontal="center" vertical="center" wrapText="1"/>
      <protection locked="0"/>
    </xf>
    <xf numFmtId="4" fontId="5" fillId="6" borderId="5" xfId="5" applyNumberFormat="1" applyFont="1" applyFill="1" applyBorder="1" applyAlignment="1" applyProtection="1">
      <alignment horizontal="center" vertical="center" wrapText="1"/>
    </xf>
    <xf numFmtId="4" fontId="7" fillId="10" borderId="5" xfId="0" applyNumberFormat="1" applyFont="1" applyFill="1" applyBorder="1" applyAlignment="1" applyProtection="1">
      <alignment horizontal="center" vertical="center" wrapText="1"/>
    </xf>
    <xf numFmtId="4" fontId="5" fillId="6" borderId="5" xfId="0" applyNumberFormat="1" applyFont="1" applyFill="1" applyBorder="1" applyAlignment="1" applyProtection="1">
      <alignment horizontal="center" vertical="center" wrapText="1"/>
    </xf>
    <xf numFmtId="4" fontId="7" fillId="6" borderId="5" xfId="0" applyNumberFormat="1" applyFont="1" applyFill="1" applyBorder="1" applyAlignment="1" applyProtection="1">
      <alignment horizontal="center" vertical="center" wrapText="1"/>
    </xf>
    <xf numFmtId="4" fontId="7" fillId="10" borderId="6" xfId="0" applyNumberFormat="1" applyFont="1" applyFill="1" applyBorder="1" applyAlignment="1" applyProtection="1">
      <alignment horizontal="center" vertical="center" wrapText="1"/>
    </xf>
    <xf numFmtId="4" fontId="5" fillId="5" borderId="5" xfId="3" applyNumberFormat="1" applyFont="1" applyFill="1" applyBorder="1" applyAlignment="1" applyProtection="1">
      <alignment horizontal="center" vertical="center" wrapText="1"/>
    </xf>
    <xf numFmtId="4" fontId="12" fillId="9" borderId="15" xfId="2" applyNumberFormat="1" applyFont="1" applyFill="1" applyBorder="1" applyAlignment="1" applyProtection="1">
      <alignment vertical="center" wrapText="1"/>
    </xf>
    <xf numFmtId="4" fontId="12" fillId="9" borderId="11" xfId="2" applyNumberFormat="1" applyFont="1" applyFill="1" applyBorder="1" applyAlignment="1" applyProtection="1">
      <alignment vertical="center" wrapText="1"/>
    </xf>
    <xf numFmtId="4" fontId="12" fillId="9" borderId="11" xfId="2" applyNumberFormat="1" applyFont="1" applyFill="1" applyBorder="1" applyAlignment="1" applyProtection="1">
      <alignment horizontal="center" vertical="center" wrapText="1"/>
    </xf>
    <xf numFmtId="4" fontId="12" fillId="9" borderId="14" xfId="2" applyNumberFormat="1" applyFont="1" applyFill="1" applyBorder="1" applyAlignment="1" applyProtection="1">
      <alignment vertical="center" wrapText="1"/>
    </xf>
    <xf numFmtId="4" fontId="12" fillId="9" borderId="0" xfId="2" applyNumberFormat="1" applyFont="1" applyFill="1" applyBorder="1" applyAlignment="1" applyProtection="1">
      <alignment vertical="center" wrapText="1"/>
    </xf>
    <xf numFmtId="4" fontId="12" fillId="9" borderId="0" xfId="2" applyNumberFormat="1" applyFont="1" applyFill="1" applyBorder="1" applyAlignment="1" applyProtection="1">
      <alignment horizontal="center" vertical="center" wrapText="1"/>
    </xf>
    <xf numFmtId="4" fontId="5" fillId="5" borderId="6" xfId="3" applyNumberFormat="1" applyFont="1" applyFill="1" applyBorder="1" applyAlignment="1" applyProtection="1">
      <alignment horizontal="center" vertical="center" wrapText="1"/>
    </xf>
    <xf numFmtId="0" fontId="5" fillId="6" borderId="5" xfId="5" applyNumberFormat="1" applyFont="1" applyFill="1" applyBorder="1" applyAlignment="1" applyProtection="1">
      <alignment horizontal="center" vertical="center" wrapText="1"/>
    </xf>
    <xf numFmtId="4" fontId="10" fillId="0" borderId="0" xfId="0" applyNumberFormat="1" applyFont="1" applyFill="1" applyBorder="1" applyAlignment="1">
      <alignment horizontal="left" vertical="center" wrapText="1"/>
    </xf>
    <xf numFmtId="4" fontId="16" fillId="0" borderId="0" xfId="0" applyNumberFormat="1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6" fillId="6" borderId="5" xfId="5" applyNumberFormat="1" applyFont="1" applyFill="1" applyBorder="1" applyAlignment="1" applyProtection="1">
      <alignment horizontal="center" vertical="center" wrapText="1"/>
      <protection locked="0"/>
    </xf>
    <xf numFmtId="4" fontId="6" fillId="18" borderId="5" xfId="3" applyNumberFormat="1" applyFont="1" applyFill="1" applyBorder="1" applyAlignment="1">
      <alignment horizontal="center" vertical="center" wrapText="1"/>
    </xf>
    <xf numFmtId="4" fontId="5" fillId="18" borderId="6" xfId="3" applyNumberFormat="1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7" fillId="2" borderId="23" xfId="0" applyFont="1" applyFill="1" applyBorder="1" applyAlignment="1">
      <alignment vertical="center" wrapText="1"/>
    </xf>
    <xf numFmtId="0" fontId="10" fillId="2" borderId="25" xfId="0" applyFont="1" applyFill="1" applyBorder="1" applyAlignment="1">
      <alignment vertical="center" wrapText="1"/>
    </xf>
    <xf numFmtId="0" fontId="10" fillId="2" borderId="26" xfId="0" applyFont="1" applyFill="1" applyBorder="1" applyAlignment="1">
      <alignment vertical="center" wrapText="1"/>
    </xf>
    <xf numFmtId="4" fontId="5" fillId="24" borderId="5" xfId="3" applyNumberFormat="1" applyFont="1" applyFill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left" vertical="center" wrapText="1"/>
    </xf>
    <xf numFmtId="4" fontId="10" fillId="0" borderId="0" xfId="0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6" fillId="18" borderId="0" xfId="3" applyNumberFormat="1" applyFont="1" applyFill="1" applyBorder="1" applyAlignment="1">
      <alignment horizontal="center" vertical="center" wrapText="1"/>
    </xf>
    <xf numFmtId="4" fontId="20" fillId="14" borderId="0" xfId="0" applyNumberFormat="1" applyFont="1" applyFill="1" applyBorder="1" applyAlignment="1">
      <alignment vertical="center" wrapText="1"/>
    </xf>
    <xf numFmtId="4" fontId="28" fillId="3" borderId="0" xfId="0" applyNumberFormat="1" applyFont="1" applyFill="1" applyBorder="1" applyAlignment="1">
      <alignment horizontal="center" vertical="center" wrapText="1"/>
    </xf>
    <xf numFmtId="4" fontId="7" fillId="3" borderId="0" xfId="0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 applyProtection="1">
      <alignment horizontal="center" vertical="center" wrapText="1"/>
      <protection locked="0"/>
    </xf>
    <xf numFmtId="4" fontId="6" fillId="0" borderId="13" xfId="2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6" borderId="27" xfId="2" applyFont="1" applyFill="1" applyBorder="1" applyAlignment="1">
      <alignment horizontal="center" vertical="center" wrapText="1"/>
    </xf>
    <xf numFmtId="0" fontId="5" fillId="6" borderId="28" xfId="2" applyFont="1" applyFill="1" applyBorder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4" fontId="6" fillId="7" borderId="34" xfId="2" applyNumberFormat="1" applyFont="1" applyFill="1" applyBorder="1" applyAlignment="1">
      <alignment vertical="center" wrapText="1"/>
    </xf>
    <xf numFmtId="4" fontId="6" fillId="7" borderId="17" xfId="3" applyNumberFormat="1" applyFont="1" applyFill="1" applyBorder="1" applyAlignment="1" applyProtection="1">
      <alignment vertical="center" wrapText="1"/>
    </xf>
    <xf numFmtId="4" fontId="6" fillId="7" borderId="35" xfId="3" applyNumberFormat="1" applyFont="1" applyFill="1" applyBorder="1" applyAlignment="1" applyProtection="1">
      <alignment vertical="center" wrapText="1"/>
    </xf>
    <xf numFmtId="4" fontId="6" fillId="7" borderId="36" xfId="2" applyNumberFormat="1" applyFont="1" applyFill="1" applyBorder="1" applyAlignment="1">
      <alignment vertical="center" wrapText="1"/>
    </xf>
    <xf numFmtId="4" fontId="6" fillId="7" borderId="37" xfId="3" applyNumberFormat="1" applyFont="1" applyFill="1" applyBorder="1" applyAlignment="1" applyProtection="1">
      <alignment vertical="center" wrapText="1"/>
    </xf>
    <xf numFmtId="4" fontId="11" fillId="8" borderId="27" xfId="2" applyNumberFormat="1" applyFont="1" applyFill="1" applyBorder="1" applyAlignment="1">
      <alignment horizontal="right" vertical="center" wrapText="1"/>
    </xf>
    <xf numFmtId="4" fontId="5" fillId="8" borderId="28" xfId="2" applyNumberFormat="1" applyFont="1" applyFill="1" applyBorder="1" applyAlignment="1">
      <alignment horizontal="right" vertical="center" wrapText="1"/>
    </xf>
    <xf numFmtId="4" fontId="5" fillId="8" borderId="39" xfId="2" applyNumberFormat="1" applyFont="1" applyFill="1" applyBorder="1" applyAlignment="1">
      <alignment horizontal="right" vertical="center" wrapText="1"/>
    </xf>
    <xf numFmtId="4" fontId="6" fillId="7" borderId="40" xfId="2" applyNumberFormat="1" applyFont="1" applyFill="1" applyBorder="1" applyAlignment="1">
      <alignment vertical="center" wrapText="1"/>
    </xf>
    <xf numFmtId="4" fontId="6" fillId="7" borderId="41" xfId="2" applyNumberFormat="1" applyFont="1" applyFill="1" applyBorder="1" applyAlignment="1">
      <alignment vertical="center" wrapText="1"/>
    </xf>
    <xf numFmtId="4" fontId="6" fillId="7" borderId="42" xfId="3" applyNumberFormat="1" applyFont="1" applyFill="1" applyBorder="1" applyAlignment="1" applyProtection="1">
      <alignment vertical="center" wrapText="1"/>
    </xf>
    <xf numFmtId="4" fontId="6" fillId="7" borderId="43" xfId="3" applyNumberFormat="1" applyFont="1" applyFill="1" applyBorder="1" applyAlignment="1" applyProtection="1">
      <alignment vertical="center" wrapText="1"/>
    </xf>
    <xf numFmtId="4" fontId="5" fillId="2" borderId="27" xfId="2" applyNumberFormat="1" applyFont="1" applyFill="1" applyBorder="1" applyAlignment="1">
      <alignment horizontal="left" vertical="center" wrapText="1"/>
    </xf>
    <xf numFmtId="4" fontId="5" fillId="2" borderId="38" xfId="3" applyNumberFormat="1" applyFont="1" applyFill="1" applyBorder="1" applyAlignment="1">
      <alignment horizontal="center" vertical="center" wrapText="1"/>
    </xf>
    <xf numFmtId="4" fontId="5" fillId="2" borderId="39" xfId="3" applyNumberFormat="1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4" fontId="5" fillId="6" borderId="1" xfId="2" applyNumberFormat="1" applyFont="1" applyFill="1" applyBorder="1" applyAlignment="1">
      <alignment horizontal="left" vertical="center" wrapText="1"/>
    </xf>
    <xf numFmtId="4" fontId="6" fillId="6" borderId="7" xfId="2" applyNumberFormat="1" applyFont="1" applyFill="1" applyBorder="1" applyAlignment="1">
      <alignment horizontal="center" vertical="center" wrapText="1"/>
    </xf>
    <xf numFmtId="4" fontId="6" fillId="6" borderId="43" xfId="2" applyNumberFormat="1" applyFont="1" applyFill="1" applyBorder="1" applyAlignment="1">
      <alignment horizontal="center" vertical="center" wrapText="1"/>
    </xf>
    <xf numFmtId="4" fontId="5" fillId="2" borderId="4" xfId="2" applyNumberFormat="1" applyFont="1" applyFill="1" applyBorder="1" applyAlignment="1">
      <alignment horizontal="left" vertical="center" wrapText="1"/>
    </xf>
    <xf numFmtId="4" fontId="5" fillId="2" borderId="28" xfId="2" applyNumberFormat="1" applyFont="1" applyFill="1" applyBorder="1" applyAlignment="1">
      <alignment horizontal="center" vertical="center" wrapText="1"/>
    </xf>
    <xf numFmtId="4" fontId="5" fillId="2" borderId="32" xfId="2" applyNumberFormat="1" applyFont="1" applyFill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4" fontId="5" fillId="6" borderId="5" xfId="5" applyNumberFormat="1" applyFont="1" applyFill="1" applyBorder="1" applyAlignment="1">
      <alignment horizontal="center" vertical="center" wrapText="1"/>
    </xf>
    <xf numFmtId="4" fontId="5" fillId="6" borderId="6" xfId="5" applyNumberFormat="1" applyFont="1" applyFill="1" applyBorder="1" applyAlignment="1">
      <alignment horizontal="center" vertical="center" wrapText="1"/>
    </xf>
    <xf numFmtId="4" fontId="5" fillId="16" borderId="7" xfId="2" applyNumberFormat="1" applyFont="1" applyFill="1" applyBorder="1" applyAlignment="1">
      <alignment vertical="center" wrapText="1"/>
    </xf>
    <xf numFmtId="4" fontId="5" fillId="6" borderId="8" xfId="0" applyNumberFormat="1" applyFont="1" applyFill="1" applyBorder="1" applyAlignment="1">
      <alignment horizontal="center" vertical="center" wrapText="1"/>
    </xf>
    <xf numFmtId="4" fontId="7" fillId="6" borderId="5" xfId="0" applyNumberFormat="1" applyFont="1" applyFill="1" applyBorder="1" applyAlignment="1">
      <alignment horizontal="center" vertical="center" wrapText="1"/>
    </xf>
    <xf numFmtId="4" fontId="5" fillId="6" borderId="5" xfId="0" applyNumberFormat="1" applyFont="1" applyFill="1" applyBorder="1" applyAlignment="1">
      <alignment horizontal="center" vertical="center" wrapText="1"/>
    </xf>
    <xf numFmtId="4" fontId="7" fillId="10" borderId="6" xfId="0" applyNumberFormat="1" applyFont="1" applyFill="1" applyBorder="1" applyAlignment="1">
      <alignment horizontal="center" vertical="center" wrapText="1"/>
    </xf>
    <xf numFmtId="4" fontId="6" fillId="0" borderId="5" xfId="2" applyNumberFormat="1" applyFont="1" applyFill="1" applyBorder="1" applyAlignment="1">
      <alignment horizontal="center" vertical="center" wrapText="1"/>
    </xf>
    <xf numFmtId="4" fontId="5" fillId="16" borderId="19" xfId="2" applyNumberFormat="1" applyFont="1" applyFill="1" applyBorder="1" applyAlignment="1">
      <alignment vertical="center" wrapText="1"/>
    </xf>
    <xf numFmtId="4" fontId="6" fillId="0" borderId="5" xfId="5" applyNumberFormat="1" applyFont="1" applyFill="1" applyBorder="1" applyAlignment="1">
      <alignment horizontal="center" vertical="center" wrapText="1"/>
    </xf>
    <xf numFmtId="4" fontId="10" fillId="11" borderId="6" xfId="0" applyNumberFormat="1" applyFont="1" applyFill="1" applyBorder="1" applyAlignment="1">
      <alignment horizontal="center" vertical="center" wrapText="1"/>
    </xf>
    <xf numFmtId="4" fontId="5" fillId="16" borderId="6" xfId="2" applyNumberFormat="1" applyFont="1" applyFill="1" applyBorder="1" applyAlignment="1">
      <alignment vertical="center" wrapText="1"/>
    </xf>
    <xf numFmtId="4" fontId="5" fillId="16" borderId="9" xfId="2" applyNumberFormat="1" applyFont="1" applyFill="1" applyBorder="1" applyAlignment="1">
      <alignment vertical="center" wrapText="1"/>
    </xf>
    <xf numFmtId="4" fontId="5" fillId="5" borderId="8" xfId="3" applyNumberFormat="1" applyFont="1" applyFill="1" applyBorder="1" applyAlignment="1">
      <alignment horizontal="center" vertical="center" wrapText="1"/>
    </xf>
    <xf numFmtId="4" fontId="5" fillId="16" borderId="11" xfId="2" applyNumberFormat="1" applyFont="1" applyFill="1" applyBorder="1" applyAlignment="1">
      <alignment vertical="center" wrapText="1"/>
    </xf>
    <xf numFmtId="4" fontId="5" fillId="6" borderId="5" xfId="2" applyNumberFormat="1" applyFont="1" applyFill="1" applyBorder="1" applyAlignment="1">
      <alignment vertical="center" wrapText="1"/>
    </xf>
    <xf numFmtId="4" fontId="5" fillId="16" borderId="11" xfId="2" applyNumberFormat="1" applyFont="1" applyFill="1" applyBorder="1" applyAlignment="1">
      <alignment horizontal="center" vertical="center" wrapText="1"/>
    </xf>
    <xf numFmtId="4" fontId="7" fillId="16" borderId="11" xfId="0" applyNumberFormat="1" applyFont="1" applyFill="1" applyBorder="1" applyAlignment="1">
      <alignment horizontal="center" vertical="center" wrapText="1"/>
    </xf>
    <xf numFmtId="4" fontId="5" fillId="6" borderId="17" xfId="0" applyNumberFormat="1" applyFont="1" applyFill="1" applyBorder="1" applyAlignment="1">
      <alignment horizontal="center" vertical="center" wrapText="1"/>
    </xf>
    <xf numFmtId="4" fontId="7" fillId="6" borderId="17" xfId="0" applyNumberFormat="1" applyFont="1" applyFill="1" applyBorder="1" applyAlignment="1">
      <alignment horizontal="center" vertical="center" wrapText="1"/>
    </xf>
    <xf numFmtId="4" fontId="5" fillId="6" borderId="17" xfId="5" applyNumberFormat="1" applyFont="1" applyFill="1" applyBorder="1" applyAlignment="1">
      <alignment horizontal="center" vertical="center" wrapText="1"/>
    </xf>
    <xf numFmtId="4" fontId="7" fillId="10" borderId="15" xfId="0" applyNumberFormat="1" applyFont="1" applyFill="1" applyBorder="1" applyAlignment="1">
      <alignment horizontal="center" vertical="center" wrapText="1"/>
    </xf>
    <xf numFmtId="4" fontId="5" fillId="5" borderId="17" xfId="3" applyNumberFormat="1" applyFont="1" applyFill="1" applyBorder="1" applyAlignment="1">
      <alignment horizontal="center" vertical="center" wrapText="1"/>
    </xf>
    <xf numFmtId="4" fontId="5" fillId="17" borderId="15" xfId="3" applyNumberFormat="1" applyFont="1" applyFill="1" applyBorder="1" applyAlignment="1">
      <alignment horizontal="center" vertical="center" wrapText="1"/>
    </xf>
    <xf numFmtId="0" fontId="7" fillId="16" borderId="11" xfId="0" applyFont="1" applyFill="1" applyBorder="1" applyAlignment="1">
      <alignment horizontal="center" vertical="center" wrapText="1"/>
    </xf>
    <xf numFmtId="4" fontId="7" fillId="10" borderId="5" xfId="0" applyNumberFormat="1" applyFont="1" applyFill="1" applyBorder="1" applyAlignment="1">
      <alignment horizontal="center" vertical="center" wrapText="1"/>
    </xf>
    <xf numFmtId="4" fontId="6" fillId="17" borderId="11" xfId="3" applyNumberFormat="1" applyFont="1" applyFill="1" applyBorder="1" applyAlignment="1">
      <alignment horizontal="center" vertical="center" wrapText="1"/>
    </xf>
    <xf numFmtId="4" fontId="6" fillId="17" borderId="0" xfId="3" applyNumberFormat="1" applyFont="1" applyFill="1" applyBorder="1" applyAlignment="1">
      <alignment horizontal="center" vertical="center" wrapText="1"/>
    </xf>
    <xf numFmtId="4" fontId="14" fillId="23" borderId="5" xfId="0" applyNumberFormat="1" applyFont="1" applyFill="1" applyBorder="1" applyAlignment="1">
      <alignment horizontal="center" vertical="center" wrapText="1"/>
    </xf>
    <xf numFmtId="4" fontId="14" fillId="3" borderId="0" xfId="0" applyNumberFormat="1" applyFont="1" applyFill="1" applyBorder="1" applyAlignment="1">
      <alignment horizontal="center" vertical="center" wrapText="1"/>
    </xf>
    <xf numFmtId="4" fontId="5" fillId="3" borderId="0" xfId="2" applyNumberFormat="1" applyFont="1" applyFill="1" applyBorder="1" applyAlignment="1">
      <alignment horizontal="right" vertical="center" wrapText="1"/>
    </xf>
    <xf numFmtId="4" fontId="5" fillId="3" borderId="0" xfId="2" applyNumberFormat="1" applyFont="1" applyFill="1" applyBorder="1" applyAlignment="1">
      <alignment horizontal="center" vertical="center" wrapText="1"/>
    </xf>
    <xf numFmtId="4" fontId="16" fillId="0" borderId="2" xfId="0" applyNumberFormat="1" applyFont="1" applyBorder="1" applyAlignment="1">
      <alignment vertical="center" wrapText="1"/>
    </xf>
    <xf numFmtId="4" fontId="14" fillId="4" borderId="5" xfId="0" applyNumberFormat="1" applyFont="1" applyFill="1" applyBorder="1" applyAlignment="1">
      <alignment horizontal="center" vertical="center" wrapText="1"/>
    </xf>
    <xf numFmtId="4" fontId="11" fillId="5" borderId="30" xfId="2" applyNumberFormat="1" applyFont="1" applyFill="1" applyBorder="1" applyAlignment="1">
      <alignment horizontal="center" vertical="center" wrapText="1"/>
    </xf>
    <xf numFmtId="4" fontId="11" fillId="5" borderId="33" xfId="2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4" fillId="19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12" fillId="9" borderId="14" xfId="2" applyNumberFormat="1" applyFont="1" applyFill="1" applyBorder="1" applyAlignment="1">
      <alignment vertical="center" wrapText="1"/>
    </xf>
    <xf numFmtId="4" fontId="12" fillId="9" borderId="22" xfId="2" applyNumberFormat="1" applyFont="1" applyFill="1" applyBorder="1" applyAlignment="1">
      <alignment vertical="center" wrapText="1"/>
    </xf>
    <xf numFmtId="4" fontId="12" fillId="9" borderId="5" xfId="2" applyNumberFormat="1" applyFont="1" applyFill="1" applyBorder="1" applyAlignment="1">
      <alignment vertical="center" wrapText="1"/>
    </xf>
    <xf numFmtId="4" fontId="6" fillId="7" borderId="35" xfId="3" applyNumberFormat="1" applyFont="1" applyFill="1" applyBorder="1" applyAlignment="1" applyProtection="1">
      <alignment horizontal="center" vertical="center" wrapText="1"/>
    </xf>
    <xf numFmtId="4" fontId="6" fillId="7" borderId="37" xfId="3" applyNumberFormat="1" applyFont="1" applyFill="1" applyBorder="1" applyAlignment="1" applyProtection="1">
      <alignment horizontal="center" vertical="center" wrapText="1"/>
    </xf>
    <xf numFmtId="4" fontId="5" fillId="8" borderId="28" xfId="2" applyNumberFormat="1" applyFont="1" applyFill="1" applyBorder="1" applyAlignment="1">
      <alignment horizontal="center" vertical="center" wrapText="1"/>
    </xf>
    <xf numFmtId="4" fontId="6" fillId="7" borderId="42" xfId="3" applyNumberFormat="1" applyFont="1" applyFill="1" applyBorder="1" applyAlignment="1" applyProtection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 wrapText="1"/>
    </xf>
    <xf numFmtId="4" fontId="18" fillId="0" borderId="0" xfId="0" applyNumberFormat="1" applyFont="1" applyAlignment="1">
      <alignment horizontal="left" vertical="center" wrapText="1"/>
    </xf>
    <xf numFmtId="0" fontId="34" fillId="19" borderId="5" xfId="0" applyFont="1" applyFill="1" applyBorder="1" applyAlignment="1">
      <alignment horizontal="center" vertical="center" wrapText="1"/>
    </xf>
    <xf numFmtId="0" fontId="18" fillId="19" borderId="6" xfId="0" applyFont="1" applyFill="1" applyBorder="1" applyAlignment="1">
      <alignment horizontal="center" vertical="center" wrapText="1"/>
    </xf>
    <xf numFmtId="4" fontId="35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18" fillId="15" borderId="5" xfId="0" applyNumberFormat="1" applyFont="1" applyFill="1" applyBorder="1" applyAlignment="1">
      <alignment horizontal="center"/>
    </xf>
    <xf numFmtId="4" fontId="35" fillId="22" borderId="5" xfId="0" applyNumberFormat="1" applyFont="1" applyFill="1" applyBorder="1" applyAlignment="1">
      <alignment horizontal="center" vertical="center" wrapText="1"/>
    </xf>
    <xf numFmtId="4" fontId="18" fillId="22" borderId="5" xfId="0" applyNumberFormat="1" applyFont="1" applyFill="1" applyBorder="1"/>
    <xf numFmtId="4" fontId="18" fillId="22" borderId="6" xfId="0" applyNumberFormat="1" applyFont="1" applyFill="1" applyBorder="1" applyAlignment="1">
      <alignment vertical="center" wrapText="1"/>
    </xf>
    <xf numFmtId="4" fontId="18" fillId="22" borderId="5" xfId="0" applyNumberFormat="1" applyFont="1" applyFill="1" applyBorder="1" applyAlignment="1">
      <alignment vertical="center" wrapText="1"/>
    </xf>
    <xf numFmtId="4" fontId="18" fillId="15" borderId="5" xfId="0" applyNumberFormat="1" applyFont="1" applyFill="1" applyBorder="1"/>
    <xf numFmtId="4" fontId="18" fillId="0" borderId="5" xfId="0" applyNumberFormat="1" applyFont="1" applyBorder="1"/>
    <xf numFmtId="4" fontId="18" fillId="20" borderId="6" xfId="0" applyNumberFormat="1" applyFont="1" applyFill="1" applyBorder="1" applyAlignment="1">
      <alignment vertical="center" wrapText="1"/>
    </xf>
    <xf numFmtId="4" fontId="18" fillId="20" borderId="5" xfId="0" applyNumberFormat="1" applyFont="1" applyFill="1" applyBorder="1" applyAlignment="1">
      <alignment vertical="center" wrapText="1"/>
    </xf>
    <xf numFmtId="4" fontId="18" fillId="0" borderId="5" xfId="0" applyNumberFormat="1" applyFont="1" applyBorder="1" applyAlignment="1">
      <alignment vertical="center" wrapText="1"/>
    </xf>
    <xf numFmtId="4" fontId="18" fillId="0" borderId="6" xfId="0" applyNumberFormat="1" applyFont="1" applyBorder="1" applyAlignment="1">
      <alignment vertical="center" wrapText="1"/>
    </xf>
    <xf numFmtId="4" fontId="18" fillId="0" borderId="5" xfId="0" applyNumberFormat="1" applyFont="1" applyBorder="1" applyAlignment="1">
      <alignment horizontal="right" vertical="center" wrapText="1"/>
    </xf>
    <xf numFmtId="4" fontId="18" fillId="20" borderId="6" xfId="0" applyNumberFormat="1" applyFont="1" applyFill="1" applyBorder="1" applyAlignment="1">
      <alignment horizontal="center" vertical="center" wrapText="1"/>
    </xf>
    <xf numFmtId="4" fontId="18" fillId="20" borderId="5" xfId="0" applyNumberFormat="1" applyFont="1" applyFill="1" applyBorder="1" applyAlignment="1">
      <alignment horizontal="center" vertical="center" wrapText="1"/>
    </xf>
    <xf numFmtId="4" fontId="18" fillId="20" borderId="0" xfId="0" applyNumberFormat="1" applyFont="1" applyFill="1" applyBorder="1" applyAlignment="1">
      <alignment horizontal="center" vertical="center" wrapText="1"/>
    </xf>
    <xf numFmtId="4" fontId="3" fillId="0" borderId="18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4" fontId="18" fillId="0" borderId="0" xfId="0" applyNumberFormat="1" applyFont="1" applyBorder="1"/>
    <xf numFmtId="0" fontId="18" fillId="0" borderId="0" xfId="0" applyFont="1"/>
    <xf numFmtId="0" fontId="34" fillId="19" borderId="7" xfId="0" applyFont="1" applyFill="1" applyBorder="1" applyAlignment="1">
      <alignment horizontal="center" vertical="center" wrapText="1"/>
    </xf>
    <xf numFmtId="0" fontId="18" fillId="19" borderId="5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4" fontId="18" fillId="3" borderId="5" xfId="0" applyNumberFormat="1" applyFont="1" applyFill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/>
    </xf>
    <xf numFmtId="49" fontId="18" fillId="0" borderId="0" xfId="0" applyNumberFormat="1" applyFont="1" applyBorder="1" applyAlignment="1">
      <alignment horizontal="center"/>
    </xf>
    <xf numFmtId="0" fontId="7" fillId="1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justify" wrapText="1"/>
    </xf>
    <xf numFmtId="0" fontId="2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8" fillId="21" borderId="39" xfId="0" applyFont="1" applyFill="1" applyBorder="1" applyAlignment="1">
      <alignment vertical="center" wrapText="1"/>
    </xf>
    <xf numFmtId="0" fontId="18" fillId="21" borderId="32" xfId="0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vertical="center" wrapText="1"/>
    </xf>
    <xf numFmtId="0" fontId="18" fillId="0" borderId="26" xfId="0" applyFont="1" applyBorder="1" applyAlignment="1">
      <alignment vertical="center" wrapText="1"/>
    </xf>
    <xf numFmtId="0" fontId="34" fillId="21" borderId="5" xfId="0" applyFont="1" applyFill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4" fillId="21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30" fillId="0" borderId="6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20" fillId="22" borderId="6" xfId="0" applyFont="1" applyFill="1" applyBorder="1" applyAlignment="1">
      <alignment horizontal="center" vertical="center"/>
    </xf>
    <xf numFmtId="0" fontId="31" fillId="22" borderId="13" xfId="0" applyFont="1" applyFill="1" applyBorder="1"/>
    <xf numFmtId="0" fontId="31" fillId="22" borderId="8" xfId="0" applyFont="1" applyFill="1" applyBorder="1"/>
    <xf numFmtId="49" fontId="21" fillId="3" borderId="6" xfId="0" applyNumberFormat="1" applyFont="1" applyFill="1" applyBorder="1" applyAlignment="1">
      <alignment horizontal="center" vertical="center"/>
    </xf>
    <xf numFmtId="49" fontId="0" fillId="3" borderId="13" xfId="0" applyNumberFormat="1" applyFill="1" applyBorder="1"/>
    <xf numFmtId="49" fontId="0" fillId="3" borderId="8" xfId="0" applyNumberFormat="1" applyFill="1" applyBorder="1"/>
    <xf numFmtId="0" fontId="22" fillId="0" borderId="0" xfId="0" applyFont="1" applyAlignment="1">
      <alignment horizontal="left"/>
    </xf>
    <xf numFmtId="0" fontId="32" fillId="0" borderId="23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vertical="top" wrapText="1"/>
    </xf>
    <xf numFmtId="49" fontId="21" fillId="0" borderId="6" xfId="0" applyNumberFormat="1" applyFont="1" applyBorder="1" applyAlignment="1">
      <alignment horizontal="center" vertical="center"/>
    </xf>
    <xf numFmtId="49" fontId="0" fillId="0" borderId="13" xfId="0" applyNumberFormat="1" applyBorder="1"/>
    <xf numFmtId="49" fontId="0" fillId="0" borderId="8" xfId="0" applyNumberFormat="1" applyBorder="1"/>
    <xf numFmtId="0" fontId="10" fillId="3" borderId="0" xfId="0" applyFont="1" applyFill="1" applyAlignment="1">
      <alignment horizontal="justify" vertical="center" wrapText="1"/>
    </xf>
    <xf numFmtId="0" fontId="22" fillId="0" borderId="0" xfId="0" applyFont="1" applyAlignment="1">
      <alignment horizontal="justify" vertical="center" wrapText="1"/>
    </xf>
    <xf numFmtId="0" fontId="20" fillId="2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22" fillId="0" borderId="18" xfId="0" applyFont="1" applyBorder="1" applyAlignment="1">
      <alignment horizontal="left" vertical="center"/>
    </xf>
    <xf numFmtId="4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13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8" xfId="2" applyNumberFormat="1" applyFont="1" applyFill="1" applyBorder="1" applyAlignment="1" applyProtection="1">
      <alignment horizontal="center" vertical="center" wrapText="1"/>
      <protection locked="0"/>
    </xf>
    <xf numFmtId="4" fontId="24" fillId="0" borderId="6" xfId="2" applyNumberFormat="1" applyFont="1" applyFill="1" applyBorder="1" applyAlignment="1" applyProtection="1">
      <alignment horizontal="center" vertical="center" wrapText="1"/>
      <protection locked="0"/>
    </xf>
    <xf numFmtId="4" fontId="24" fillId="0" borderId="13" xfId="2" applyNumberFormat="1" applyFont="1" applyFill="1" applyBorder="1" applyAlignment="1" applyProtection="1">
      <alignment horizontal="center" vertical="center" wrapText="1"/>
      <protection locked="0"/>
    </xf>
    <xf numFmtId="4" fontId="24" fillId="0" borderId="8" xfId="2" applyNumberFormat="1" applyFont="1" applyFill="1" applyBorder="1" applyAlignment="1" applyProtection="1">
      <alignment horizontal="center" vertical="center" wrapText="1"/>
      <protection locked="0"/>
    </xf>
    <xf numFmtId="4" fontId="5" fillId="6" borderId="6" xfId="2" applyNumberFormat="1" applyFont="1" applyFill="1" applyBorder="1" applyAlignment="1" applyProtection="1">
      <alignment horizontal="center" vertical="center" wrapText="1"/>
    </xf>
    <xf numFmtId="4" fontId="5" fillId="6" borderId="13" xfId="2" applyNumberFormat="1" applyFont="1" applyFill="1" applyBorder="1" applyAlignment="1" applyProtection="1">
      <alignment horizontal="center" vertical="center" wrapText="1"/>
    </xf>
    <xf numFmtId="4" fontId="5" fillId="6" borderId="8" xfId="2" applyNumberFormat="1" applyFont="1" applyFill="1" applyBorder="1" applyAlignment="1" applyProtection="1">
      <alignment horizontal="center" vertical="center" wrapText="1"/>
    </xf>
    <xf numFmtId="4" fontId="5" fillId="6" borderId="6" xfId="2" applyNumberFormat="1" applyFont="1" applyFill="1" applyBorder="1" applyAlignment="1" applyProtection="1">
      <alignment horizontal="center" vertical="center" wrapText="1"/>
      <protection locked="0"/>
    </xf>
    <xf numFmtId="4" fontId="5" fillId="6" borderId="13" xfId="2" applyNumberFormat="1" applyFont="1" applyFill="1" applyBorder="1" applyAlignment="1" applyProtection="1">
      <alignment horizontal="center" vertical="center" wrapText="1"/>
      <protection locked="0"/>
    </xf>
    <xf numFmtId="4" fontId="5" fillId="6" borderId="8" xfId="2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2" applyNumberFormat="1" applyFont="1" applyFill="1" applyBorder="1" applyAlignment="1" applyProtection="1">
      <alignment horizontal="center" vertical="center" wrapText="1"/>
      <protection locked="0"/>
    </xf>
    <xf numFmtId="4" fontId="6" fillId="0" borderId="13" xfId="2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5" fillId="6" borderId="6" xfId="2" applyNumberFormat="1" applyFont="1" applyFill="1" applyBorder="1" applyAlignment="1" applyProtection="1">
      <alignment horizontal="center" vertical="center" wrapText="1"/>
    </xf>
    <xf numFmtId="0" fontId="5" fillId="6" borderId="13" xfId="2" applyNumberFormat="1" applyFont="1" applyFill="1" applyBorder="1" applyAlignment="1" applyProtection="1">
      <alignment horizontal="center" vertical="center" wrapText="1"/>
    </xf>
    <xf numFmtId="0" fontId="5" fillId="6" borderId="8" xfId="2" applyNumberFormat="1" applyFont="1" applyFill="1" applyBorder="1" applyAlignment="1" applyProtection="1">
      <alignment horizontal="center" vertical="center" wrapText="1"/>
    </xf>
    <xf numFmtId="4" fontId="12" fillId="9" borderId="15" xfId="2" applyNumberFormat="1" applyFont="1" applyFill="1" applyBorder="1" applyAlignment="1" applyProtection="1">
      <alignment horizontal="left" vertical="center" wrapText="1"/>
    </xf>
    <xf numFmtId="4" fontId="12" fillId="9" borderId="11" xfId="2" applyNumberFormat="1" applyFont="1" applyFill="1" applyBorder="1" applyAlignment="1" applyProtection="1">
      <alignment horizontal="left" vertical="center" wrapText="1"/>
    </xf>
    <xf numFmtId="4" fontId="5" fillId="23" borderId="6" xfId="2" applyNumberFormat="1" applyFont="1" applyFill="1" applyBorder="1" applyAlignment="1">
      <alignment horizontal="center" vertical="center" wrapText="1"/>
    </xf>
    <xf numFmtId="4" fontId="5" fillId="23" borderId="13" xfId="2" applyNumberFormat="1" applyFont="1" applyFill="1" applyBorder="1" applyAlignment="1">
      <alignment horizontal="center" vertical="center" wrapText="1"/>
    </xf>
    <xf numFmtId="4" fontId="5" fillId="23" borderId="8" xfId="2" applyNumberFormat="1" applyFont="1" applyFill="1" applyBorder="1" applyAlignment="1">
      <alignment horizontal="center" vertical="center" wrapText="1"/>
    </xf>
    <xf numFmtId="0" fontId="14" fillId="23" borderId="6" xfId="0" applyFont="1" applyFill="1" applyBorder="1" applyAlignment="1">
      <alignment horizontal="center" vertical="center" wrapText="1"/>
    </xf>
    <xf numFmtId="0" fontId="14" fillId="23" borderId="13" xfId="0" applyFont="1" applyFill="1" applyBorder="1" applyAlignment="1">
      <alignment horizontal="center" vertical="center" wrapText="1"/>
    </xf>
    <xf numFmtId="0" fontId="14" fillId="23" borderId="8" xfId="0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left" vertical="center" wrapText="1"/>
    </xf>
    <xf numFmtId="4" fontId="11" fillId="5" borderId="5" xfId="2" applyNumberFormat="1" applyFont="1" applyFill="1" applyBorder="1" applyAlignment="1">
      <alignment horizontal="center" vertical="center" wrapText="1"/>
    </xf>
    <xf numFmtId="4" fontId="11" fillId="5" borderId="6" xfId="2" applyNumberFormat="1" applyFont="1" applyFill="1" applyBorder="1" applyAlignment="1">
      <alignment horizontal="center" vertical="center" wrapText="1"/>
    </xf>
    <xf numFmtId="4" fontId="11" fillId="5" borderId="13" xfId="2" applyNumberFormat="1" applyFont="1" applyFill="1" applyBorder="1" applyAlignment="1">
      <alignment horizontal="center" vertical="center" wrapText="1"/>
    </xf>
    <xf numFmtId="4" fontId="11" fillId="5" borderId="8" xfId="2" applyNumberFormat="1" applyFont="1" applyFill="1" applyBorder="1" applyAlignment="1">
      <alignment horizontal="center" vertical="center" wrapText="1"/>
    </xf>
    <xf numFmtId="4" fontId="5" fillId="6" borderId="6" xfId="2" applyNumberFormat="1" applyFont="1" applyFill="1" applyBorder="1" applyAlignment="1">
      <alignment horizontal="center" vertical="center" wrapText="1"/>
    </xf>
    <xf numFmtId="4" fontId="5" fillId="6" borderId="13" xfId="2" applyNumberFormat="1" applyFont="1" applyFill="1" applyBorder="1" applyAlignment="1">
      <alignment horizontal="center" vertical="center" wrapText="1"/>
    </xf>
    <xf numFmtId="4" fontId="5" fillId="6" borderId="8" xfId="2" applyNumberFormat="1" applyFont="1" applyFill="1" applyBorder="1" applyAlignment="1">
      <alignment horizontal="center" vertical="center" wrapText="1"/>
    </xf>
    <xf numFmtId="4" fontId="18" fillId="0" borderId="11" xfId="0" applyNumberFormat="1" applyFont="1" applyBorder="1" applyAlignment="1">
      <alignment horizontal="left" vertical="center" wrapText="1"/>
    </xf>
    <xf numFmtId="4" fontId="18" fillId="0" borderId="0" xfId="0" applyNumberFormat="1" applyFont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4" fontId="10" fillId="0" borderId="18" xfId="0" applyNumberFormat="1" applyFont="1" applyBorder="1" applyAlignment="1">
      <alignment horizontal="left" vertical="center" wrapText="1"/>
    </xf>
    <xf numFmtId="4" fontId="16" fillId="0" borderId="18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left"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8" xfId="0" applyNumberFormat="1" applyFont="1" applyFill="1" applyBorder="1" applyAlignment="1">
      <alignment horizontal="center" vertical="center" wrapText="1"/>
    </xf>
    <xf numFmtId="49" fontId="28" fillId="3" borderId="6" xfId="2" applyNumberFormat="1" applyFont="1" applyFill="1" applyBorder="1" applyAlignment="1">
      <alignment horizontal="center" vertical="center" wrapText="1"/>
    </xf>
    <xf numFmtId="49" fontId="28" fillId="3" borderId="13" xfId="2" applyNumberFormat="1" applyFont="1" applyFill="1" applyBorder="1" applyAlignment="1">
      <alignment horizontal="center" vertical="center" wrapText="1"/>
    </xf>
    <xf numFmtId="49" fontId="28" fillId="3" borderId="8" xfId="2" applyNumberFormat="1" applyFont="1" applyFill="1" applyBorder="1" applyAlignment="1">
      <alignment horizontal="center" vertical="center" wrapText="1"/>
    </xf>
    <xf numFmtId="4" fontId="18" fillId="0" borderId="11" xfId="0" applyNumberFormat="1" applyFont="1" applyBorder="1" applyAlignment="1">
      <alignment vertical="center" wrapText="1"/>
    </xf>
    <xf numFmtId="4" fontId="11" fillId="5" borderId="7" xfId="2" applyNumberFormat="1" applyFont="1" applyFill="1" applyBorder="1" applyAlignment="1">
      <alignment horizontal="center" vertical="center" wrapText="1"/>
    </xf>
    <xf numFmtId="4" fontId="11" fillId="5" borderId="19" xfId="2" applyNumberFormat="1" applyFont="1" applyFill="1" applyBorder="1" applyAlignment="1">
      <alignment horizontal="center" vertical="center" wrapText="1"/>
    </xf>
    <xf numFmtId="4" fontId="11" fillId="5" borderId="17" xfId="2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4" fontId="16" fillId="0" borderId="18" xfId="0" applyNumberFormat="1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left" vertical="center" wrapText="1"/>
    </xf>
    <xf numFmtId="4" fontId="18" fillId="0" borderId="29" xfId="0" applyNumberFormat="1" applyFont="1" applyBorder="1" applyAlignment="1">
      <alignment horizontal="left" vertical="center" wrapText="1"/>
    </xf>
    <xf numFmtId="4" fontId="11" fillId="5" borderId="30" xfId="2" applyNumberFormat="1" applyFont="1" applyFill="1" applyBorder="1" applyAlignment="1">
      <alignment horizontal="center" vertical="center" wrapText="1"/>
    </xf>
    <xf numFmtId="4" fontId="11" fillId="5" borderId="33" xfId="2" applyNumberFormat="1" applyFont="1" applyFill="1" applyBorder="1" applyAlignment="1">
      <alignment horizontal="center" vertical="center" wrapText="1"/>
    </xf>
    <xf numFmtId="4" fontId="5" fillId="5" borderId="4" xfId="2" applyNumberFormat="1" applyFont="1" applyFill="1" applyBorder="1" applyAlignment="1">
      <alignment horizontal="center" vertical="center" wrapText="1"/>
    </xf>
    <xf numFmtId="4" fontId="5" fillId="5" borderId="32" xfId="2" applyNumberFormat="1" applyFont="1" applyFill="1" applyBorder="1" applyAlignment="1">
      <alignment horizontal="center" vertical="center" wrapText="1"/>
    </xf>
    <xf numFmtId="4" fontId="18" fillId="0" borderId="27" xfId="0" applyNumberFormat="1" applyFont="1" applyFill="1" applyBorder="1" applyAlignment="1">
      <alignment horizontal="center" vertical="center" wrapText="1"/>
    </xf>
    <xf numFmtId="4" fontId="18" fillId="0" borderId="28" xfId="0" applyNumberFormat="1" applyFont="1" applyFill="1" applyBorder="1" applyAlignment="1">
      <alignment horizontal="center" vertical="center" wrapText="1"/>
    </xf>
    <xf numFmtId="4" fontId="28" fillId="3" borderId="27" xfId="2" applyNumberFormat="1" applyFont="1" applyFill="1" applyBorder="1" applyAlignment="1">
      <alignment horizontal="center" vertical="center" wrapText="1"/>
    </xf>
    <xf numFmtId="4" fontId="28" fillId="3" borderId="28" xfId="2" applyNumberFormat="1" applyFont="1" applyFill="1" applyBorder="1" applyAlignment="1">
      <alignment horizontal="center" vertical="center" wrapText="1"/>
    </xf>
    <xf numFmtId="4" fontId="24" fillId="0" borderId="5" xfId="2" applyNumberFormat="1" applyFont="1" applyFill="1" applyBorder="1" applyAlignment="1">
      <alignment horizontal="left" vertical="center" wrapText="1"/>
    </xf>
    <xf numFmtId="4" fontId="6" fillId="0" borderId="5" xfId="2" applyNumberFormat="1" applyFont="1" applyFill="1" applyBorder="1" applyAlignment="1">
      <alignment horizontal="left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4" fontId="6" fillId="0" borderId="13" xfId="2" applyNumberFormat="1" applyFont="1" applyFill="1" applyBorder="1" applyAlignment="1">
      <alignment horizontal="center" vertical="center" wrapText="1"/>
    </xf>
    <xf numFmtId="4" fontId="6" fillId="0" borderId="8" xfId="2" applyNumberFormat="1" applyFont="1" applyFill="1" applyBorder="1" applyAlignment="1">
      <alignment horizontal="center" vertical="center" wrapText="1"/>
    </xf>
    <xf numFmtId="4" fontId="5" fillId="6" borderId="15" xfId="2" applyNumberFormat="1" applyFont="1" applyFill="1" applyBorder="1" applyAlignment="1">
      <alignment horizontal="center" vertical="center" wrapText="1"/>
    </xf>
    <xf numFmtId="4" fontId="5" fillId="6" borderId="11" xfId="2" applyNumberFormat="1" applyFont="1" applyFill="1" applyBorder="1" applyAlignment="1">
      <alignment horizontal="center" vertical="center" wrapText="1"/>
    </xf>
    <xf numFmtId="4" fontId="5" fillId="6" borderId="9" xfId="2" applyNumberFormat="1" applyFont="1" applyFill="1" applyBorder="1" applyAlignment="1">
      <alignment horizontal="center" vertical="center" wrapText="1"/>
    </xf>
    <xf numFmtId="4" fontId="24" fillId="0" borderId="6" xfId="2" applyNumberFormat="1" applyFont="1" applyFill="1" applyBorder="1" applyAlignment="1">
      <alignment horizontal="left" vertical="center" wrapText="1"/>
    </xf>
    <xf numFmtId="4" fontId="24" fillId="0" borderId="13" xfId="2" applyNumberFormat="1" applyFont="1" applyFill="1" applyBorder="1" applyAlignment="1">
      <alignment horizontal="left" vertical="center" wrapText="1"/>
    </xf>
    <xf numFmtId="4" fontId="24" fillId="0" borderId="8" xfId="2" applyNumberFormat="1" applyFont="1" applyFill="1" applyBorder="1" applyAlignment="1">
      <alignment horizontal="left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10" fillId="0" borderId="13" xfId="0" applyNumberFormat="1" applyFont="1" applyFill="1" applyBorder="1" applyAlignment="1">
      <alignment horizontal="center" vertical="center" wrapText="1"/>
    </xf>
    <xf numFmtId="4" fontId="10" fillId="0" borderId="8" xfId="0" applyNumberFormat="1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3" fillId="0" borderId="0" xfId="0" applyFont="1"/>
    <xf numFmtId="0" fontId="10" fillId="3" borderId="0" xfId="0" applyFont="1" applyFill="1" applyAlignment="1">
      <alignment horizontal="center" vertical="center" wrapText="1"/>
    </xf>
    <xf numFmtId="4" fontId="5" fillId="6" borderId="15" xfId="2" applyNumberFormat="1" applyFont="1" applyFill="1" applyBorder="1" applyAlignment="1" applyProtection="1">
      <alignment horizontal="center" vertical="center" wrapText="1"/>
      <protection locked="0"/>
    </xf>
    <xf numFmtId="4" fontId="5" fillId="6" borderId="11" xfId="2" applyNumberFormat="1" applyFont="1" applyFill="1" applyBorder="1" applyAlignment="1" applyProtection="1">
      <alignment horizontal="center" vertical="center" wrapText="1"/>
      <protection locked="0"/>
    </xf>
    <xf numFmtId="4" fontId="12" fillId="9" borderId="15" xfId="2" applyNumberFormat="1" applyFont="1" applyFill="1" applyBorder="1" applyAlignment="1">
      <alignment horizontal="left" vertical="center" wrapText="1"/>
    </xf>
    <xf numFmtId="4" fontId="12" fillId="9" borderId="11" xfId="2" applyNumberFormat="1" applyFont="1" applyFill="1" applyBorder="1" applyAlignment="1">
      <alignment horizontal="left" vertical="center" wrapText="1"/>
    </xf>
    <xf numFmtId="4" fontId="12" fillId="9" borderId="6" xfId="2" applyNumberFormat="1" applyFont="1" applyFill="1" applyBorder="1" applyAlignment="1">
      <alignment horizontal="left" vertical="center" wrapText="1"/>
    </xf>
    <xf numFmtId="4" fontId="12" fillId="9" borderId="13" xfId="2" applyNumberFormat="1" applyFont="1" applyFill="1" applyBorder="1" applyAlignment="1">
      <alignment horizontal="left" vertical="center" wrapText="1"/>
    </xf>
    <xf numFmtId="4" fontId="12" fillId="9" borderId="8" xfId="2" applyNumberFormat="1" applyFont="1" applyFill="1" applyBorder="1" applyAlignment="1">
      <alignment horizontal="left" vertical="center" wrapText="1"/>
    </xf>
    <xf numFmtId="0" fontId="14" fillId="23" borderId="5" xfId="0" applyFont="1" applyFill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left" vertical="center" wrapText="1"/>
    </xf>
    <xf numFmtId="4" fontId="5" fillId="5" borderId="31" xfId="2" applyNumberFormat="1" applyFont="1" applyFill="1" applyBorder="1" applyAlignment="1">
      <alignment horizontal="center" vertical="center" wrapText="1"/>
    </xf>
    <xf numFmtId="4" fontId="18" fillId="0" borderId="0" xfId="0" applyNumberFormat="1" applyFont="1" applyAlignment="1">
      <alignment horizontal="left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6" fillId="19" borderId="5" xfId="0" applyFont="1" applyFill="1" applyBorder="1" applyAlignment="1">
      <alignment horizontal="center" vertical="center"/>
    </xf>
    <xf numFmtId="0" fontId="26" fillId="19" borderId="5" xfId="0" applyFont="1" applyFill="1" applyBorder="1" applyAlignment="1">
      <alignment horizontal="center" vertical="center" wrapText="1"/>
    </xf>
    <xf numFmtId="4" fontId="14" fillId="4" borderId="5" xfId="0" applyNumberFormat="1" applyFont="1" applyFill="1" applyBorder="1" applyAlignment="1">
      <alignment horizontal="center" vertical="center" wrapText="1"/>
    </xf>
    <xf numFmtId="4" fontId="26" fillId="0" borderId="5" xfId="0" applyNumberFormat="1" applyFont="1" applyBorder="1" applyAlignment="1">
      <alignment horizontal="center" vertical="center" wrapText="1"/>
    </xf>
    <xf numFmtId="4" fontId="26" fillId="21" borderId="5" xfId="0" applyNumberFormat="1" applyFont="1" applyFill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center"/>
    </xf>
    <xf numFmtId="0" fontId="18" fillId="0" borderId="13" xfId="0" applyNumberFormat="1" applyFont="1" applyBorder="1" applyAlignment="1">
      <alignment horizontal="center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4" fontId="14" fillId="15" borderId="7" xfId="0" applyNumberFormat="1" applyFont="1" applyFill="1" applyBorder="1" applyAlignment="1">
      <alignment horizontal="center" vertical="center" wrapText="1"/>
    </xf>
    <xf numFmtId="4" fontId="14" fillId="15" borderId="19" xfId="0" applyNumberFormat="1" applyFont="1" applyFill="1" applyBorder="1" applyAlignment="1">
      <alignment horizontal="center" vertical="center" wrapText="1"/>
    </xf>
    <xf numFmtId="4" fontId="14" fillId="15" borderId="17" xfId="0" applyNumberFormat="1" applyFont="1" applyFill="1" applyBorder="1" applyAlignment="1">
      <alignment horizontal="center" vertical="center" wrapText="1"/>
    </xf>
    <xf numFmtId="4" fontId="14" fillId="22" borderId="7" xfId="0" applyNumberFormat="1" applyFont="1" applyFill="1" applyBorder="1" applyAlignment="1">
      <alignment horizontal="center" vertical="center" wrapText="1"/>
    </xf>
    <xf numFmtId="4" fontId="14" fillId="22" borderId="19" xfId="0" applyNumberFormat="1" applyFont="1" applyFill="1" applyBorder="1" applyAlignment="1">
      <alignment horizontal="center" vertical="center" wrapText="1"/>
    </xf>
    <xf numFmtId="4" fontId="14" fillId="22" borderId="17" xfId="0" applyNumberFormat="1" applyFont="1" applyFill="1" applyBorder="1" applyAlignment="1">
      <alignment horizontal="center" vertical="center" wrapText="1"/>
    </xf>
    <xf numFmtId="4" fontId="14" fillId="20" borderId="7" xfId="0" applyNumberFormat="1" applyFont="1" applyFill="1" applyBorder="1" applyAlignment="1">
      <alignment horizontal="center" vertical="center" wrapText="1"/>
    </xf>
    <xf numFmtId="4" fontId="14" fillId="20" borderId="19" xfId="0" applyNumberFormat="1" applyFont="1" applyFill="1" applyBorder="1" applyAlignment="1">
      <alignment horizontal="center" vertical="center" wrapText="1"/>
    </xf>
    <xf numFmtId="4" fontId="14" fillId="20" borderId="17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49" fontId="18" fillId="0" borderId="5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6" fillId="19" borderId="7" xfId="0" applyFont="1" applyFill="1" applyBorder="1" applyAlignment="1">
      <alignment horizontal="center" vertical="center" wrapText="1"/>
    </xf>
    <xf numFmtId="0" fontId="26" fillId="19" borderId="1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12" borderId="7" xfId="0" applyFont="1" applyFill="1" applyBorder="1" applyAlignment="1">
      <alignment horizontal="center" vertical="center" wrapText="1"/>
    </xf>
    <xf numFmtId="0" fontId="7" fillId="12" borderId="1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14" borderId="6" xfId="0" applyFont="1" applyFill="1" applyBorder="1" applyAlignment="1">
      <alignment horizontal="center" vertical="center" wrapText="1"/>
    </xf>
    <xf numFmtId="0" fontId="7" fillId="14" borderId="13" xfId="0" applyFont="1" applyFill="1" applyBorder="1" applyAlignment="1">
      <alignment horizontal="center" vertical="center" wrapText="1"/>
    </xf>
    <xf numFmtId="0" fontId="7" fillId="14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12" borderId="44" xfId="0" applyFont="1" applyFill="1" applyBorder="1" applyAlignment="1">
      <alignment horizontal="center" vertical="center" wrapText="1"/>
    </xf>
    <xf numFmtId="0" fontId="7" fillId="12" borderId="45" xfId="0" applyFont="1" applyFill="1" applyBorder="1" applyAlignment="1">
      <alignment horizontal="center" vertical="center" wrapText="1"/>
    </xf>
    <xf numFmtId="0" fontId="7" fillId="12" borderId="15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left" vertical="center"/>
    </xf>
    <xf numFmtId="0" fontId="34" fillId="21" borderId="5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/>
    </xf>
    <xf numFmtId="0" fontId="7" fillId="12" borderId="5" xfId="0" applyFont="1" applyFill="1" applyBorder="1" applyAlignment="1">
      <alignment horizontal="center" vertical="center" wrapText="1"/>
    </xf>
    <xf numFmtId="0" fontId="8" fillId="14" borderId="6" xfId="2" applyFont="1" applyFill="1" applyBorder="1" applyAlignment="1">
      <alignment horizontal="left" vertical="center" wrapText="1"/>
    </xf>
    <xf numFmtId="0" fontId="8" fillId="14" borderId="8" xfId="2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49" fontId="18" fillId="0" borderId="15" xfId="0" applyNumberFormat="1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0" xfId="0" applyFont="1" applyBorder="1" applyAlignment="1">
      <alignment horizontal="left" vertical="center"/>
    </xf>
    <xf numFmtId="0" fontId="34" fillId="19" borderId="5" xfId="0" applyFont="1" applyFill="1" applyBorder="1" applyAlignment="1">
      <alignment horizontal="center" vertical="center"/>
    </xf>
    <xf numFmtId="0" fontId="34" fillId="19" borderId="6" xfId="0" applyFont="1" applyFill="1" applyBorder="1" applyAlignment="1">
      <alignment horizontal="center" vertical="center"/>
    </xf>
    <xf numFmtId="0" fontId="34" fillId="19" borderId="13" xfId="0" applyFont="1" applyFill="1" applyBorder="1" applyAlignment="1">
      <alignment horizontal="center" vertical="center"/>
    </xf>
    <xf numFmtId="0" fontId="34" fillId="19" borderId="6" xfId="0" applyFont="1" applyFill="1" applyBorder="1" applyAlignment="1">
      <alignment horizontal="center" vertical="center" wrapText="1"/>
    </xf>
    <xf numFmtId="0" fontId="34" fillId="19" borderId="1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34" fillId="19" borderId="5" xfId="0" applyFont="1" applyFill="1" applyBorder="1" applyAlignment="1">
      <alignment horizontal="center" vertical="center" wrapText="1"/>
    </xf>
  </cellXfs>
  <cellStyles count="6">
    <cellStyle name="Euro" xfId="3"/>
    <cellStyle name="Normale" xfId="0" builtinId="0"/>
    <cellStyle name="Normale 2" xfId="2"/>
    <cellStyle name="Normale 3" xfId="5"/>
    <cellStyle name="Percentuale" xfId="1" builtinId="5"/>
    <cellStyle name="Percentuale 2" xfId="4"/>
  </cellStyles>
  <dxfs count="0"/>
  <tableStyles count="0" defaultTableStyle="TableStyleMedium9" defaultPivotStyle="PivotStyleLight16"/>
  <colors>
    <mruColors>
      <color rgb="FFA5FBA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1</xdr:col>
      <xdr:colOff>1333500</xdr:colOff>
      <xdr:row>5</xdr:row>
      <xdr:rowOff>28575</xdr:rowOff>
    </xdr:to>
    <xdr:pic>
      <xdr:nvPicPr>
        <xdr:cNvPr id="5" name="Immagine 1" descr="Unione europea – logo a color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276225"/>
          <a:ext cx="1333500" cy="8572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514350</xdr:colOff>
      <xdr:row>1</xdr:row>
      <xdr:rowOff>142875</xdr:rowOff>
    </xdr:from>
    <xdr:to>
      <xdr:col>5</xdr:col>
      <xdr:colOff>209550</xdr:colOff>
      <xdr:row>5</xdr:row>
      <xdr:rowOff>161925</xdr:rowOff>
    </xdr:to>
    <xdr:pic>
      <xdr:nvPicPr>
        <xdr:cNvPr id="6" name="Immagine 2" descr="L'emblema della Repubblica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676525" y="342900"/>
          <a:ext cx="857250" cy="9239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510540</xdr:colOff>
          <xdr:row>1</xdr:row>
          <xdr:rowOff>175260</xdr:rowOff>
        </xdr:from>
        <xdr:to>
          <xdr:col>9</xdr:col>
          <xdr:colOff>99060</xdr:colOff>
          <xdr:row>5</xdr:row>
          <xdr:rowOff>182880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png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\\AGMFILE\Capurro\Users\capurro\AppData\Roaming\Microsoft\Excel\schedafinanziaria_informatizzata_5mag_PROVA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externalLinkPath" Target="file:///\\AGMFILE\Capurro\Users\capurro\AppData\Roaming\Microsoft\Excel\schedafinanziaria_informatizzata_5mag_PROVA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externalLinkPath" Target="file:///\\AGMFILE\Capurro\Users\capurro\AppData\Roaming\Microsoft\Excel\schedafinanziaria_informatizzata_5mag_PROVA.xls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externalLinkPath" Target="file:///\\AGMFILE\Capurro\Users\capurro\AppData\Roaming\Microsoft\Excel\schedafinanziaria_informatizzata_5mag_PROVA.xls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2"/>
  <sheetViews>
    <sheetView topLeftCell="A13" workbookViewId="0">
      <selection activeCell="G17" sqref="G17"/>
    </sheetView>
  </sheetViews>
  <sheetFormatPr defaultColWidth="9.21875" defaultRowHeight="13.8" x14ac:dyDescent="0.25"/>
  <cols>
    <col min="1" max="1" width="2.44140625" style="45" bestFit="1" customWidth="1"/>
    <col min="2" max="2" width="20.77734375" style="45" customWidth="1"/>
    <col min="3" max="4" width="9.21875" style="45"/>
    <col min="5" max="5" width="8.21875" style="45" bestFit="1" customWidth="1"/>
    <col min="6" max="7" width="9.21875" style="45"/>
    <col min="8" max="8" width="8.21875" style="45" bestFit="1" customWidth="1"/>
    <col min="9" max="10" width="9.21875" style="45"/>
    <col min="11" max="11" width="8.21875" style="45" bestFit="1" customWidth="1"/>
    <col min="12" max="13" width="9.21875" style="45"/>
    <col min="14" max="14" width="8.77734375" style="45" bestFit="1" customWidth="1"/>
    <col min="15" max="15" width="8.21875" style="45" bestFit="1" customWidth="1"/>
    <col min="16" max="16384" width="9.21875" style="45"/>
  </cols>
  <sheetData>
    <row r="1" spans="1:10" ht="15.75" customHeight="1" x14ac:dyDescent="0.3">
      <c r="I1" s="55" t="s">
        <v>189</v>
      </c>
    </row>
    <row r="2" spans="1:10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</row>
    <row r="3" spans="1:10" ht="22.8" x14ac:dyDescent="0.25">
      <c r="A3" s="125"/>
      <c r="B3" s="125"/>
      <c r="C3" s="56"/>
      <c r="D3" s="125"/>
      <c r="E3" s="56"/>
      <c r="F3" s="125"/>
      <c r="G3" s="125"/>
      <c r="H3" s="125"/>
      <c r="I3" s="125"/>
      <c r="J3" s="125"/>
    </row>
    <row r="4" spans="1:10" x14ac:dyDescent="0.25">
      <c r="A4" s="125"/>
      <c r="B4" s="125"/>
      <c r="C4" s="125"/>
      <c r="D4" s="125"/>
      <c r="E4" s="125"/>
      <c r="F4" s="125"/>
      <c r="G4" s="125"/>
      <c r="H4" s="125"/>
      <c r="I4" s="125"/>
      <c r="J4" s="125"/>
    </row>
    <row r="5" spans="1:10" x14ac:dyDescent="0.25">
      <c r="A5" s="125"/>
      <c r="B5" s="125"/>
      <c r="C5" s="125"/>
      <c r="D5" s="125"/>
      <c r="E5" s="125"/>
      <c r="F5" s="125"/>
      <c r="G5" s="125"/>
      <c r="H5" s="125"/>
      <c r="I5" s="125"/>
      <c r="J5" s="125"/>
    </row>
    <row r="6" spans="1:10" x14ac:dyDescent="0.25">
      <c r="A6" s="125"/>
      <c r="B6" s="125"/>
      <c r="C6" s="125"/>
      <c r="D6" s="125"/>
      <c r="E6" s="125"/>
      <c r="F6" s="125"/>
      <c r="G6" s="125"/>
      <c r="H6" s="125"/>
      <c r="I6" s="125"/>
      <c r="J6" s="125"/>
    </row>
    <row r="7" spans="1:10" x14ac:dyDescent="0.25">
      <c r="A7" s="125"/>
      <c r="B7" s="124" t="s">
        <v>60</v>
      </c>
      <c r="C7" s="57"/>
      <c r="D7" s="328" t="s">
        <v>61</v>
      </c>
      <c r="E7" s="328"/>
      <c r="F7" s="328"/>
      <c r="G7" s="57"/>
      <c r="H7" s="328" t="s">
        <v>62</v>
      </c>
      <c r="I7" s="328"/>
      <c r="J7" s="328"/>
    </row>
    <row r="8" spans="1:10" x14ac:dyDescent="0.25">
      <c r="A8" s="125"/>
      <c r="B8" s="125"/>
      <c r="C8" s="125"/>
      <c r="D8" s="125"/>
      <c r="E8" s="125"/>
      <c r="F8" s="125"/>
      <c r="G8" s="125"/>
      <c r="H8" s="125"/>
      <c r="I8" s="125"/>
      <c r="J8" s="125"/>
    </row>
    <row r="9" spans="1:10" ht="17.399999999999999" x14ac:dyDescent="0.3">
      <c r="A9" s="329" t="s">
        <v>97</v>
      </c>
      <c r="B9" s="329"/>
      <c r="C9" s="329"/>
      <c r="D9" s="329"/>
      <c r="E9" s="329"/>
      <c r="F9" s="329"/>
      <c r="G9" s="329"/>
      <c r="H9" s="329"/>
      <c r="I9" s="329"/>
      <c r="J9" s="329"/>
    </row>
    <row r="10" spans="1:10" ht="18" x14ac:dyDescent="0.35">
      <c r="A10" s="329" t="s">
        <v>98</v>
      </c>
      <c r="B10" s="329"/>
      <c r="C10" s="329"/>
      <c r="D10" s="329"/>
      <c r="E10" s="329"/>
      <c r="F10" s="329"/>
      <c r="G10" s="329"/>
      <c r="H10" s="329"/>
      <c r="I10" s="329"/>
      <c r="J10" s="329"/>
    </row>
    <row r="11" spans="1:10" x14ac:dyDescent="0.25">
      <c r="A11" s="125"/>
      <c r="B11" s="125"/>
      <c r="C11" s="125"/>
      <c r="D11" s="125"/>
      <c r="E11" s="125"/>
      <c r="F11" s="125"/>
      <c r="G11" s="125"/>
      <c r="H11" s="125"/>
      <c r="I11" s="125"/>
      <c r="J11" s="125"/>
    </row>
    <row r="12" spans="1:10" ht="17.399999999999999" x14ac:dyDescent="0.3">
      <c r="A12" s="329" t="s">
        <v>56</v>
      </c>
      <c r="B12" s="329"/>
      <c r="C12" s="329"/>
      <c r="D12" s="329"/>
      <c r="E12" s="329"/>
      <c r="F12" s="329"/>
      <c r="G12" s="329"/>
      <c r="H12" s="329"/>
      <c r="I12" s="329"/>
      <c r="J12" s="329"/>
    </row>
    <row r="13" spans="1:10" x14ac:dyDescent="0.25">
      <c r="A13" s="125"/>
      <c r="B13" s="125"/>
      <c r="C13" s="125"/>
      <c r="D13" s="125"/>
      <c r="E13" s="125"/>
      <c r="F13" s="125"/>
      <c r="G13" s="125"/>
      <c r="H13" s="125"/>
      <c r="I13" s="125"/>
      <c r="J13" s="125"/>
    </row>
    <row r="14" spans="1:10" ht="23.25" customHeight="1" x14ac:dyDescent="0.4">
      <c r="A14" s="330" t="s">
        <v>106</v>
      </c>
      <c r="B14" s="331"/>
      <c r="C14" s="331"/>
      <c r="D14" s="331"/>
      <c r="E14" s="331"/>
      <c r="F14" s="331"/>
      <c r="G14" s="331"/>
      <c r="H14" s="331"/>
      <c r="I14" s="331"/>
      <c r="J14" s="332"/>
    </row>
    <row r="15" spans="1:10" ht="22.8" x14ac:dyDescent="0.4">
      <c r="A15" s="137"/>
      <c r="B15" s="137"/>
      <c r="C15" s="137"/>
      <c r="D15" s="137"/>
      <c r="E15" s="137"/>
      <c r="F15" s="137"/>
      <c r="G15" s="137"/>
      <c r="H15" s="137"/>
      <c r="I15" s="137"/>
      <c r="J15" s="137"/>
    </row>
    <row r="16" spans="1:10" ht="22.8" x14ac:dyDescent="0.3">
      <c r="A16" s="333" t="s">
        <v>109</v>
      </c>
      <c r="B16" s="334"/>
      <c r="C16" s="334"/>
      <c r="D16" s="335"/>
      <c r="E16" s="336" t="s">
        <v>175</v>
      </c>
      <c r="F16" s="337"/>
      <c r="G16" s="337"/>
      <c r="H16" s="337"/>
      <c r="I16" s="337"/>
      <c r="J16" s="338"/>
    </row>
    <row r="17" spans="1:11" x14ac:dyDescent="0.25">
      <c r="A17" s="125"/>
      <c r="B17" s="125"/>
      <c r="C17" s="125"/>
      <c r="D17" s="125"/>
      <c r="E17" s="125"/>
      <c r="F17" s="125"/>
      <c r="G17" s="125"/>
      <c r="H17" s="125"/>
      <c r="I17" s="125"/>
      <c r="J17" s="125"/>
    </row>
    <row r="18" spans="1:11" ht="15.6" x14ac:dyDescent="0.3">
      <c r="A18" s="125"/>
      <c r="B18" s="339" t="s">
        <v>99</v>
      </c>
      <c r="C18" s="339"/>
      <c r="D18" s="339"/>
      <c r="E18" s="339"/>
      <c r="F18" s="339"/>
      <c r="G18" s="339"/>
      <c r="H18" s="339"/>
      <c r="I18" s="339"/>
      <c r="J18" s="339"/>
    </row>
    <row r="19" spans="1:11" ht="17.399999999999999" x14ac:dyDescent="0.25">
      <c r="A19" s="125"/>
      <c r="B19" s="340" t="s">
        <v>100</v>
      </c>
      <c r="C19" s="340"/>
      <c r="D19" s="341"/>
      <c r="E19" s="138"/>
      <c r="F19" s="125"/>
      <c r="G19" s="125"/>
      <c r="H19" s="125"/>
      <c r="I19" s="125"/>
      <c r="J19" s="125"/>
    </row>
    <row r="20" spans="1:11" x14ac:dyDescent="0.25">
      <c r="A20" s="125"/>
      <c r="B20" s="125"/>
      <c r="C20" s="125"/>
      <c r="D20" s="125"/>
      <c r="E20" s="125"/>
      <c r="F20" s="125"/>
      <c r="G20" s="125"/>
      <c r="H20" s="125"/>
      <c r="I20" s="125"/>
      <c r="J20" s="125"/>
    </row>
    <row r="21" spans="1:11" ht="17.399999999999999" x14ac:dyDescent="0.25">
      <c r="A21" s="125"/>
      <c r="B21" s="340" t="s">
        <v>101</v>
      </c>
      <c r="C21" s="340"/>
      <c r="D21" s="341"/>
      <c r="E21" s="138"/>
      <c r="F21" s="125"/>
      <c r="G21" s="125"/>
      <c r="H21" s="125"/>
      <c r="I21" s="125"/>
      <c r="J21" s="125"/>
    </row>
    <row r="22" spans="1:11" ht="17.399999999999999" x14ac:dyDescent="0.25">
      <c r="A22" s="125"/>
      <c r="B22" s="340" t="s">
        <v>102</v>
      </c>
      <c r="C22" s="340"/>
      <c r="D22" s="341"/>
      <c r="E22" s="138"/>
      <c r="F22" s="125"/>
      <c r="G22" s="125"/>
      <c r="H22" s="125"/>
      <c r="I22" s="125"/>
      <c r="J22" s="125"/>
    </row>
    <row r="23" spans="1:11" ht="17.399999999999999" x14ac:dyDescent="0.25">
      <c r="A23" s="125"/>
      <c r="B23" s="139"/>
      <c r="C23" s="139"/>
      <c r="D23" s="139"/>
      <c r="E23" s="140"/>
      <c r="F23" s="125"/>
      <c r="G23" s="125"/>
      <c r="H23" s="125"/>
      <c r="I23" s="125"/>
      <c r="J23" s="125"/>
    </row>
    <row r="24" spans="1:11" ht="22.8" x14ac:dyDescent="0.3">
      <c r="A24" s="333" t="s">
        <v>103</v>
      </c>
      <c r="B24" s="334"/>
      <c r="C24" s="334"/>
      <c r="D24" s="335"/>
      <c r="E24" s="342" t="s">
        <v>173</v>
      </c>
      <c r="F24" s="343"/>
      <c r="G24" s="343"/>
      <c r="H24" s="343"/>
      <c r="I24" s="343"/>
      <c r="J24" s="344"/>
    </row>
    <row r="25" spans="1:11" ht="22.8" x14ac:dyDescent="0.3">
      <c r="A25" s="333" t="s">
        <v>107</v>
      </c>
      <c r="B25" s="334"/>
      <c r="C25" s="334"/>
      <c r="D25" s="335"/>
      <c r="E25" s="336" t="s">
        <v>174</v>
      </c>
      <c r="F25" s="337"/>
      <c r="G25" s="337"/>
      <c r="H25" s="337"/>
      <c r="I25" s="337"/>
      <c r="J25" s="338"/>
    </row>
    <row r="26" spans="1:11" x14ac:dyDescent="0.25">
      <c r="A26" s="125"/>
      <c r="B26" s="125"/>
      <c r="C26" s="125"/>
      <c r="D26" s="125"/>
      <c r="E26" s="125"/>
      <c r="F26" s="125"/>
      <c r="G26" s="125"/>
      <c r="H26" s="125"/>
      <c r="I26" s="125"/>
      <c r="J26" s="125"/>
    </row>
    <row r="27" spans="1:11" ht="15.6" x14ac:dyDescent="0.25">
      <c r="A27" s="346" t="s">
        <v>57</v>
      </c>
      <c r="B27" s="346"/>
      <c r="C27" s="346"/>
      <c r="D27" s="346"/>
      <c r="E27" s="346"/>
      <c r="F27" s="346"/>
      <c r="G27" s="346"/>
      <c r="H27" s="346"/>
      <c r="I27" s="346"/>
      <c r="J27" s="346"/>
    </row>
    <row r="28" spans="1:11" ht="17.399999999999999" x14ac:dyDescent="0.25">
      <c r="A28" s="347" t="s">
        <v>59</v>
      </c>
      <c r="B28" s="347"/>
      <c r="C28" s="347"/>
      <c r="D28" s="347"/>
      <c r="E28" s="141"/>
      <c r="F28" s="347" t="s">
        <v>192</v>
      </c>
      <c r="G28" s="347"/>
      <c r="H28" s="347"/>
      <c r="I28" s="347"/>
      <c r="J28" s="141" t="s">
        <v>104</v>
      </c>
    </row>
    <row r="29" spans="1:11" ht="15.6" x14ac:dyDescent="0.25">
      <c r="A29" s="349" t="s">
        <v>191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17"/>
    </row>
    <row r="30" spans="1:11" x14ac:dyDescent="0.25">
      <c r="A30" s="53" t="s">
        <v>58</v>
      </c>
      <c r="B30" s="125"/>
      <c r="C30" s="125"/>
      <c r="D30" s="125"/>
      <c r="E30" s="125"/>
      <c r="F30" s="125"/>
      <c r="G30" s="125"/>
      <c r="H30" s="125"/>
      <c r="I30" s="125"/>
      <c r="J30" s="125"/>
    </row>
    <row r="31" spans="1:11" x14ac:dyDescent="0.25">
      <c r="A31" s="348" t="s">
        <v>105</v>
      </c>
      <c r="B31" s="348"/>
      <c r="C31" s="348"/>
      <c r="D31" s="348"/>
      <c r="E31" s="348"/>
      <c r="F31" s="348"/>
      <c r="G31" s="348"/>
      <c r="H31" s="348"/>
      <c r="I31" s="348"/>
      <c r="J31" s="348"/>
    </row>
    <row r="32" spans="1:11" x14ac:dyDescent="0.25">
      <c r="A32" s="345" t="s">
        <v>86</v>
      </c>
      <c r="B32" s="345"/>
      <c r="C32" s="345"/>
      <c r="D32" s="345"/>
      <c r="E32" s="345"/>
      <c r="F32" s="345"/>
      <c r="G32" s="345"/>
      <c r="H32" s="345"/>
      <c r="I32" s="345"/>
      <c r="J32" s="345"/>
    </row>
  </sheetData>
  <customSheetViews>
    <customSheetView guid="{714D6080-29A2-4789-B3E7-FD84BAE659B1}">
      <selection activeCell="A31" sqref="A31:J31"/>
      <pageMargins left="0.47244094488188981" right="0.27559055118110237" top="0.86614173228346458" bottom="0.74803149606299213" header="0.31496062992125984" footer="0.31496062992125984"/>
      <printOptions horizontalCentered="1" verticalCentered="1"/>
      <pageSetup paperSize="8" orientation="portrait" r:id="rId1"/>
      <headerFooter>
        <oddFooter>&amp;R&amp;P</oddFooter>
      </headerFooter>
    </customSheetView>
  </customSheetViews>
  <mergeCells count="22">
    <mergeCell ref="A32:J32"/>
    <mergeCell ref="A27:J27"/>
    <mergeCell ref="A28:D28"/>
    <mergeCell ref="F28:I28"/>
    <mergeCell ref="A31:J31"/>
    <mergeCell ref="A29:J29"/>
    <mergeCell ref="A25:D25"/>
    <mergeCell ref="E25:J25"/>
    <mergeCell ref="A12:J12"/>
    <mergeCell ref="A16:D16"/>
    <mergeCell ref="E16:J16"/>
    <mergeCell ref="B18:J18"/>
    <mergeCell ref="B19:D19"/>
    <mergeCell ref="B21:D21"/>
    <mergeCell ref="B22:D22"/>
    <mergeCell ref="A24:D24"/>
    <mergeCell ref="E24:J24"/>
    <mergeCell ref="D7:F7"/>
    <mergeCell ref="H7:J7"/>
    <mergeCell ref="A9:J9"/>
    <mergeCell ref="A10:J10"/>
    <mergeCell ref="A14:J14"/>
  </mergeCells>
  <printOptions horizontalCentered="1" verticalCentered="1"/>
  <pageMargins left="0.47244094488188981" right="0.27559055118110237" top="0.65" bottom="0.44" header="0.5" footer="0.31496062992125984"/>
  <pageSetup paperSize="9" orientation="portrait" r:id="rId2"/>
  <headerFooter>
    <oddFooter>&amp;R&amp;P</oddFooter>
  </headerFooter>
  <drawing r:id="rId3"/>
  <legacyDrawing r:id="rId4"/>
  <oleObjects>
    <mc:AlternateContent xmlns:mc="http://schemas.openxmlformats.org/markup-compatibility/2006">
      <mc:Choice Requires="x14">
        <oleObject progId="PBrush" shapeId="2054" r:id="rId5">
          <objectPr defaultSize="0" autoPict="0" r:id="rId6">
            <anchor moveWithCells="1" sizeWithCells="1">
              <from>
                <xdr:col>7</xdr:col>
                <xdr:colOff>510540</xdr:colOff>
                <xdr:row>1</xdr:row>
                <xdr:rowOff>175260</xdr:rowOff>
              </from>
              <to>
                <xdr:col>9</xdr:col>
                <xdr:colOff>99060</xdr:colOff>
                <xdr:row>5</xdr:row>
                <xdr:rowOff>182880</xdr:rowOff>
              </to>
            </anchor>
          </objectPr>
        </oleObject>
      </mc:Choice>
      <mc:Fallback>
        <oleObject progId="PBrush" shapeId="2054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6"/>
  <sheetViews>
    <sheetView showGridLines="0" zoomScaleNormal="100" workbookViewId="0">
      <pane ySplit="3" topLeftCell="A22" activePane="bottomLeft" state="frozen"/>
      <selection pane="bottomLeft" activeCell="E135" sqref="E135:G135"/>
    </sheetView>
  </sheetViews>
  <sheetFormatPr defaultColWidth="9.21875" defaultRowHeight="26.25" customHeight="1" x14ac:dyDescent="0.3"/>
  <cols>
    <col min="1" max="1" width="40.77734375" style="8" customWidth="1"/>
    <col min="2" max="5" width="8.21875" style="7" bestFit="1" customWidth="1"/>
    <col min="6" max="6" width="9.33203125" style="7" bestFit="1" customWidth="1"/>
    <col min="7" max="7" width="8.21875" style="7" bestFit="1" customWidth="1"/>
    <col min="8" max="8" width="8.33203125" style="7" bestFit="1" customWidth="1"/>
    <col min="9" max="9" width="8.21875" style="7" bestFit="1" customWidth="1"/>
    <col min="10" max="10" width="11.77734375" style="7" customWidth="1"/>
    <col min="11" max="11" width="9" style="9" bestFit="1" customWidth="1"/>
    <col min="12" max="12" width="8.21875" style="7" bestFit="1" customWidth="1"/>
    <col min="13" max="13" width="11.21875" style="5" customWidth="1"/>
    <col min="14" max="14" width="12.21875" style="3" customWidth="1"/>
    <col min="15" max="15" width="6.21875" style="3" bestFit="1" customWidth="1"/>
    <col min="16" max="16" width="10.77734375" style="3" customWidth="1"/>
    <col min="17" max="17" width="9.21875" style="34" customWidth="1"/>
    <col min="18" max="18" width="12.21875" style="34" customWidth="1"/>
    <col min="19" max="19" width="7.5546875" style="34" customWidth="1"/>
    <col min="20" max="20" width="10.77734375" style="3" customWidth="1"/>
    <col min="21" max="21" width="9.21875" style="3"/>
    <col min="22" max="22" width="12.44140625" style="3" customWidth="1"/>
    <col min="23" max="16384" width="9.21875" style="3"/>
  </cols>
  <sheetData>
    <row r="1" spans="1:22" s="4" customFormat="1" ht="25.05" customHeight="1" thickBot="1" x14ac:dyDescent="0.35">
      <c r="A1" s="6" t="s">
        <v>52</v>
      </c>
      <c r="B1" s="393" t="str">
        <f>copertina!E16</f>
        <v>prestatore</v>
      </c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5"/>
      <c r="O1" s="146"/>
      <c r="P1" s="146"/>
      <c r="Q1" s="146"/>
      <c r="R1" s="146"/>
      <c r="S1" s="34"/>
    </row>
    <row r="2" spans="1:22" ht="25.05" customHeight="1" thickBot="1" x14ac:dyDescent="0.35">
      <c r="A2" s="6" t="s">
        <v>108</v>
      </c>
      <c r="B2" s="396" t="str">
        <f>copertina!E25</f>
        <v>aaaaab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8"/>
      <c r="O2" s="147"/>
      <c r="P2" s="147"/>
      <c r="Q2" s="147"/>
      <c r="R2" s="147"/>
    </row>
    <row r="3" spans="1:22" ht="26.25" customHeight="1" x14ac:dyDescent="0.3">
      <c r="A3" s="399" t="s">
        <v>73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</row>
    <row r="4" spans="1:22" s="18" customFormat="1" ht="25.05" customHeight="1" x14ac:dyDescent="0.3">
      <c r="A4" s="400" t="s">
        <v>0</v>
      </c>
      <c r="B4" s="381" t="s">
        <v>50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3"/>
      <c r="P4" s="403" t="s">
        <v>141</v>
      </c>
      <c r="Q4" s="403"/>
      <c r="R4" s="403"/>
      <c r="S4" s="16"/>
    </row>
    <row r="5" spans="1:22" s="18" customFormat="1" ht="25.05" customHeight="1" thickBot="1" x14ac:dyDescent="0.35">
      <c r="A5" s="401"/>
      <c r="B5" s="123" t="str">
        <f>$Q$7</f>
        <v>sportello 1</v>
      </c>
      <c r="C5" s="123" t="str">
        <f>$Q$8</f>
        <v>sportello 1</v>
      </c>
      <c r="D5" s="123" t="str">
        <f>$Q$9</f>
        <v>sportello 2</v>
      </c>
      <c r="E5" s="123" t="str">
        <f>$Q$10</f>
        <v>sportello 2</v>
      </c>
      <c r="F5" s="123" t="str">
        <f>$Q$11</f>
        <v>sportello 3</v>
      </c>
      <c r="G5" s="123" t="str">
        <f>$Q$12</f>
        <v>sportello 3</v>
      </c>
      <c r="H5" s="123" t="str">
        <f>$Q$13</f>
        <v>sportello 4</v>
      </c>
      <c r="I5" s="123" t="str">
        <f>$Q$14</f>
        <v>sportello 4</v>
      </c>
      <c r="J5" s="123" t="str">
        <f>$Q$15</f>
        <v>sportello 5</v>
      </c>
      <c r="K5" s="123" t="str">
        <f>$Q$16</f>
        <v>sportello 5</v>
      </c>
      <c r="L5" s="123" t="str">
        <f>$Q$17</f>
        <v>sportello 6</v>
      </c>
      <c r="M5" s="123" t="str">
        <f>$Q$18</f>
        <v>sportello 6</v>
      </c>
      <c r="N5" s="400" t="s">
        <v>1</v>
      </c>
      <c r="P5" s="404" t="s">
        <v>128</v>
      </c>
      <c r="Q5" s="405" t="s">
        <v>111</v>
      </c>
      <c r="R5" s="405"/>
      <c r="S5" s="16"/>
      <c r="U5" s="389" t="s">
        <v>127</v>
      </c>
      <c r="V5" s="389"/>
    </row>
    <row r="6" spans="1:22" s="18" customFormat="1" ht="25.05" customHeight="1" x14ac:dyDescent="0.3">
      <c r="A6" s="402"/>
      <c r="B6" s="126" t="str">
        <f>$R$7</f>
        <v>FA 2.a</v>
      </c>
      <c r="C6" s="126" t="str">
        <f>$R$8</f>
        <v>FA 3.a</v>
      </c>
      <c r="D6" s="126" t="str">
        <f>$R$9</f>
        <v>FA 2.a</v>
      </c>
      <c r="E6" s="126" t="str">
        <f>$R$10</f>
        <v>FA 3.a</v>
      </c>
      <c r="F6" s="126" t="str">
        <f>$R$11</f>
        <v>FA 2.a</v>
      </c>
      <c r="G6" s="126" t="str">
        <f>$R$12</f>
        <v>FA 3.a</v>
      </c>
      <c r="H6" s="126" t="str">
        <f>$R$13</f>
        <v>FA 2.a</v>
      </c>
      <c r="I6" s="126" t="str">
        <f>$R$14</f>
        <v>FA 3.a</v>
      </c>
      <c r="J6" s="126" t="str">
        <f>$R$15</f>
        <v>FA 2.a</v>
      </c>
      <c r="K6" s="126" t="str">
        <f>$R$16</f>
        <v>FA 3.a</v>
      </c>
      <c r="L6" s="126" t="str">
        <f>$R$17</f>
        <v>FA 2.a</v>
      </c>
      <c r="M6" s="126" t="str">
        <f>$R$18</f>
        <v>FA 3.a</v>
      </c>
      <c r="N6" s="402"/>
      <c r="O6" s="10"/>
      <c r="P6" s="404"/>
      <c r="Q6" s="405"/>
      <c r="R6" s="405"/>
      <c r="U6" s="269"/>
      <c r="V6" s="270"/>
    </row>
    <row r="7" spans="1:22" s="10" customFormat="1" ht="25.05" customHeight="1" x14ac:dyDescent="0.3">
      <c r="A7" s="128" t="s">
        <v>29</v>
      </c>
      <c r="B7" s="61">
        <f>SUMIFS($K$30:$K$50,$G$30:$G$50, $B$5,$L$30:$L$50, $B$6)</f>
        <v>0</v>
      </c>
      <c r="C7" s="61">
        <f>SUMIFS($K$30:$K$50,$G$30:$G$50, $C$5,$L$30:$L$50,$C$6)</f>
        <v>0</v>
      </c>
      <c r="D7" s="61">
        <f>SUMIFS($K$30:$K$50,$G$30:$G$50, $D$5,$L$30:$L$50, $D$6)</f>
        <v>42</v>
      </c>
      <c r="E7" s="61">
        <f>SUMIFS($K$30:$K$50,$G$30:$G$50, $E$5,$L$30:$L$50, $E$6)</f>
        <v>0</v>
      </c>
      <c r="F7" s="61">
        <f>SUMIFS($K$30:$K$50,$G$30:$G$50,$F$5,$L$30:$L$50, $F$6)</f>
        <v>0</v>
      </c>
      <c r="G7" s="61">
        <f>SUMIFS($K$30:$K$50,$G$30:$G$50,$G$5,$L$30:$L$50, $G$6)</f>
        <v>0</v>
      </c>
      <c r="H7" s="61">
        <f>SUMIFS($K$30:$K$50,$G$30:$G$50,$H$5,$L$30:$L$50, $H$6)</f>
        <v>0</v>
      </c>
      <c r="I7" s="61">
        <f>SUMIFS($K$30:$K$50,$G$30:$G$50,$I$5,$L$30:$L$50, $I$6)</f>
        <v>0</v>
      </c>
      <c r="J7" s="61">
        <f>SUMIFS($K$30:$K$50,$G$30:$G$50,$J$5,$L$30:$L$50, $J$6)</f>
        <v>0</v>
      </c>
      <c r="K7" s="61">
        <f>SUMIFS($K$30:$K$50,$G$30:$G$50,$K$5,$L$30:$L$50, $K$6)</f>
        <v>0</v>
      </c>
      <c r="L7" s="61">
        <f>SUMIFS($K$30:$K$50,$G$30:$G$50,$L$5,$L$30:$L$50, $L$6)</f>
        <v>0</v>
      </c>
      <c r="M7" s="61">
        <f>SUMIFS($K$30:$K$50,$G$30:$G$50,$M$5,$L$30:$L$50, $M$6)</f>
        <v>0</v>
      </c>
      <c r="N7" s="61">
        <f>SUM(B7:M7)</f>
        <v>42</v>
      </c>
      <c r="P7" s="94" t="s">
        <v>129</v>
      </c>
      <c r="Q7" s="152" t="s">
        <v>22</v>
      </c>
      <c r="R7" s="153" t="s">
        <v>17</v>
      </c>
      <c r="U7" s="184" t="s">
        <v>22</v>
      </c>
      <c r="V7" s="185" t="s">
        <v>17</v>
      </c>
    </row>
    <row r="8" spans="1:22" s="10" customFormat="1" ht="25.05" customHeight="1" x14ac:dyDescent="0.3">
      <c r="A8" s="128" t="s">
        <v>34</v>
      </c>
      <c r="B8" s="61">
        <f>SUMIFS($K$55:$K$65,$G$55:$G$65, $B$5,$L$55:$L$65, $B$6)</f>
        <v>22</v>
      </c>
      <c r="C8" s="61">
        <f>SUMIFS($K$55:$K$65,$G$55:$G$65, $C$5,$L$55:$L$65, $C$6)</f>
        <v>0</v>
      </c>
      <c r="D8" s="61">
        <f>SUMIFS($K$55:$K$65,$G$55:$G$65, $D$5,$L$55:$L$65, $D$6)</f>
        <v>0</v>
      </c>
      <c r="E8" s="61">
        <f>SUMIFS($K$55:$K$65,$G$55:$G$65, $E$5,$L$55:$L$65, $E$6)</f>
        <v>0</v>
      </c>
      <c r="F8" s="61">
        <f>SUMIFS($K$55:$K$65,$G$55:$G$65,$F$5,$L$55:$L$65, $F$6)</f>
        <v>0</v>
      </c>
      <c r="G8" s="61">
        <f>SUMIFS($K$55:$K$65,$G$55:$G$65,$G$5,$L$55:$L$65, $G$6)</f>
        <v>0</v>
      </c>
      <c r="H8" s="61">
        <f>SUMIFS($K$55:$K$65,$G$55:$G$65,$H$5,$L$55:$L$65, $H$6)</f>
        <v>0</v>
      </c>
      <c r="I8" s="61">
        <f>SUMIFS($K$55:$K$65,$G$55:$G$65,$I$5,$L$55:$L$65, $I$6)</f>
        <v>0</v>
      </c>
      <c r="J8" s="61">
        <f>SUMIFS($K$55:$K$65,$G$55:$G$65,$J$5,$L$55:$L$65, $J$6)</f>
        <v>0</v>
      </c>
      <c r="K8" s="61">
        <f>SUMIFS($K$55:$K$65,$G$55:$G$65,$K$5,$L$55:$L$65, $K$6)</f>
        <v>0</v>
      </c>
      <c r="L8" s="61">
        <f>SUMIFS($K$55:$K$65,$G$55:$G$65,$L$5,$L$55:$L$65, $L$6)</f>
        <v>0</v>
      </c>
      <c r="M8" s="61">
        <f>SUMIFS($K$55:$K$65,$G$55:$G$65,$M$5,$L$55:$L$65, $M$6)</f>
        <v>0</v>
      </c>
      <c r="N8" s="61">
        <f>SUM(B8:M8)</f>
        <v>22</v>
      </c>
      <c r="P8" s="94" t="s">
        <v>130</v>
      </c>
      <c r="Q8" s="152" t="s">
        <v>22</v>
      </c>
      <c r="R8" s="153" t="s">
        <v>18</v>
      </c>
      <c r="U8" s="184" t="s">
        <v>21</v>
      </c>
      <c r="V8" s="185" t="s">
        <v>18</v>
      </c>
    </row>
    <row r="9" spans="1:22" s="10" customFormat="1" ht="25.05" customHeight="1" x14ac:dyDescent="0.3">
      <c r="A9" s="129" t="s">
        <v>39</v>
      </c>
      <c r="B9" s="130">
        <f>SUM(B7:B8)</f>
        <v>22</v>
      </c>
      <c r="C9" s="130">
        <f t="shared" ref="C9:M9" si="0">SUM(C7:C8)</f>
        <v>0</v>
      </c>
      <c r="D9" s="130">
        <f t="shared" si="0"/>
        <v>42</v>
      </c>
      <c r="E9" s="130">
        <f t="shared" si="0"/>
        <v>0</v>
      </c>
      <c r="F9" s="130">
        <f t="shared" si="0"/>
        <v>0</v>
      </c>
      <c r="G9" s="130">
        <f t="shared" si="0"/>
        <v>0</v>
      </c>
      <c r="H9" s="130">
        <f t="shared" si="0"/>
        <v>0</v>
      </c>
      <c r="I9" s="130">
        <f t="shared" si="0"/>
        <v>0</v>
      </c>
      <c r="J9" s="130">
        <f t="shared" si="0"/>
        <v>0</v>
      </c>
      <c r="K9" s="130">
        <f t="shared" si="0"/>
        <v>0</v>
      </c>
      <c r="L9" s="130">
        <f t="shared" si="0"/>
        <v>0</v>
      </c>
      <c r="M9" s="130">
        <f t="shared" si="0"/>
        <v>0</v>
      </c>
      <c r="N9" s="130">
        <f>SUM(N7:N8)</f>
        <v>64</v>
      </c>
      <c r="P9" s="94" t="s">
        <v>131</v>
      </c>
      <c r="Q9" s="152" t="s">
        <v>21</v>
      </c>
      <c r="R9" s="153" t="s">
        <v>17</v>
      </c>
      <c r="U9" s="184" t="s">
        <v>23</v>
      </c>
      <c r="V9" s="185"/>
    </row>
    <row r="10" spans="1:22" s="10" customFormat="1" ht="25.05" customHeight="1" x14ac:dyDescent="0.3">
      <c r="A10" s="128" t="s">
        <v>7</v>
      </c>
      <c r="B10" s="61">
        <f>SUMIFS($K$70:$K$77,$G$70:$G$77, $B$5,$L$70:$L$77, $B$6)</f>
        <v>16</v>
      </c>
      <c r="C10" s="61">
        <f>SUMIFS($K$70:$K$77,$G$70:$G$77, $C$5,$L$70:$L$77, $C$6)</f>
        <v>0</v>
      </c>
      <c r="D10" s="61">
        <f>SUMIFS($K$70:$K$77,$G$70:$G$77, $D$5,$L$70:$L$77, $D$6)</f>
        <v>0</v>
      </c>
      <c r="E10" s="61">
        <f>SUMIFS($K$70:$K$77,$G$70:$G$77, $E$5,$L$70:$L$77, $E$6)</f>
        <v>0</v>
      </c>
      <c r="F10" s="61">
        <f>SUMIFS($K$70:$K$77,$G$70:$G$77,$F$5,$L$70:$L$77, $F$6)</f>
        <v>0</v>
      </c>
      <c r="G10" s="61">
        <f>SUMIFS($K$70:$K$77,$G$70:$G$77,$G$5,$L$70:$L$77, $G$6)</f>
        <v>0</v>
      </c>
      <c r="H10" s="61">
        <f>SUMIFS($K$70:$K$77,$G$70:$G$77,$H$5,$L$70:$L$77, $H$6)</f>
        <v>0</v>
      </c>
      <c r="I10" s="61">
        <f>SUMIFS($K$70:$K$77,$G$70:$G$77,$I$5,$L$70:$L$77, $I$6)</f>
        <v>0</v>
      </c>
      <c r="J10" s="61">
        <f>SUMIFS($K$70:$K$77,$G$70:$G$77,$J$5,$L$70:$L$77, $J$6)</f>
        <v>0</v>
      </c>
      <c r="K10" s="61">
        <f>SUMIFS($K$70:$K$77,$G$70:$G$77,$K$5,$L$70:$L$77, $K$6)</f>
        <v>0</v>
      </c>
      <c r="L10" s="61">
        <f>SUMIFS($K$70:$K$77,$G$70:$G$77,$L$5,$L$70:$L$77, $L$6)</f>
        <v>0</v>
      </c>
      <c r="M10" s="61">
        <f>SUMIFS($K$70:$K$77,$G$70:$G$77,$M$5,$L$70:$L$77, $M$6)</f>
        <v>0</v>
      </c>
      <c r="N10" s="61">
        <f t="shared" ref="N10:N15" si="1">SUM(B10:M10)</f>
        <v>16</v>
      </c>
      <c r="P10" s="94" t="s">
        <v>132</v>
      </c>
      <c r="Q10" s="152" t="s">
        <v>21</v>
      </c>
      <c r="R10" s="153" t="s">
        <v>18</v>
      </c>
      <c r="U10" s="184" t="s">
        <v>24</v>
      </c>
      <c r="V10" s="186"/>
    </row>
    <row r="11" spans="1:22" s="10" customFormat="1" ht="25.05" customHeight="1" x14ac:dyDescent="0.3">
      <c r="A11" s="128" t="s">
        <v>4</v>
      </c>
      <c r="B11" s="61">
        <f>SUMIFS($K$82:$K$89,$G$82:$G$89, $B$5,$L$82:$L$89, $B$6)</f>
        <v>16</v>
      </c>
      <c r="C11" s="61">
        <f>SUMIFS($K$82:$K$89,$G$82:$G$89, $C$5,$L$82:$L$89, $C$6)</f>
        <v>0</v>
      </c>
      <c r="D11" s="61">
        <f>SUMIFS($K$82:$K$89,$G$82:$G$89, $D$5,$L$82:$L$89, $D$6)</f>
        <v>0</v>
      </c>
      <c r="E11" s="61">
        <f>SUMIFS($K$82:$K$89,$G$82:$G$89, $E$5,$L$82:$L$89, $E$6)</f>
        <v>0</v>
      </c>
      <c r="F11" s="61">
        <f>SUMIFS($K$82:$K$89,$G$82:$G$89,$F$5,$L$82:$L$89, $F$6)</f>
        <v>0</v>
      </c>
      <c r="G11" s="61">
        <f>SUMIFS($K$82:$K$89,$G$82:$G$89,$G$5,$L$82:$L$89, $G$6)</f>
        <v>0</v>
      </c>
      <c r="H11" s="61">
        <f>SUMIFS($K$82:$K$89,$G$82:$G$89,$H$5,$L$82:$L$89, $H$6)</f>
        <v>0</v>
      </c>
      <c r="I11" s="61">
        <f>SUMIFS($K$82:$K$89,$G$82:$G$89,$I$5,$L$82:$L$89, $I$6)</f>
        <v>0</v>
      </c>
      <c r="J11" s="61">
        <f>SUMIFS($K$82:$K$89,$G$82:$G$89,$J$5,$L$82:$L$89, $J$6)</f>
        <v>0</v>
      </c>
      <c r="K11" s="61">
        <f>SUMIFS($K$82:$K$89,$G$82:$G$89,$K$5,$L$82:$L$89, $K$6)</f>
        <v>0</v>
      </c>
      <c r="L11" s="61">
        <f>SUMIFS($K$82:$K$89,$G$82:$G$89,$L$5,$L$82:$L$89, $L$6)</f>
        <v>0</v>
      </c>
      <c r="M11" s="61">
        <f>SUMIFS($K$82:$K$89,$G$82:$G$89,$M$5,$L$82:$L$89, $M$6)</f>
        <v>0</v>
      </c>
      <c r="N11" s="61">
        <f t="shared" si="1"/>
        <v>16</v>
      </c>
      <c r="P11" s="94" t="s">
        <v>133</v>
      </c>
      <c r="Q11" s="152" t="s">
        <v>23</v>
      </c>
      <c r="R11" s="153" t="s">
        <v>17</v>
      </c>
      <c r="U11" s="184" t="s">
        <v>65</v>
      </c>
      <c r="V11" s="186"/>
    </row>
    <row r="12" spans="1:22" s="10" customFormat="1" ht="25.05" customHeight="1" x14ac:dyDescent="0.3">
      <c r="A12" s="128" t="s">
        <v>41</v>
      </c>
      <c r="B12" s="61">
        <f>SUMIFS($K$93:$K$101,$G$93:$G$101, $B$5,$L$93:$L$101, $B$6)</f>
        <v>16</v>
      </c>
      <c r="C12" s="61">
        <f>SUMIFS($K$93:$K$101,$G$93:$G$101, $C$5,$L$93:$L$101, $C$6)</f>
        <v>0</v>
      </c>
      <c r="D12" s="61">
        <f>SUMIFS($K$93:$K$101,$G$93:$G$101, $D$5,$L$93:$L$101, $D$6)</f>
        <v>0</v>
      </c>
      <c r="E12" s="61">
        <f>SUMIFS($K$93:$K$101,$G$93:$G$101, $E$5,$L$93:$L$101, $E$6)</f>
        <v>0</v>
      </c>
      <c r="F12" s="61">
        <f>SUMIFS($K$93:$K$101,$G$93:$G$101,$F$5,$L$93:$L$101, $F$6)</f>
        <v>0</v>
      </c>
      <c r="G12" s="61">
        <f>SUMIFS($K$93:$K$101,$G$93:$G$101,$G$5,$L$93:$L$101, $G$6)</f>
        <v>0</v>
      </c>
      <c r="H12" s="61">
        <f>SUMIFS($K$93:$K$101,$G$93:$G$101,$H$5,$L$93:$L$101, $H$6)</f>
        <v>0</v>
      </c>
      <c r="I12" s="61">
        <f>SUMIFS($K$93:$K$101,$G$93:$G$101,$I$5,$L$93:$L$101, $I$6)</f>
        <v>0</v>
      </c>
      <c r="J12" s="61">
        <f>SUMIFS($K$93:$K$101,$G$93:$G$101,$J$5,$L$93:$L$101, $J$6)</f>
        <v>0</v>
      </c>
      <c r="K12" s="61">
        <f>SUMIFS($K$93:$K$101,$G$93:$G$101,$K$5,$L$93:$L$101, $K$6)</f>
        <v>0</v>
      </c>
      <c r="L12" s="61">
        <f>SUMIFS($K$93:$K$101,$G$93:$G$101,$L$5,$L$93:$L$101, $L$6)</f>
        <v>0</v>
      </c>
      <c r="M12" s="61">
        <f>SUMIFS($K$93:$K$101,$G$93:$G$101,$M$5,$L$93:$L$101, $M$6)</f>
        <v>0</v>
      </c>
      <c r="N12" s="61">
        <f t="shared" si="1"/>
        <v>16</v>
      </c>
      <c r="P12" s="94" t="s">
        <v>134</v>
      </c>
      <c r="Q12" s="152" t="s">
        <v>23</v>
      </c>
      <c r="R12" s="153" t="s">
        <v>18</v>
      </c>
      <c r="U12" s="184" t="s">
        <v>90</v>
      </c>
      <c r="V12" s="186"/>
    </row>
    <row r="13" spans="1:22" s="10" customFormat="1" ht="25.05" customHeight="1" x14ac:dyDescent="0.3">
      <c r="A13" s="128" t="s">
        <v>16</v>
      </c>
      <c r="B13" s="61">
        <f>SUMIFS($K$106:$K$113,$G$106:$G$113, $B$5,$L$106:$L$113, $B$6)</f>
        <v>16</v>
      </c>
      <c r="C13" s="61">
        <f>SUMIFS($K$106:$K$113,$G$106:$G$113, $C$5,$L$106:$L$113, $C$6)</f>
        <v>0</v>
      </c>
      <c r="D13" s="61">
        <f>SUMIFS($K$106:$K$113,$G$106:$G$113, $D$5,$L$106:$L$113, $D$6)</f>
        <v>0</v>
      </c>
      <c r="E13" s="61">
        <f>SUMIFS($K$106:$K$113,$G$106:$G$113, $E$5,$L$106:$L$113, $E$6)</f>
        <v>0</v>
      </c>
      <c r="F13" s="61">
        <f>SUMIFS($K$106:$K$113,$G$106:$G$113,$F$5,$L$106:$L$113, $F$6)</f>
        <v>0</v>
      </c>
      <c r="G13" s="61">
        <f>SUMIFS($K$106:$K$113,$G$106:$G$113,$G$5,$L$106:$L$113, $G$6)</f>
        <v>0</v>
      </c>
      <c r="H13" s="61">
        <f>SUMIFS($K$106:$K$113,$G$106:$G$113,$H$5,$L$106:$L$113, $H$6)</f>
        <v>0</v>
      </c>
      <c r="I13" s="61">
        <f>SUMIFS($K$106:$K$113,$G$106:$G$113,$I$5,$L$106:$L$113, $I$6)</f>
        <v>0</v>
      </c>
      <c r="J13" s="61">
        <f>SUMIFS($K$106:$K$113,$G$106:$G$113,$J$5,$L$106:$L$113, $J$6)</f>
        <v>0</v>
      </c>
      <c r="K13" s="61">
        <f>SUMIFS($K$106:$K$113,$G$106:$G$113,$K$5,$L$106:$L$113, $K$6)</f>
        <v>0</v>
      </c>
      <c r="L13" s="61">
        <f>SUMIFS($K$106:$K$113,$G$106:$G$113,$L$5,$L$106:$L$113, $L$6)</f>
        <v>0</v>
      </c>
      <c r="M13" s="61">
        <f>SUMIFS($K$106:$K$113,$G$106:$G$113,$M$5,$L$106:$L$113, $M$6)</f>
        <v>0</v>
      </c>
      <c r="N13" s="61">
        <f t="shared" si="1"/>
        <v>16</v>
      </c>
      <c r="P13" s="94" t="s">
        <v>135</v>
      </c>
      <c r="Q13" s="152" t="s">
        <v>24</v>
      </c>
      <c r="R13" s="153" t="s">
        <v>17</v>
      </c>
      <c r="U13" s="184" t="s">
        <v>91</v>
      </c>
      <c r="V13" s="186"/>
    </row>
    <row r="14" spans="1:22" s="10" customFormat="1" ht="25.05" customHeight="1" x14ac:dyDescent="0.3">
      <c r="A14" s="128" t="s">
        <v>5</v>
      </c>
      <c r="B14" s="61">
        <f>SUMIFS($K$118:$K$122,$G$118:$G$122, $B$5,$L$118:$L$122, $B$6)</f>
        <v>10</v>
      </c>
      <c r="C14" s="61">
        <f>SUMIFS($K$118:$K$122,$G$118:$G$122, $C$5,$L$118:$L$122, $C$6)</f>
        <v>0</v>
      </c>
      <c r="D14" s="61">
        <f>SUMIFS($K$118:$K$122,$G$118:$G$122, $D$5,$L$118:$L$122, $D$6)</f>
        <v>0</v>
      </c>
      <c r="E14" s="61">
        <f>SUMIFS($K$118:$K$122,$G$118:$G$122, $E$5,$L$118:$L$122, $E$6)</f>
        <v>0</v>
      </c>
      <c r="F14" s="61">
        <f>SUMIFS($K$118:$K$122,$G$118:$G$122,$F$5,$L$118:$L$122, $F$6)</f>
        <v>0</v>
      </c>
      <c r="G14" s="61">
        <f>SUMIFS($K$118:$K$122,$G$118:$G$122,$G$5,$L$118:$L$122, $G$6)</f>
        <v>0</v>
      </c>
      <c r="H14" s="61">
        <f>SUMIFS($K$118:$K$122,$G$118:$G$122,$H$5,$L$118:$L$122, $H$6)</f>
        <v>0</v>
      </c>
      <c r="I14" s="61">
        <f>SUMIFS($K$118:$K$122,$G$118:$G$122,$I$5,$L$118:$L$122, $I$6)</f>
        <v>0</v>
      </c>
      <c r="J14" s="61">
        <f>SUMIFS($K$118:$K$122,$G$118:$G$122,$J$5,$L$118:$L$122, $J$6)</f>
        <v>0</v>
      </c>
      <c r="K14" s="61">
        <f>SUMIFS($K$118:$K$122,$G$118:$G$122,$K$5,$L$118:$L$122, $K$6)</f>
        <v>0</v>
      </c>
      <c r="L14" s="61">
        <f>SUMIFS($K$118:$K$122,$G$118:$G$122,$L$5,$L$118:$L$122, $L$6)</f>
        <v>0</v>
      </c>
      <c r="M14" s="61">
        <f>SUMIFS($K$118:$K$122,$G$118:$G$122,$M$5,$L$118:$L$122, $M$6)</f>
        <v>0</v>
      </c>
      <c r="N14" s="61">
        <f t="shared" si="1"/>
        <v>10</v>
      </c>
      <c r="P14" s="94" t="s">
        <v>136</v>
      </c>
      <c r="Q14" s="152" t="s">
        <v>24</v>
      </c>
      <c r="R14" s="153" t="s">
        <v>18</v>
      </c>
      <c r="U14" s="184" t="s">
        <v>92</v>
      </c>
      <c r="V14" s="186"/>
    </row>
    <row r="15" spans="1:22" s="10" customFormat="1" ht="25.05" customHeight="1" x14ac:dyDescent="0.3">
      <c r="A15" s="128" t="s">
        <v>35</v>
      </c>
      <c r="B15" s="61">
        <f>SUMIFS($K$127:$K$131,$G$127:$G$131, $B$5,$L$127:$L$131, $B$6)</f>
        <v>10</v>
      </c>
      <c r="C15" s="61">
        <f>SUMIFS($K$127:$K$131,$G$127:$G$131, $C$5,$L$127:$L$131, $C$6)</f>
        <v>0</v>
      </c>
      <c r="D15" s="61">
        <f>SUMIFS($K$127:$K$131,$G$127:$G$131, $D$5,$L$127:$L$131, $D$6)</f>
        <v>0</v>
      </c>
      <c r="E15" s="61">
        <f>SUMIFS($K$127:$K$131,$G$127:$G$131, $E$5,$L$127:$L$131, $E$6)</f>
        <v>0</v>
      </c>
      <c r="F15" s="61">
        <f>SUMIFS($K$127:$K$131,$G$127:$G$131,$F$5,$L$127:$L$131, $F$6)</f>
        <v>0</v>
      </c>
      <c r="G15" s="61">
        <f>SUMIFS($K$127:$K$131,$G$127:$G$131,$G$5,$L$127:$L$131, $G$6)</f>
        <v>0</v>
      </c>
      <c r="H15" s="61">
        <f>SUMIFS($K$127:$K$131,$G$127:$G$131,$H$5,$L$127:$L$131, $H$6)</f>
        <v>0</v>
      </c>
      <c r="I15" s="61">
        <f>SUMIFS($K$127:$K$131,$G$127:$G$131,$I$5,$L$127:$L$131, $I$6)</f>
        <v>0</v>
      </c>
      <c r="J15" s="61">
        <f>SUMIFS($K$127:$K$131,$G$127:$G$131,$J$5,$L$127:$L$131, $J$6)</f>
        <v>0</v>
      </c>
      <c r="K15" s="61">
        <f>SUMIFS($K$127:$K$131,$G$127:$G$131,$K$5,$L$127:$L$131, $K$6)</f>
        <v>0</v>
      </c>
      <c r="L15" s="61">
        <f>SUMIFS($K$127:$K$131,$G$127:$G$131,$L$5,$L$127:$L$131, $L$6)</f>
        <v>0</v>
      </c>
      <c r="M15" s="61">
        <f>SUMIFS($K$127:$K$131,$G$127:$G$131,$M$5,$L$127:$L$131, $M$6)</f>
        <v>0</v>
      </c>
      <c r="N15" s="61">
        <f t="shared" si="1"/>
        <v>10</v>
      </c>
      <c r="P15" s="94" t="s">
        <v>139</v>
      </c>
      <c r="Q15" s="152" t="s">
        <v>65</v>
      </c>
      <c r="R15" s="153" t="s">
        <v>17</v>
      </c>
      <c r="U15" s="184" t="s">
        <v>93</v>
      </c>
      <c r="V15" s="186"/>
    </row>
    <row r="16" spans="1:22" s="30" customFormat="1" ht="25.05" customHeight="1" x14ac:dyDescent="0.3">
      <c r="A16" s="131" t="s">
        <v>2</v>
      </c>
      <c r="B16" s="132">
        <f t="shared" ref="B16:M16" si="2">SUM(B9:B15)</f>
        <v>106</v>
      </c>
      <c r="C16" s="132">
        <f t="shared" si="2"/>
        <v>0</v>
      </c>
      <c r="D16" s="132">
        <f t="shared" si="2"/>
        <v>42</v>
      </c>
      <c r="E16" s="132">
        <f t="shared" si="2"/>
        <v>0</v>
      </c>
      <c r="F16" s="132">
        <f t="shared" si="2"/>
        <v>0</v>
      </c>
      <c r="G16" s="132">
        <f t="shared" si="2"/>
        <v>0</v>
      </c>
      <c r="H16" s="132">
        <f t="shared" si="2"/>
        <v>0</v>
      </c>
      <c r="I16" s="132">
        <f t="shared" si="2"/>
        <v>0</v>
      </c>
      <c r="J16" s="132">
        <f t="shared" si="2"/>
        <v>0</v>
      </c>
      <c r="K16" s="132">
        <f t="shared" si="2"/>
        <v>0</v>
      </c>
      <c r="L16" s="132">
        <f t="shared" si="2"/>
        <v>0</v>
      </c>
      <c r="M16" s="132">
        <f t="shared" si="2"/>
        <v>0</v>
      </c>
      <c r="N16" s="132">
        <f>SUM(N9:N15)</f>
        <v>148</v>
      </c>
      <c r="P16" s="94" t="s">
        <v>140</v>
      </c>
      <c r="Q16" s="152" t="s">
        <v>65</v>
      </c>
      <c r="R16" s="153" t="s">
        <v>18</v>
      </c>
      <c r="U16" s="184" t="s">
        <v>94</v>
      </c>
      <c r="V16" s="186"/>
    </row>
    <row r="17" spans="1:24" s="10" customFormat="1" ht="25.05" customHeight="1" x14ac:dyDescent="0.3">
      <c r="A17" s="133" t="s">
        <v>30</v>
      </c>
      <c r="B17" s="134">
        <f>B9*0.15</f>
        <v>3.3</v>
      </c>
      <c r="C17" s="134">
        <f t="shared" ref="C17:N17" si="3">C9*0.15</f>
        <v>0</v>
      </c>
      <c r="D17" s="134">
        <f t="shared" si="3"/>
        <v>6.3</v>
      </c>
      <c r="E17" s="134">
        <f t="shared" si="3"/>
        <v>0</v>
      </c>
      <c r="F17" s="134">
        <f t="shared" si="3"/>
        <v>0</v>
      </c>
      <c r="G17" s="134">
        <f t="shared" si="3"/>
        <v>0</v>
      </c>
      <c r="H17" s="134">
        <f t="shared" si="3"/>
        <v>0</v>
      </c>
      <c r="I17" s="134">
        <f t="shared" si="3"/>
        <v>0</v>
      </c>
      <c r="J17" s="134">
        <f>J9*0.15</f>
        <v>0</v>
      </c>
      <c r="K17" s="134">
        <f t="shared" si="3"/>
        <v>0</v>
      </c>
      <c r="L17" s="134">
        <f t="shared" si="3"/>
        <v>0</v>
      </c>
      <c r="M17" s="134">
        <f t="shared" si="3"/>
        <v>0</v>
      </c>
      <c r="N17" s="134">
        <f t="shared" si="3"/>
        <v>9.6</v>
      </c>
      <c r="P17" s="94" t="s">
        <v>137</v>
      </c>
      <c r="Q17" s="152" t="s">
        <v>90</v>
      </c>
      <c r="R17" s="153" t="s">
        <v>17</v>
      </c>
      <c r="U17" s="184" t="s">
        <v>95</v>
      </c>
      <c r="V17" s="187"/>
    </row>
    <row r="18" spans="1:24" s="30" customFormat="1" ht="25.05" customHeight="1" thickBot="1" x14ac:dyDescent="0.35">
      <c r="A18" s="135" t="s">
        <v>72</v>
      </c>
      <c r="B18" s="136">
        <f t="shared" ref="B18:M18" si="4">B16+B17</f>
        <v>109.3</v>
      </c>
      <c r="C18" s="136">
        <f t="shared" si="4"/>
        <v>0</v>
      </c>
      <c r="D18" s="136">
        <f t="shared" si="4"/>
        <v>48.3</v>
      </c>
      <c r="E18" s="136">
        <f t="shared" si="4"/>
        <v>0</v>
      </c>
      <c r="F18" s="136">
        <f t="shared" si="4"/>
        <v>0</v>
      </c>
      <c r="G18" s="136">
        <f t="shared" si="4"/>
        <v>0</v>
      </c>
      <c r="H18" s="136">
        <f t="shared" si="4"/>
        <v>0</v>
      </c>
      <c r="I18" s="136">
        <f t="shared" si="4"/>
        <v>0</v>
      </c>
      <c r="J18" s="136">
        <f t="shared" si="4"/>
        <v>0</v>
      </c>
      <c r="K18" s="136">
        <f t="shared" si="4"/>
        <v>0</v>
      </c>
      <c r="L18" s="136">
        <f t="shared" si="4"/>
        <v>0</v>
      </c>
      <c r="M18" s="136">
        <f t="shared" si="4"/>
        <v>0</v>
      </c>
      <c r="N18" s="136">
        <f>N16+N17</f>
        <v>157.6</v>
      </c>
      <c r="P18" s="94" t="s">
        <v>138</v>
      </c>
      <c r="Q18" s="152" t="s">
        <v>90</v>
      </c>
      <c r="R18" s="153" t="s">
        <v>18</v>
      </c>
      <c r="U18" s="188" t="s">
        <v>96</v>
      </c>
      <c r="V18" s="189"/>
    </row>
    <row r="19" spans="1:24" s="5" customFormat="1" ht="23.25" customHeight="1" x14ac:dyDescent="0.3">
      <c r="A19" s="390" t="s">
        <v>36</v>
      </c>
      <c r="B19" s="390"/>
      <c r="C19" s="406" t="s">
        <v>87</v>
      </c>
      <c r="D19" s="406"/>
      <c r="E19" s="406"/>
      <c r="F19" s="406"/>
      <c r="G19" s="391" t="s">
        <v>88</v>
      </c>
      <c r="H19" s="391"/>
      <c r="I19" s="391"/>
      <c r="J19" s="391"/>
      <c r="K19" s="391"/>
      <c r="L19" s="391"/>
      <c r="M19" s="391"/>
      <c r="N19" s="391"/>
      <c r="O19" s="60"/>
      <c r="P19" s="60"/>
      <c r="Q19" s="60"/>
      <c r="R19" s="60"/>
      <c r="S19" s="179"/>
      <c r="U19" s="30"/>
      <c r="V19" s="30"/>
    </row>
    <row r="20" spans="1:24" s="5" customFormat="1" ht="15" customHeight="1" x14ac:dyDescent="0.3">
      <c r="A20" s="392" t="s">
        <v>66</v>
      </c>
      <c r="B20" s="392"/>
      <c r="C20" s="392"/>
      <c r="D20" s="11"/>
      <c r="E20" s="11"/>
      <c r="F20" s="11"/>
      <c r="G20" s="11"/>
      <c r="H20" s="11"/>
      <c r="I20" s="11"/>
      <c r="J20" s="11"/>
      <c r="K20" s="11"/>
      <c r="L20" s="11"/>
      <c r="M20" s="11"/>
      <c r="Q20" s="35"/>
      <c r="R20" s="35"/>
      <c r="S20" s="35"/>
    </row>
    <row r="21" spans="1:24" ht="26.25" customHeight="1" x14ac:dyDescent="0.3">
      <c r="A21" s="387" t="s">
        <v>74</v>
      </c>
      <c r="B21" s="387"/>
      <c r="C21" s="387"/>
      <c r="D21" s="387"/>
      <c r="E21" s="388"/>
      <c r="F21" s="388"/>
      <c r="G21" s="388"/>
      <c r="H21" s="388"/>
      <c r="I21" s="388"/>
      <c r="J21" s="142"/>
      <c r="K21" s="142"/>
      <c r="U21" s="5"/>
      <c r="V21" s="5"/>
    </row>
    <row r="22" spans="1:24" s="5" customFormat="1" ht="26.25" customHeight="1" x14ac:dyDescent="0.3">
      <c r="A22" s="126"/>
      <c r="B22" s="126" t="s">
        <v>17</v>
      </c>
      <c r="C22" s="126" t="s">
        <v>18</v>
      </c>
      <c r="D22" s="126" t="s">
        <v>144</v>
      </c>
      <c r="G22" s="100"/>
      <c r="H22" s="11"/>
      <c r="Q22" s="35"/>
      <c r="R22" s="35"/>
      <c r="S22" s="35"/>
      <c r="U22" s="3"/>
      <c r="V22" s="3"/>
    </row>
    <row r="23" spans="1:24" s="5" customFormat="1" ht="26.25" customHeight="1" x14ac:dyDescent="0.3">
      <c r="A23" s="180" t="s">
        <v>176</v>
      </c>
      <c r="B23" s="118">
        <f>SUMIFS($B$18:$M$18,$B$6:$M$6, "FA 2.a")</f>
        <v>157.6</v>
      </c>
      <c r="C23" s="118">
        <f>SUMIFS($B$18:$M$18,$B$6:$M$6, "FA 3.a")</f>
        <v>0</v>
      </c>
      <c r="D23" s="127">
        <f>SUM(B23:C23)</f>
        <v>157.6</v>
      </c>
      <c r="G23" s="101"/>
      <c r="H23" s="11"/>
      <c r="N23" s="11"/>
      <c r="Q23" s="35"/>
      <c r="R23" s="35"/>
      <c r="S23" s="35"/>
    </row>
    <row r="24" spans="1:24" s="5" customFormat="1" ht="26.25" customHeight="1" x14ac:dyDescent="0.2">
      <c r="A24" s="67" t="s">
        <v>177</v>
      </c>
      <c r="B24" s="119">
        <f>SUMIFS($B$153:$M$153,$B$6:$M$6, "FA 2.a")</f>
        <v>78.8</v>
      </c>
      <c r="C24" s="119">
        <f>SUMIFS($B$153:$M$153,$B$6:$M$6, "FA 3.a")</f>
        <v>0</v>
      </c>
      <c r="D24" s="119">
        <f>SUM(B24:C24)</f>
        <v>78.8</v>
      </c>
      <c r="G24" s="101"/>
      <c r="H24" s="40"/>
      <c r="I24" s="11"/>
      <c r="J24" s="11"/>
      <c r="K24" s="11"/>
      <c r="L24" s="11"/>
      <c r="M24" s="11"/>
      <c r="N24" s="11"/>
      <c r="Q24" s="35"/>
      <c r="R24" s="35"/>
      <c r="S24" s="35"/>
      <c r="W24" s="11"/>
    </row>
    <row r="25" spans="1:24" s="5" customFormat="1" ht="26.25" customHeight="1" x14ac:dyDescent="0.3">
      <c r="A25" s="33" t="s">
        <v>42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Q25" s="35"/>
      <c r="R25" s="35"/>
      <c r="S25" s="35"/>
      <c r="X25" s="11"/>
    </row>
    <row r="26" spans="1:24" s="5" customFormat="1" ht="13.8" x14ac:dyDescent="0.3">
      <c r="A26" s="33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Q26" s="35"/>
      <c r="R26" s="35"/>
      <c r="S26" s="35"/>
      <c r="X26" s="11"/>
    </row>
    <row r="27" spans="1:24" s="5" customFormat="1" ht="24.75" customHeight="1" x14ac:dyDescent="0.3">
      <c r="A27" s="388" t="s">
        <v>81</v>
      </c>
      <c r="B27" s="388"/>
      <c r="C27" s="388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Q27" s="35"/>
      <c r="R27" s="35"/>
      <c r="S27" s="35"/>
    </row>
    <row r="28" spans="1:24" s="14" customFormat="1" ht="26.25" customHeight="1" x14ac:dyDescent="0.3">
      <c r="A28" s="371" t="s">
        <v>51</v>
      </c>
      <c r="B28" s="372"/>
      <c r="C28" s="372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107"/>
      <c r="O28" s="105" t="s">
        <v>85</v>
      </c>
      <c r="P28" s="105"/>
      <c r="Q28" s="121"/>
      <c r="R28" s="121"/>
      <c r="S28" s="121"/>
      <c r="T28" s="121"/>
      <c r="U28" s="5"/>
      <c r="V28" s="5"/>
    </row>
    <row r="29" spans="1:24" s="15" customFormat="1" ht="24" customHeight="1" x14ac:dyDescent="0.3">
      <c r="A29" s="359" t="s">
        <v>25</v>
      </c>
      <c r="B29" s="360"/>
      <c r="C29" s="360"/>
      <c r="D29" s="361"/>
      <c r="E29" s="164" t="s">
        <v>28</v>
      </c>
      <c r="F29" s="164" t="s">
        <v>27</v>
      </c>
      <c r="G29" s="165" t="s">
        <v>26</v>
      </c>
      <c r="H29" s="166" t="s">
        <v>31</v>
      </c>
      <c r="I29" s="167" t="s">
        <v>32</v>
      </c>
      <c r="J29" s="164" t="s">
        <v>33</v>
      </c>
      <c r="K29" s="166" t="s">
        <v>37</v>
      </c>
      <c r="L29" s="168" t="s">
        <v>20</v>
      </c>
      <c r="M29" s="81" t="s">
        <v>46</v>
      </c>
      <c r="N29" s="107"/>
      <c r="O29" s="107"/>
      <c r="P29" s="122"/>
      <c r="Q29" s="122"/>
      <c r="R29" s="122"/>
      <c r="S29" s="122"/>
      <c r="U29" s="14"/>
      <c r="V29" s="14"/>
    </row>
    <row r="30" spans="1:24" s="18" customFormat="1" ht="26.25" customHeight="1" x14ac:dyDescent="0.3">
      <c r="A30" s="365"/>
      <c r="B30" s="366"/>
      <c r="C30" s="366"/>
      <c r="D30" s="367"/>
      <c r="E30" s="149">
        <v>1</v>
      </c>
      <c r="F30" s="149">
        <v>1</v>
      </c>
      <c r="G30" s="154" t="s">
        <v>21</v>
      </c>
      <c r="H30" s="80">
        <f>E30*F30</f>
        <v>1</v>
      </c>
      <c r="I30" s="151">
        <v>1</v>
      </c>
      <c r="J30" s="80">
        <f>H30+I30</f>
        <v>2</v>
      </c>
      <c r="K30" s="151">
        <f>J30</f>
        <v>2</v>
      </c>
      <c r="L30" s="155" t="s">
        <v>17</v>
      </c>
      <c r="M30" s="80">
        <v>1</v>
      </c>
      <c r="N30" s="108"/>
      <c r="O30" s="108"/>
      <c r="P30" s="120"/>
      <c r="Q30" s="120"/>
      <c r="R30" s="38"/>
      <c r="S30" s="120"/>
      <c r="U30" s="15"/>
      <c r="V30" s="15"/>
    </row>
    <row r="31" spans="1:24" s="18" customFormat="1" ht="26.25" customHeight="1" x14ac:dyDescent="0.3">
      <c r="A31" s="365"/>
      <c r="B31" s="366"/>
      <c r="C31" s="366"/>
      <c r="D31" s="367"/>
      <c r="E31" s="149">
        <v>1</v>
      </c>
      <c r="F31" s="149">
        <v>1</v>
      </c>
      <c r="G31" s="154" t="s">
        <v>21</v>
      </c>
      <c r="H31" s="80">
        <f t="shared" ref="H31:H50" si="5">E31*F31</f>
        <v>1</v>
      </c>
      <c r="I31" s="151">
        <v>1</v>
      </c>
      <c r="J31" s="80">
        <f t="shared" ref="J31:J50" si="6">H31+I31</f>
        <v>2</v>
      </c>
      <c r="K31" s="151">
        <f t="shared" ref="K31:K50" si="7">J31</f>
        <v>2</v>
      </c>
      <c r="L31" s="155" t="s">
        <v>17</v>
      </c>
      <c r="M31" s="80">
        <v>1</v>
      </c>
      <c r="N31" s="108"/>
      <c r="O31" s="108"/>
      <c r="P31" s="120"/>
      <c r="Q31" s="120"/>
      <c r="R31" s="38"/>
      <c r="S31" s="120"/>
    </row>
    <row r="32" spans="1:24" s="18" customFormat="1" ht="26.25" customHeight="1" x14ac:dyDescent="0.3">
      <c r="A32" s="365"/>
      <c r="B32" s="366"/>
      <c r="C32" s="366"/>
      <c r="D32" s="367"/>
      <c r="E32" s="149">
        <v>1</v>
      </c>
      <c r="F32" s="149">
        <v>1</v>
      </c>
      <c r="G32" s="154" t="s">
        <v>21</v>
      </c>
      <c r="H32" s="80">
        <f t="shared" si="5"/>
        <v>1</v>
      </c>
      <c r="I32" s="151">
        <v>1</v>
      </c>
      <c r="J32" s="80">
        <f t="shared" si="6"/>
        <v>2</v>
      </c>
      <c r="K32" s="151">
        <f t="shared" si="7"/>
        <v>2</v>
      </c>
      <c r="L32" s="155" t="s">
        <v>17</v>
      </c>
      <c r="M32" s="80">
        <v>1</v>
      </c>
      <c r="N32" s="108"/>
      <c r="O32" s="108"/>
      <c r="P32" s="120"/>
      <c r="Q32" s="120"/>
      <c r="R32" s="38"/>
      <c r="S32" s="120"/>
    </row>
    <row r="33" spans="1:19" s="18" customFormat="1" ht="26.25" customHeight="1" x14ac:dyDescent="0.3">
      <c r="A33" s="365"/>
      <c r="B33" s="366"/>
      <c r="C33" s="366"/>
      <c r="D33" s="367"/>
      <c r="E33" s="149">
        <v>1</v>
      </c>
      <c r="F33" s="149">
        <v>1</v>
      </c>
      <c r="G33" s="154" t="s">
        <v>21</v>
      </c>
      <c r="H33" s="80">
        <f t="shared" si="5"/>
        <v>1</v>
      </c>
      <c r="I33" s="151">
        <v>1</v>
      </c>
      <c r="J33" s="80">
        <f t="shared" si="6"/>
        <v>2</v>
      </c>
      <c r="K33" s="151">
        <f t="shared" si="7"/>
        <v>2</v>
      </c>
      <c r="L33" s="155" t="s">
        <v>17</v>
      </c>
      <c r="M33" s="80">
        <v>1</v>
      </c>
      <c r="N33" s="108"/>
      <c r="O33" s="108"/>
      <c r="P33" s="120"/>
      <c r="Q33" s="120"/>
      <c r="R33" s="38"/>
      <c r="S33" s="120"/>
    </row>
    <row r="34" spans="1:19" s="18" customFormat="1" ht="26.25" customHeight="1" x14ac:dyDescent="0.3">
      <c r="A34" s="365"/>
      <c r="B34" s="366"/>
      <c r="C34" s="366"/>
      <c r="D34" s="367"/>
      <c r="E34" s="149">
        <v>1</v>
      </c>
      <c r="F34" s="149">
        <v>1</v>
      </c>
      <c r="G34" s="154" t="s">
        <v>21</v>
      </c>
      <c r="H34" s="80">
        <f t="shared" si="5"/>
        <v>1</v>
      </c>
      <c r="I34" s="151">
        <v>1</v>
      </c>
      <c r="J34" s="80">
        <f t="shared" si="6"/>
        <v>2</v>
      </c>
      <c r="K34" s="151">
        <f t="shared" si="7"/>
        <v>2</v>
      </c>
      <c r="L34" s="155" t="s">
        <v>17</v>
      </c>
      <c r="M34" s="80">
        <v>1</v>
      </c>
      <c r="N34" s="108"/>
      <c r="O34" s="108"/>
      <c r="P34" s="120"/>
      <c r="Q34" s="120"/>
      <c r="R34" s="38"/>
      <c r="S34" s="120"/>
    </row>
    <row r="35" spans="1:19" s="18" customFormat="1" ht="26.25" customHeight="1" x14ac:dyDescent="0.3">
      <c r="A35" s="365"/>
      <c r="B35" s="366"/>
      <c r="C35" s="366"/>
      <c r="D35" s="367"/>
      <c r="E35" s="149">
        <v>1</v>
      </c>
      <c r="F35" s="149">
        <v>1</v>
      </c>
      <c r="G35" s="154" t="s">
        <v>21</v>
      </c>
      <c r="H35" s="80">
        <f t="shared" si="5"/>
        <v>1</v>
      </c>
      <c r="I35" s="151">
        <v>1</v>
      </c>
      <c r="J35" s="80">
        <f t="shared" si="6"/>
        <v>2</v>
      </c>
      <c r="K35" s="151">
        <f t="shared" si="7"/>
        <v>2</v>
      </c>
      <c r="L35" s="155" t="s">
        <v>17</v>
      </c>
      <c r="M35" s="80">
        <v>1</v>
      </c>
      <c r="N35" s="108"/>
      <c r="O35" s="108"/>
      <c r="P35" s="120"/>
      <c r="Q35" s="120"/>
      <c r="R35" s="38"/>
      <c r="S35" s="120"/>
    </row>
    <row r="36" spans="1:19" s="18" customFormat="1" ht="26.25" customHeight="1" x14ac:dyDescent="0.3">
      <c r="A36" s="365"/>
      <c r="B36" s="366"/>
      <c r="C36" s="366"/>
      <c r="D36" s="367"/>
      <c r="E36" s="149">
        <v>1</v>
      </c>
      <c r="F36" s="149">
        <v>1</v>
      </c>
      <c r="G36" s="154" t="s">
        <v>21</v>
      </c>
      <c r="H36" s="80">
        <f t="shared" si="5"/>
        <v>1</v>
      </c>
      <c r="I36" s="151">
        <v>1</v>
      </c>
      <c r="J36" s="80">
        <f t="shared" si="6"/>
        <v>2</v>
      </c>
      <c r="K36" s="151">
        <f t="shared" si="7"/>
        <v>2</v>
      </c>
      <c r="L36" s="155" t="s">
        <v>17</v>
      </c>
      <c r="M36" s="80">
        <v>1</v>
      </c>
      <c r="N36" s="108"/>
      <c r="O36" s="108"/>
      <c r="P36" s="120"/>
      <c r="Q36" s="120"/>
      <c r="R36" s="38"/>
      <c r="S36" s="120"/>
    </row>
    <row r="37" spans="1:19" s="18" customFormat="1" ht="26.25" customHeight="1" x14ac:dyDescent="0.3">
      <c r="A37" s="365"/>
      <c r="B37" s="366"/>
      <c r="C37" s="366"/>
      <c r="D37" s="367"/>
      <c r="E37" s="149">
        <v>1</v>
      </c>
      <c r="F37" s="149">
        <v>1</v>
      </c>
      <c r="G37" s="154" t="s">
        <v>21</v>
      </c>
      <c r="H37" s="80">
        <f t="shared" si="5"/>
        <v>1</v>
      </c>
      <c r="I37" s="151">
        <v>1</v>
      </c>
      <c r="J37" s="80">
        <f t="shared" si="6"/>
        <v>2</v>
      </c>
      <c r="K37" s="151">
        <f t="shared" si="7"/>
        <v>2</v>
      </c>
      <c r="L37" s="155" t="s">
        <v>17</v>
      </c>
      <c r="M37" s="80">
        <v>1</v>
      </c>
      <c r="N37" s="108"/>
      <c r="O37" s="108"/>
      <c r="P37" s="120"/>
      <c r="Q37" s="120"/>
      <c r="R37" s="38"/>
      <c r="S37" s="120"/>
    </row>
    <row r="38" spans="1:19" s="18" customFormat="1" ht="26.25" customHeight="1" x14ac:dyDescent="0.3">
      <c r="A38" s="365"/>
      <c r="B38" s="366"/>
      <c r="C38" s="366"/>
      <c r="D38" s="367"/>
      <c r="E38" s="149">
        <v>1</v>
      </c>
      <c r="F38" s="149">
        <v>1</v>
      </c>
      <c r="G38" s="154" t="s">
        <v>21</v>
      </c>
      <c r="H38" s="80">
        <f t="shared" si="5"/>
        <v>1</v>
      </c>
      <c r="I38" s="151">
        <v>1</v>
      </c>
      <c r="J38" s="80">
        <f t="shared" si="6"/>
        <v>2</v>
      </c>
      <c r="K38" s="151">
        <f t="shared" si="7"/>
        <v>2</v>
      </c>
      <c r="L38" s="155" t="s">
        <v>17</v>
      </c>
      <c r="M38" s="80">
        <v>1</v>
      </c>
      <c r="N38" s="108"/>
      <c r="O38" s="108"/>
      <c r="P38" s="120"/>
      <c r="Q38" s="120"/>
      <c r="R38" s="38"/>
      <c r="S38" s="120"/>
    </row>
    <row r="39" spans="1:19" s="18" customFormat="1" ht="26.25" customHeight="1" x14ac:dyDescent="0.3">
      <c r="A39" s="365"/>
      <c r="B39" s="366"/>
      <c r="C39" s="366"/>
      <c r="D39" s="367"/>
      <c r="E39" s="149">
        <v>1</v>
      </c>
      <c r="F39" s="149">
        <v>1</v>
      </c>
      <c r="G39" s="154" t="s">
        <v>21</v>
      </c>
      <c r="H39" s="80">
        <f t="shared" ref="H39:H41" si="8">E39*F39</f>
        <v>1</v>
      </c>
      <c r="I39" s="151">
        <v>1</v>
      </c>
      <c r="J39" s="80">
        <f t="shared" ref="J39:J41" si="9">H39+I39</f>
        <v>2</v>
      </c>
      <c r="K39" s="151">
        <f t="shared" ref="K39:K41" si="10">J39</f>
        <v>2</v>
      </c>
      <c r="L39" s="155" t="s">
        <v>17</v>
      </c>
      <c r="M39" s="80">
        <v>1</v>
      </c>
      <c r="N39" s="108"/>
      <c r="O39" s="108"/>
      <c r="P39" s="120"/>
      <c r="Q39" s="120"/>
      <c r="R39" s="38"/>
      <c r="S39" s="120"/>
    </row>
    <row r="40" spans="1:19" s="18" customFormat="1" ht="26.25" customHeight="1" x14ac:dyDescent="0.3">
      <c r="A40" s="365"/>
      <c r="B40" s="366"/>
      <c r="C40" s="366"/>
      <c r="D40" s="367"/>
      <c r="E40" s="149">
        <v>1</v>
      </c>
      <c r="F40" s="149">
        <v>1</v>
      </c>
      <c r="G40" s="154" t="s">
        <v>21</v>
      </c>
      <c r="H40" s="80">
        <f t="shared" si="8"/>
        <v>1</v>
      </c>
      <c r="I40" s="151">
        <v>1</v>
      </c>
      <c r="J40" s="80">
        <f t="shared" si="9"/>
        <v>2</v>
      </c>
      <c r="K40" s="151">
        <f t="shared" si="10"/>
        <v>2</v>
      </c>
      <c r="L40" s="155" t="s">
        <v>17</v>
      </c>
      <c r="M40" s="80">
        <v>1</v>
      </c>
      <c r="N40" s="108"/>
      <c r="O40" s="108"/>
      <c r="P40" s="120"/>
      <c r="Q40" s="120"/>
      <c r="R40" s="38"/>
      <c r="S40" s="120"/>
    </row>
    <row r="41" spans="1:19" s="18" customFormat="1" ht="26.25" customHeight="1" x14ac:dyDescent="0.3">
      <c r="A41" s="365"/>
      <c r="B41" s="366"/>
      <c r="C41" s="366"/>
      <c r="D41" s="367"/>
      <c r="E41" s="149">
        <v>1</v>
      </c>
      <c r="F41" s="149">
        <v>1</v>
      </c>
      <c r="G41" s="154" t="s">
        <v>21</v>
      </c>
      <c r="H41" s="80">
        <f t="shared" si="8"/>
        <v>1</v>
      </c>
      <c r="I41" s="151">
        <v>1</v>
      </c>
      <c r="J41" s="80">
        <f t="shared" si="9"/>
        <v>2</v>
      </c>
      <c r="K41" s="151">
        <f t="shared" si="10"/>
        <v>2</v>
      </c>
      <c r="L41" s="155" t="s">
        <v>17</v>
      </c>
      <c r="M41" s="80">
        <v>1</v>
      </c>
      <c r="N41" s="108"/>
      <c r="O41" s="108"/>
      <c r="P41" s="120"/>
      <c r="Q41" s="120"/>
      <c r="R41" s="38"/>
      <c r="S41" s="120"/>
    </row>
    <row r="42" spans="1:19" s="18" customFormat="1" ht="26.25" customHeight="1" x14ac:dyDescent="0.3">
      <c r="A42" s="365"/>
      <c r="B42" s="366"/>
      <c r="C42" s="366"/>
      <c r="D42" s="367"/>
      <c r="E42" s="149">
        <v>1</v>
      </c>
      <c r="F42" s="149">
        <v>1</v>
      </c>
      <c r="G42" s="154" t="s">
        <v>21</v>
      </c>
      <c r="H42" s="80">
        <f t="shared" si="5"/>
        <v>1</v>
      </c>
      <c r="I42" s="151">
        <v>1</v>
      </c>
      <c r="J42" s="80">
        <f t="shared" si="6"/>
        <v>2</v>
      </c>
      <c r="K42" s="151">
        <f t="shared" si="7"/>
        <v>2</v>
      </c>
      <c r="L42" s="155" t="s">
        <v>17</v>
      </c>
      <c r="M42" s="80">
        <v>1</v>
      </c>
      <c r="N42" s="108"/>
      <c r="O42" s="108"/>
      <c r="P42" s="120"/>
      <c r="Q42" s="120"/>
      <c r="R42" s="38"/>
      <c r="S42" s="120"/>
    </row>
    <row r="43" spans="1:19" s="18" customFormat="1" ht="26.25" customHeight="1" x14ac:dyDescent="0.3">
      <c r="A43" s="365"/>
      <c r="B43" s="366"/>
      <c r="C43" s="366"/>
      <c r="D43" s="367"/>
      <c r="E43" s="149">
        <v>1</v>
      </c>
      <c r="F43" s="149">
        <v>1</v>
      </c>
      <c r="G43" s="154" t="s">
        <v>21</v>
      </c>
      <c r="H43" s="80">
        <f t="shared" si="5"/>
        <v>1</v>
      </c>
      <c r="I43" s="151">
        <v>1</v>
      </c>
      <c r="J43" s="80">
        <f t="shared" si="6"/>
        <v>2</v>
      </c>
      <c r="K43" s="151">
        <f t="shared" si="7"/>
        <v>2</v>
      </c>
      <c r="L43" s="155" t="s">
        <v>17</v>
      </c>
      <c r="M43" s="80">
        <v>1</v>
      </c>
      <c r="N43" s="108"/>
      <c r="O43" s="108"/>
      <c r="P43" s="120"/>
      <c r="Q43" s="120"/>
      <c r="R43" s="38"/>
      <c r="S43" s="120"/>
    </row>
    <row r="44" spans="1:19" s="18" customFormat="1" ht="26.25" customHeight="1" x14ac:dyDescent="0.3">
      <c r="A44" s="365"/>
      <c r="B44" s="366"/>
      <c r="C44" s="366"/>
      <c r="D44" s="367"/>
      <c r="E44" s="149">
        <v>1</v>
      </c>
      <c r="F44" s="149">
        <v>1</v>
      </c>
      <c r="G44" s="154" t="s">
        <v>21</v>
      </c>
      <c r="H44" s="80">
        <f t="shared" si="5"/>
        <v>1</v>
      </c>
      <c r="I44" s="151">
        <v>1</v>
      </c>
      <c r="J44" s="80">
        <f t="shared" si="6"/>
        <v>2</v>
      </c>
      <c r="K44" s="151">
        <f t="shared" si="7"/>
        <v>2</v>
      </c>
      <c r="L44" s="155" t="s">
        <v>17</v>
      </c>
      <c r="M44" s="80">
        <v>1</v>
      </c>
      <c r="N44" s="108"/>
      <c r="O44" s="108"/>
      <c r="P44" s="120"/>
      <c r="Q44" s="120"/>
      <c r="R44" s="38"/>
      <c r="S44" s="120"/>
    </row>
    <row r="45" spans="1:19" s="18" customFormat="1" ht="26.25" customHeight="1" x14ac:dyDescent="0.3">
      <c r="A45" s="365"/>
      <c r="B45" s="366"/>
      <c r="C45" s="366"/>
      <c r="D45" s="367"/>
      <c r="E45" s="149">
        <v>1</v>
      </c>
      <c r="F45" s="149">
        <v>1</v>
      </c>
      <c r="G45" s="154" t="s">
        <v>21</v>
      </c>
      <c r="H45" s="80">
        <f t="shared" si="5"/>
        <v>1</v>
      </c>
      <c r="I45" s="151">
        <v>1</v>
      </c>
      <c r="J45" s="80">
        <f t="shared" si="6"/>
        <v>2</v>
      </c>
      <c r="K45" s="151">
        <f t="shared" si="7"/>
        <v>2</v>
      </c>
      <c r="L45" s="155" t="s">
        <v>17</v>
      </c>
      <c r="M45" s="80">
        <v>1</v>
      </c>
      <c r="N45" s="108"/>
      <c r="O45" s="108"/>
      <c r="P45" s="120"/>
      <c r="Q45" s="120"/>
      <c r="R45" s="38"/>
      <c r="S45" s="120"/>
    </row>
    <row r="46" spans="1:19" s="18" customFormat="1" ht="26.25" customHeight="1" x14ac:dyDescent="0.3">
      <c r="A46" s="365"/>
      <c r="B46" s="366"/>
      <c r="C46" s="366"/>
      <c r="D46" s="367"/>
      <c r="E46" s="149">
        <v>1</v>
      </c>
      <c r="F46" s="149">
        <v>1</v>
      </c>
      <c r="G46" s="154" t="s">
        <v>21</v>
      </c>
      <c r="H46" s="80">
        <f t="shared" si="5"/>
        <v>1</v>
      </c>
      <c r="I46" s="151">
        <v>1</v>
      </c>
      <c r="J46" s="80">
        <f t="shared" si="6"/>
        <v>2</v>
      </c>
      <c r="K46" s="151">
        <f t="shared" si="7"/>
        <v>2</v>
      </c>
      <c r="L46" s="155" t="s">
        <v>17</v>
      </c>
      <c r="M46" s="80">
        <v>1</v>
      </c>
      <c r="N46" s="108"/>
      <c r="O46" s="108"/>
      <c r="P46" s="120"/>
      <c r="Q46" s="120"/>
      <c r="R46" s="38"/>
      <c r="S46" s="120"/>
    </row>
    <row r="47" spans="1:19" s="18" customFormat="1" ht="26.25" customHeight="1" x14ac:dyDescent="0.3">
      <c r="A47" s="365"/>
      <c r="B47" s="366"/>
      <c r="C47" s="366"/>
      <c r="D47" s="367"/>
      <c r="E47" s="149">
        <v>1</v>
      </c>
      <c r="F47" s="149">
        <v>1</v>
      </c>
      <c r="G47" s="154" t="s">
        <v>21</v>
      </c>
      <c r="H47" s="80">
        <f t="shared" si="5"/>
        <v>1</v>
      </c>
      <c r="I47" s="151">
        <v>1</v>
      </c>
      <c r="J47" s="80">
        <f t="shared" si="6"/>
        <v>2</v>
      </c>
      <c r="K47" s="151">
        <f t="shared" si="7"/>
        <v>2</v>
      </c>
      <c r="L47" s="155" t="s">
        <v>17</v>
      </c>
      <c r="M47" s="80">
        <v>1</v>
      </c>
      <c r="N47" s="108"/>
      <c r="O47" s="108"/>
      <c r="P47" s="120"/>
      <c r="Q47" s="120"/>
      <c r="R47" s="38"/>
      <c r="S47" s="120"/>
    </row>
    <row r="48" spans="1:19" s="18" customFormat="1" ht="26.25" customHeight="1" x14ac:dyDescent="0.3">
      <c r="A48" s="365"/>
      <c r="B48" s="366"/>
      <c r="C48" s="366"/>
      <c r="D48" s="367"/>
      <c r="E48" s="149">
        <v>1</v>
      </c>
      <c r="F48" s="149">
        <v>1</v>
      </c>
      <c r="G48" s="154" t="s">
        <v>21</v>
      </c>
      <c r="H48" s="80">
        <f t="shared" si="5"/>
        <v>1</v>
      </c>
      <c r="I48" s="151">
        <v>1</v>
      </c>
      <c r="J48" s="80">
        <f t="shared" si="6"/>
        <v>2</v>
      </c>
      <c r="K48" s="151">
        <f t="shared" si="7"/>
        <v>2</v>
      </c>
      <c r="L48" s="155" t="s">
        <v>17</v>
      </c>
      <c r="M48" s="80">
        <v>1</v>
      </c>
      <c r="N48" s="108"/>
      <c r="O48" s="108"/>
      <c r="P48" s="120"/>
      <c r="Q48" s="120"/>
      <c r="R48" s="38"/>
      <c r="S48" s="120"/>
    </row>
    <row r="49" spans="1:22" s="18" customFormat="1" ht="26.25" customHeight="1" x14ac:dyDescent="0.3">
      <c r="A49" s="365"/>
      <c r="B49" s="366"/>
      <c r="C49" s="366"/>
      <c r="D49" s="367"/>
      <c r="E49" s="149">
        <v>1</v>
      </c>
      <c r="F49" s="149">
        <v>1</v>
      </c>
      <c r="G49" s="154" t="s">
        <v>21</v>
      </c>
      <c r="H49" s="80">
        <f t="shared" si="5"/>
        <v>1</v>
      </c>
      <c r="I49" s="151">
        <v>1</v>
      </c>
      <c r="J49" s="80">
        <f t="shared" si="6"/>
        <v>2</v>
      </c>
      <c r="K49" s="151">
        <f t="shared" si="7"/>
        <v>2</v>
      </c>
      <c r="L49" s="155" t="s">
        <v>17</v>
      </c>
      <c r="M49" s="80">
        <v>1</v>
      </c>
      <c r="N49" s="108"/>
      <c r="O49" s="108"/>
      <c r="P49" s="120"/>
      <c r="Q49" s="120"/>
      <c r="R49" s="38"/>
      <c r="S49" s="120"/>
    </row>
    <row r="50" spans="1:22" s="18" customFormat="1" ht="26.25" customHeight="1" x14ac:dyDescent="0.3">
      <c r="A50" s="365"/>
      <c r="B50" s="366"/>
      <c r="C50" s="366"/>
      <c r="D50" s="367"/>
      <c r="E50" s="149">
        <v>1</v>
      </c>
      <c r="F50" s="149">
        <v>1</v>
      </c>
      <c r="G50" s="154" t="s">
        <v>21</v>
      </c>
      <c r="H50" s="80">
        <f t="shared" si="5"/>
        <v>1</v>
      </c>
      <c r="I50" s="151">
        <v>1</v>
      </c>
      <c r="J50" s="80">
        <f t="shared" si="6"/>
        <v>2</v>
      </c>
      <c r="K50" s="151">
        <f t="shared" si="7"/>
        <v>2</v>
      </c>
      <c r="L50" s="155" t="s">
        <v>17</v>
      </c>
      <c r="M50" s="80">
        <v>1</v>
      </c>
      <c r="N50" s="108"/>
      <c r="O50" s="108"/>
      <c r="P50" s="120"/>
      <c r="Q50" s="120"/>
      <c r="R50" s="38"/>
      <c r="S50" s="120"/>
    </row>
    <row r="51" spans="1:22" s="4" customFormat="1" ht="26.25" customHeight="1" x14ac:dyDescent="0.3">
      <c r="A51" s="362" t="s">
        <v>1</v>
      </c>
      <c r="B51" s="363"/>
      <c r="C51" s="363"/>
      <c r="D51" s="363"/>
      <c r="E51" s="363"/>
      <c r="F51" s="364"/>
      <c r="G51" s="150"/>
      <c r="H51" s="81">
        <f>SUM(H30:H50)</f>
        <v>21</v>
      </c>
      <c r="I51" s="82">
        <f>SUM(I30:I50)</f>
        <v>21</v>
      </c>
      <c r="J51" s="81">
        <f>SUM(J30:J50)</f>
        <v>42</v>
      </c>
      <c r="K51" s="58">
        <f>SUM(K30:K50)</f>
        <v>42</v>
      </c>
      <c r="L51" s="156"/>
      <c r="M51" s="81">
        <f>SUM(M30:M50)</f>
        <v>21</v>
      </c>
      <c r="N51" s="107"/>
      <c r="O51" s="107"/>
      <c r="P51" s="120"/>
      <c r="Q51" s="120"/>
      <c r="R51" s="120"/>
      <c r="S51" s="120"/>
      <c r="U51" s="18"/>
      <c r="V51" s="18"/>
    </row>
    <row r="52" spans="1:22" s="4" customFormat="1" ht="13.8" x14ac:dyDescent="0.3">
      <c r="A52" s="19"/>
      <c r="B52" s="20"/>
      <c r="C52" s="20"/>
      <c r="D52" s="21"/>
      <c r="E52" s="21"/>
      <c r="F52" s="21"/>
      <c r="G52" s="31"/>
      <c r="H52" s="22"/>
      <c r="I52" s="20"/>
      <c r="J52" s="20"/>
      <c r="K52" s="13"/>
      <c r="L52" s="5"/>
      <c r="N52" s="71"/>
      <c r="O52" s="109"/>
      <c r="P52" s="109"/>
      <c r="Q52" s="38"/>
      <c r="R52" s="38"/>
      <c r="S52" s="38"/>
      <c r="T52" s="38"/>
    </row>
    <row r="53" spans="1:22" ht="26.25" customHeight="1" x14ac:dyDescent="0.3">
      <c r="A53" s="371" t="s">
        <v>63</v>
      </c>
      <c r="B53" s="372"/>
      <c r="C53" s="372"/>
      <c r="D53" s="372"/>
      <c r="E53" s="372"/>
      <c r="F53" s="372"/>
      <c r="G53" s="372"/>
      <c r="H53" s="372"/>
      <c r="I53" s="372"/>
      <c r="J53" s="372"/>
      <c r="K53" s="372"/>
      <c r="L53" s="372"/>
      <c r="M53" s="372"/>
      <c r="N53" s="107"/>
      <c r="O53" s="105"/>
      <c r="P53" s="105"/>
      <c r="Q53" s="36"/>
      <c r="R53" s="36"/>
      <c r="S53" s="36"/>
      <c r="T53" s="18"/>
      <c r="U53" s="4"/>
      <c r="V53" s="4"/>
    </row>
    <row r="54" spans="1:22" s="15" customFormat="1" ht="34.200000000000003" x14ac:dyDescent="0.3">
      <c r="A54" s="368" t="s">
        <v>25</v>
      </c>
      <c r="B54" s="369"/>
      <c r="C54" s="369"/>
      <c r="D54" s="370"/>
      <c r="E54" s="177" t="s">
        <v>28</v>
      </c>
      <c r="F54" s="177" t="s">
        <v>27</v>
      </c>
      <c r="G54" s="165" t="s">
        <v>26</v>
      </c>
      <c r="H54" s="166" t="s">
        <v>31</v>
      </c>
      <c r="I54" s="167" t="s">
        <v>32</v>
      </c>
      <c r="J54" s="164" t="s">
        <v>33</v>
      </c>
      <c r="K54" s="166" t="s">
        <v>37</v>
      </c>
      <c r="L54" s="168" t="s">
        <v>20</v>
      </c>
      <c r="M54" s="169" t="s">
        <v>46</v>
      </c>
      <c r="N54" s="107"/>
      <c r="O54" s="107"/>
      <c r="P54" s="36"/>
      <c r="Q54" s="36"/>
      <c r="R54" s="36"/>
      <c r="S54" s="18"/>
      <c r="U54" s="3"/>
      <c r="V54" s="3"/>
    </row>
    <row r="55" spans="1:22" s="18" customFormat="1" ht="26.25" customHeight="1" x14ac:dyDescent="0.3">
      <c r="A55" s="353"/>
      <c r="B55" s="354"/>
      <c r="C55" s="354"/>
      <c r="D55" s="355"/>
      <c r="E55" s="157"/>
      <c r="F55" s="157"/>
      <c r="G55" s="154" t="s">
        <v>22</v>
      </c>
      <c r="H55" s="80">
        <f>E55*F55</f>
        <v>0</v>
      </c>
      <c r="I55" s="151"/>
      <c r="J55" s="80">
        <f>H55+I55</f>
        <v>0</v>
      </c>
      <c r="K55" s="182">
        <v>2</v>
      </c>
      <c r="L55" s="155" t="s">
        <v>17</v>
      </c>
      <c r="M55" s="80">
        <v>1</v>
      </c>
      <c r="N55" s="108"/>
      <c r="O55" s="108"/>
      <c r="P55" s="36"/>
      <c r="Q55" s="36"/>
      <c r="R55" s="36"/>
      <c r="U55" s="15"/>
      <c r="V55" s="15"/>
    </row>
    <row r="56" spans="1:22" s="18" customFormat="1" ht="26.25" customHeight="1" x14ac:dyDescent="0.3">
      <c r="A56" s="353"/>
      <c r="B56" s="354"/>
      <c r="C56" s="354"/>
      <c r="D56" s="355"/>
      <c r="E56" s="157"/>
      <c r="F56" s="157"/>
      <c r="G56" s="154" t="s">
        <v>22</v>
      </c>
      <c r="H56" s="80">
        <f t="shared" ref="H56:H65" si="11">E56*F56</f>
        <v>0</v>
      </c>
      <c r="I56" s="151"/>
      <c r="J56" s="80">
        <f t="shared" ref="J56:J65" si="12">H56+I56</f>
        <v>0</v>
      </c>
      <c r="K56" s="182">
        <v>2</v>
      </c>
      <c r="L56" s="155" t="s">
        <v>17</v>
      </c>
      <c r="M56" s="80">
        <v>1</v>
      </c>
      <c r="N56" s="108"/>
      <c r="O56" s="108"/>
      <c r="P56" s="36"/>
      <c r="Q56" s="36"/>
      <c r="R56" s="36"/>
    </row>
    <row r="57" spans="1:22" s="18" customFormat="1" ht="26.25" customHeight="1" x14ac:dyDescent="0.3">
      <c r="A57" s="353"/>
      <c r="B57" s="354"/>
      <c r="C57" s="354"/>
      <c r="D57" s="355"/>
      <c r="E57" s="157"/>
      <c r="F57" s="157"/>
      <c r="G57" s="154" t="s">
        <v>22</v>
      </c>
      <c r="H57" s="80">
        <f t="shared" si="11"/>
        <v>0</v>
      </c>
      <c r="I57" s="151"/>
      <c r="J57" s="80">
        <f t="shared" si="12"/>
        <v>0</v>
      </c>
      <c r="K57" s="182">
        <v>2</v>
      </c>
      <c r="L57" s="155" t="s">
        <v>17</v>
      </c>
      <c r="M57" s="80">
        <v>1</v>
      </c>
      <c r="N57" s="108"/>
      <c r="O57" s="108"/>
      <c r="P57" s="36"/>
      <c r="Q57" s="36"/>
      <c r="R57" s="36"/>
    </row>
    <row r="58" spans="1:22" s="18" customFormat="1" ht="26.25" customHeight="1" x14ac:dyDescent="0.3">
      <c r="A58" s="353"/>
      <c r="B58" s="354"/>
      <c r="C58" s="354"/>
      <c r="D58" s="355"/>
      <c r="E58" s="157"/>
      <c r="F58" s="157"/>
      <c r="G58" s="154" t="s">
        <v>22</v>
      </c>
      <c r="H58" s="80">
        <f t="shared" si="11"/>
        <v>0</v>
      </c>
      <c r="I58" s="151"/>
      <c r="J58" s="80">
        <f t="shared" si="12"/>
        <v>0</v>
      </c>
      <c r="K58" s="182">
        <v>2</v>
      </c>
      <c r="L58" s="155" t="s">
        <v>17</v>
      </c>
      <c r="M58" s="80">
        <v>1</v>
      </c>
      <c r="N58" s="108"/>
      <c r="O58" s="108"/>
      <c r="P58" s="36"/>
      <c r="Q58" s="36"/>
      <c r="R58" s="36"/>
    </row>
    <row r="59" spans="1:22" s="18" customFormat="1" ht="26.25" customHeight="1" x14ac:dyDescent="0.3">
      <c r="A59" s="353"/>
      <c r="B59" s="354"/>
      <c r="C59" s="354"/>
      <c r="D59" s="355"/>
      <c r="E59" s="157"/>
      <c r="F59" s="157"/>
      <c r="G59" s="154" t="s">
        <v>22</v>
      </c>
      <c r="H59" s="80">
        <f t="shared" si="11"/>
        <v>0</v>
      </c>
      <c r="I59" s="151"/>
      <c r="J59" s="80">
        <f t="shared" si="12"/>
        <v>0</v>
      </c>
      <c r="K59" s="182">
        <v>2</v>
      </c>
      <c r="L59" s="155" t="s">
        <v>17</v>
      </c>
      <c r="M59" s="80">
        <v>1</v>
      </c>
      <c r="N59" s="108"/>
      <c r="O59" s="108"/>
      <c r="P59" s="36"/>
      <c r="Q59" s="36"/>
      <c r="R59" s="36"/>
    </row>
    <row r="60" spans="1:22" s="18" customFormat="1" ht="26.25" customHeight="1" x14ac:dyDescent="0.3">
      <c r="A60" s="353"/>
      <c r="B60" s="354"/>
      <c r="C60" s="354"/>
      <c r="D60" s="355"/>
      <c r="E60" s="157"/>
      <c r="F60" s="157"/>
      <c r="G60" s="154" t="s">
        <v>22</v>
      </c>
      <c r="H60" s="80">
        <f t="shared" si="11"/>
        <v>0</v>
      </c>
      <c r="I60" s="151"/>
      <c r="J60" s="80">
        <f t="shared" si="12"/>
        <v>0</v>
      </c>
      <c r="K60" s="182">
        <v>2</v>
      </c>
      <c r="L60" s="155" t="s">
        <v>17</v>
      </c>
      <c r="M60" s="80">
        <v>1</v>
      </c>
      <c r="N60" s="108"/>
      <c r="O60" s="108"/>
      <c r="P60" s="36"/>
      <c r="Q60" s="36"/>
      <c r="R60" s="36"/>
    </row>
    <row r="61" spans="1:22" s="18" customFormat="1" ht="26.25" customHeight="1" x14ac:dyDescent="0.3">
      <c r="A61" s="353"/>
      <c r="B61" s="354"/>
      <c r="C61" s="354"/>
      <c r="D61" s="355"/>
      <c r="E61" s="157"/>
      <c r="F61" s="157"/>
      <c r="G61" s="154" t="s">
        <v>22</v>
      </c>
      <c r="H61" s="80">
        <f t="shared" si="11"/>
        <v>0</v>
      </c>
      <c r="I61" s="151"/>
      <c r="J61" s="80">
        <f t="shared" si="12"/>
        <v>0</v>
      </c>
      <c r="K61" s="182">
        <v>2</v>
      </c>
      <c r="L61" s="155" t="s">
        <v>17</v>
      </c>
      <c r="M61" s="80">
        <v>1</v>
      </c>
      <c r="N61" s="108"/>
      <c r="O61" s="108"/>
      <c r="P61" s="36"/>
      <c r="Q61" s="36"/>
      <c r="R61" s="36"/>
    </row>
    <row r="62" spans="1:22" s="18" customFormat="1" ht="26.25" customHeight="1" x14ac:dyDescent="0.3">
      <c r="A62" s="353"/>
      <c r="B62" s="354"/>
      <c r="C62" s="354"/>
      <c r="D62" s="355"/>
      <c r="E62" s="157"/>
      <c r="F62" s="157"/>
      <c r="G62" s="154" t="s">
        <v>22</v>
      </c>
      <c r="H62" s="80">
        <f t="shared" si="11"/>
        <v>0</v>
      </c>
      <c r="I62" s="151"/>
      <c r="J62" s="80">
        <f t="shared" si="12"/>
        <v>0</v>
      </c>
      <c r="K62" s="182">
        <v>2</v>
      </c>
      <c r="L62" s="155" t="s">
        <v>17</v>
      </c>
      <c r="M62" s="80">
        <v>1</v>
      </c>
      <c r="N62" s="108"/>
      <c r="O62" s="108"/>
      <c r="P62" s="36"/>
      <c r="Q62" s="36"/>
      <c r="R62" s="36"/>
    </row>
    <row r="63" spans="1:22" s="18" customFormat="1" ht="26.25" customHeight="1" x14ac:dyDescent="0.3">
      <c r="A63" s="353"/>
      <c r="B63" s="354"/>
      <c r="C63" s="354"/>
      <c r="D63" s="355"/>
      <c r="E63" s="157"/>
      <c r="F63" s="157"/>
      <c r="G63" s="154" t="s">
        <v>22</v>
      </c>
      <c r="H63" s="80">
        <f t="shared" si="11"/>
        <v>0</v>
      </c>
      <c r="I63" s="151"/>
      <c r="J63" s="80">
        <f t="shared" si="12"/>
        <v>0</v>
      </c>
      <c r="K63" s="182">
        <v>2</v>
      </c>
      <c r="L63" s="155" t="s">
        <v>17</v>
      </c>
      <c r="M63" s="80">
        <v>1</v>
      </c>
      <c r="N63" s="108"/>
      <c r="O63" s="108"/>
      <c r="P63" s="36"/>
      <c r="Q63" s="36"/>
      <c r="R63" s="36"/>
    </row>
    <row r="64" spans="1:22" s="18" customFormat="1" ht="26.25" customHeight="1" x14ac:dyDescent="0.3">
      <c r="A64" s="353"/>
      <c r="B64" s="354"/>
      <c r="C64" s="354"/>
      <c r="D64" s="355"/>
      <c r="E64" s="157"/>
      <c r="F64" s="157"/>
      <c r="G64" s="154" t="s">
        <v>22</v>
      </c>
      <c r="H64" s="80">
        <f t="shared" si="11"/>
        <v>0</v>
      </c>
      <c r="I64" s="151"/>
      <c r="J64" s="80">
        <f t="shared" si="12"/>
        <v>0</v>
      </c>
      <c r="K64" s="182">
        <v>2</v>
      </c>
      <c r="L64" s="155" t="s">
        <v>17</v>
      </c>
      <c r="M64" s="80">
        <v>1</v>
      </c>
      <c r="N64" s="108"/>
      <c r="O64" s="108"/>
      <c r="P64" s="36"/>
      <c r="Q64" s="36"/>
      <c r="R64" s="36"/>
    </row>
    <row r="65" spans="1:22" s="18" customFormat="1" ht="26.25" customHeight="1" x14ac:dyDescent="0.3">
      <c r="A65" s="353"/>
      <c r="B65" s="354"/>
      <c r="C65" s="354"/>
      <c r="D65" s="355"/>
      <c r="E65" s="157"/>
      <c r="F65" s="157"/>
      <c r="G65" s="154" t="s">
        <v>22</v>
      </c>
      <c r="H65" s="80">
        <f t="shared" si="11"/>
        <v>0</v>
      </c>
      <c r="I65" s="151"/>
      <c r="J65" s="80">
        <f t="shared" si="12"/>
        <v>0</v>
      </c>
      <c r="K65" s="182">
        <v>2</v>
      </c>
      <c r="L65" s="155" t="s">
        <v>17</v>
      </c>
      <c r="M65" s="80">
        <v>1</v>
      </c>
      <c r="N65" s="108"/>
      <c r="O65" s="108"/>
      <c r="P65" s="36"/>
      <c r="Q65" s="36"/>
      <c r="R65" s="36"/>
    </row>
    <row r="66" spans="1:22" s="4" customFormat="1" ht="26.25" customHeight="1" x14ac:dyDescent="0.3">
      <c r="A66" s="362" t="s">
        <v>1</v>
      </c>
      <c r="B66" s="363"/>
      <c r="C66" s="363"/>
      <c r="D66" s="363"/>
      <c r="E66" s="363"/>
      <c r="F66" s="364"/>
      <c r="G66" s="158"/>
      <c r="H66" s="81">
        <f>SUM(H55:H65)</f>
        <v>0</v>
      </c>
      <c r="I66" s="82">
        <f>SUM(I55:I65)</f>
        <v>0</v>
      </c>
      <c r="J66" s="81">
        <f>SUM(J55:J65)</f>
        <v>0</v>
      </c>
      <c r="K66" s="183">
        <f>SUM(K55:K65)</f>
        <v>22</v>
      </c>
      <c r="L66" s="159"/>
      <c r="M66" s="81">
        <f>SUM(M55:M65)</f>
        <v>11</v>
      </c>
      <c r="N66" s="107"/>
      <c r="O66" s="107"/>
      <c r="P66" s="34"/>
      <c r="Q66" s="34"/>
      <c r="R66" s="34"/>
      <c r="U66" s="18"/>
      <c r="V66" s="18"/>
    </row>
    <row r="67" spans="1:22" s="1" customFormat="1" ht="13.8" x14ac:dyDescent="0.3">
      <c r="A67" s="23"/>
      <c r="B67" s="24"/>
      <c r="C67" s="24"/>
      <c r="D67" s="24"/>
      <c r="E67" s="24"/>
      <c r="F67" s="24"/>
      <c r="G67" s="24"/>
      <c r="H67" s="25"/>
      <c r="I67" s="24"/>
      <c r="J67" s="24"/>
      <c r="K67" s="12"/>
      <c r="L67" s="5"/>
      <c r="N67" s="72"/>
      <c r="O67" s="35"/>
      <c r="P67" s="35"/>
      <c r="Q67" s="35"/>
      <c r="R67" s="35"/>
      <c r="S67" s="35"/>
      <c r="U67" s="4"/>
      <c r="V67" s="4"/>
    </row>
    <row r="68" spans="1:22" ht="26.25" customHeight="1" x14ac:dyDescent="0.3">
      <c r="A68" s="173" t="s">
        <v>7</v>
      </c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5"/>
      <c r="N68" s="106"/>
      <c r="O68" s="106"/>
      <c r="P68" s="34"/>
      <c r="S68" s="3"/>
      <c r="U68" s="1"/>
      <c r="V68" s="1"/>
    </row>
    <row r="69" spans="1:22" s="15" customFormat="1" ht="26.25" customHeight="1" x14ac:dyDescent="0.3">
      <c r="A69" s="359" t="s">
        <v>25</v>
      </c>
      <c r="B69" s="360"/>
      <c r="C69" s="360"/>
      <c r="D69" s="360"/>
      <c r="E69" s="360"/>
      <c r="F69" s="361"/>
      <c r="G69" s="165" t="s">
        <v>26</v>
      </c>
      <c r="H69" s="166" t="s">
        <v>31</v>
      </c>
      <c r="I69" s="167" t="s">
        <v>32</v>
      </c>
      <c r="J69" s="164" t="s">
        <v>33</v>
      </c>
      <c r="K69" s="166" t="s">
        <v>37</v>
      </c>
      <c r="L69" s="168" t="s">
        <v>20</v>
      </c>
      <c r="M69" s="169" t="s">
        <v>46</v>
      </c>
      <c r="N69" s="107"/>
      <c r="O69" s="107"/>
      <c r="P69" s="37"/>
      <c r="Q69" s="37"/>
      <c r="R69" s="37"/>
      <c r="U69" s="3"/>
      <c r="V69" s="3"/>
    </row>
    <row r="70" spans="1:22" s="16" customFormat="1" ht="26.25" customHeight="1" x14ac:dyDescent="0.3">
      <c r="A70" s="356"/>
      <c r="B70" s="357"/>
      <c r="C70" s="357"/>
      <c r="D70" s="357"/>
      <c r="E70" s="357"/>
      <c r="F70" s="358"/>
      <c r="G70" s="154" t="s">
        <v>22</v>
      </c>
      <c r="H70" s="149"/>
      <c r="I70" s="151"/>
      <c r="J70" s="80">
        <f>H70+I70</f>
        <v>0</v>
      </c>
      <c r="K70" s="149">
        <v>2</v>
      </c>
      <c r="L70" s="155" t="s">
        <v>17</v>
      </c>
      <c r="M70" s="80">
        <v>1</v>
      </c>
      <c r="N70" s="110"/>
      <c r="O70" s="110"/>
      <c r="P70" s="38"/>
      <c r="Q70" s="38"/>
      <c r="R70" s="38"/>
      <c r="U70" s="15"/>
      <c r="V70" s="15"/>
    </row>
    <row r="71" spans="1:22" s="16" customFormat="1" ht="26.25" customHeight="1" x14ac:dyDescent="0.3">
      <c r="A71" s="356"/>
      <c r="B71" s="357"/>
      <c r="C71" s="357"/>
      <c r="D71" s="357"/>
      <c r="E71" s="357"/>
      <c r="F71" s="358"/>
      <c r="G71" s="154" t="s">
        <v>22</v>
      </c>
      <c r="H71" s="149"/>
      <c r="I71" s="151"/>
      <c r="J71" s="80">
        <f t="shared" ref="J71:J77" si="13">H71+I71</f>
        <v>0</v>
      </c>
      <c r="K71" s="149">
        <v>2</v>
      </c>
      <c r="L71" s="155" t="s">
        <v>17</v>
      </c>
      <c r="M71" s="80">
        <v>1</v>
      </c>
      <c r="N71" s="110"/>
      <c r="O71" s="110"/>
      <c r="P71" s="38"/>
      <c r="Q71" s="38"/>
      <c r="R71" s="38"/>
    </row>
    <row r="72" spans="1:22" s="16" customFormat="1" ht="26.25" customHeight="1" x14ac:dyDescent="0.3">
      <c r="A72" s="356"/>
      <c r="B72" s="357"/>
      <c r="C72" s="357"/>
      <c r="D72" s="357"/>
      <c r="E72" s="357"/>
      <c r="F72" s="358"/>
      <c r="G72" s="154" t="s">
        <v>22</v>
      </c>
      <c r="H72" s="149"/>
      <c r="I72" s="151"/>
      <c r="J72" s="80">
        <f t="shared" si="13"/>
        <v>0</v>
      </c>
      <c r="K72" s="149">
        <v>2</v>
      </c>
      <c r="L72" s="155" t="s">
        <v>17</v>
      </c>
      <c r="M72" s="80">
        <v>1</v>
      </c>
      <c r="N72" s="110"/>
      <c r="O72" s="110"/>
      <c r="P72" s="38"/>
      <c r="Q72" s="38"/>
      <c r="R72" s="38"/>
    </row>
    <row r="73" spans="1:22" s="16" customFormat="1" ht="26.25" customHeight="1" x14ac:dyDescent="0.3">
      <c r="A73" s="356"/>
      <c r="B73" s="357"/>
      <c r="C73" s="357"/>
      <c r="D73" s="357"/>
      <c r="E73" s="357"/>
      <c r="F73" s="358"/>
      <c r="G73" s="154" t="s">
        <v>22</v>
      </c>
      <c r="H73" s="149"/>
      <c r="I73" s="151"/>
      <c r="J73" s="80">
        <f t="shared" si="13"/>
        <v>0</v>
      </c>
      <c r="K73" s="149">
        <v>2</v>
      </c>
      <c r="L73" s="155" t="s">
        <v>17</v>
      </c>
      <c r="M73" s="80">
        <v>1</v>
      </c>
      <c r="N73" s="110"/>
      <c r="O73" s="110"/>
      <c r="P73" s="38"/>
      <c r="Q73" s="38"/>
      <c r="R73" s="38"/>
    </row>
    <row r="74" spans="1:22" s="16" customFormat="1" ht="26.25" customHeight="1" x14ac:dyDescent="0.3">
      <c r="A74" s="356"/>
      <c r="B74" s="357"/>
      <c r="C74" s="357"/>
      <c r="D74" s="357"/>
      <c r="E74" s="357"/>
      <c r="F74" s="358"/>
      <c r="G74" s="154" t="s">
        <v>22</v>
      </c>
      <c r="H74" s="149"/>
      <c r="I74" s="151"/>
      <c r="J74" s="80">
        <f t="shared" si="13"/>
        <v>0</v>
      </c>
      <c r="K74" s="149">
        <v>2</v>
      </c>
      <c r="L74" s="155" t="s">
        <v>17</v>
      </c>
      <c r="M74" s="80">
        <v>1</v>
      </c>
      <c r="N74" s="110"/>
      <c r="O74" s="110"/>
      <c r="P74" s="38"/>
      <c r="Q74" s="38"/>
      <c r="R74" s="38"/>
    </row>
    <row r="75" spans="1:22" s="16" customFormat="1" ht="26.25" customHeight="1" x14ac:dyDescent="0.3">
      <c r="A75" s="356"/>
      <c r="B75" s="357"/>
      <c r="C75" s="357"/>
      <c r="D75" s="357"/>
      <c r="E75" s="357"/>
      <c r="F75" s="358"/>
      <c r="G75" s="154" t="s">
        <v>22</v>
      </c>
      <c r="H75" s="149"/>
      <c r="I75" s="151"/>
      <c r="J75" s="80">
        <f t="shared" si="13"/>
        <v>0</v>
      </c>
      <c r="K75" s="149">
        <v>2</v>
      </c>
      <c r="L75" s="155" t="s">
        <v>17</v>
      </c>
      <c r="M75" s="80">
        <v>1</v>
      </c>
      <c r="N75" s="110"/>
      <c r="O75" s="110"/>
      <c r="P75" s="38"/>
      <c r="Q75" s="38"/>
      <c r="R75" s="38"/>
    </row>
    <row r="76" spans="1:22" s="16" customFormat="1" ht="26.25" customHeight="1" x14ac:dyDescent="0.3">
      <c r="A76" s="356"/>
      <c r="B76" s="357"/>
      <c r="C76" s="357"/>
      <c r="D76" s="357"/>
      <c r="E76" s="357"/>
      <c r="F76" s="358"/>
      <c r="G76" s="154" t="s">
        <v>22</v>
      </c>
      <c r="H76" s="149"/>
      <c r="I76" s="151"/>
      <c r="J76" s="80">
        <f t="shared" si="13"/>
        <v>0</v>
      </c>
      <c r="K76" s="149">
        <v>2</v>
      </c>
      <c r="L76" s="155" t="s">
        <v>17</v>
      </c>
      <c r="M76" s="80">
        <v>1</v>
      </c>
      <c r="N76" s="110"/>
      <c r="O76" s="110"/>
      <c r="P76" s="38"/>
      <c r="Q76" s="38"/>
      <c r="R76" s="38"/>
    </row>
    <row r="77" spans="1:22" s="16" customFormat="1" ht="26.25" customHeight="1" x14ac:dyDescent="0.3">
      <c r="A77" s="356"/>
      <c r="B77" s="357"/>
      <c r="C77" s="357"/>
      <c r="D77" s="357"/>
      <c r="E77" s="357"/>
      <c r="F77" s="358"/>
      <c r="G77" s="154" t="s">
        <v>22</v>
      </c>
      <c r="H77" s="149"/>
      <c r="I77" s="151"/>
      <c r="J77" s="80">
        <f t="shared" si="13"/>
        <v>0</v>
      </c>
      <c r="K77" s="149">
        <v>2</v>
      </c>
      <c r="L77" s="155" t="s">
        <v>17</v>
      </c>
      <c r="M77" s="80">
        <v>1</v>
      </c>
      <c r="N77" s="110"/>
      <c r="O77" s="110"/>
      <c r="P77" s="38"/>
      <c r="Q77" s="38"/>
      <c r="R77" s="38"/>
    </row>
    <row r="78" spans="1:22" s="4" customFormat="1" ht="26.25" customHeight="1" x14ac:dyDescent="0.3">
      <c r="A78" s="362" t="s">
        <v>1</v>
      </c>
      <c r="B78" s="363"/>
      <c r="C78" s="363"/>
      <c r="D78" s="363"/>
      <c r="E78" s="363"/>
      <c r="F78" s="364"/>
      <c r="G78" s="158"/>
      <c r="H78" s="82">
        <f>SUM(H70:H77)</f>
        <v>0</v>
      </c>
      <c r="I78" s="82">
        <f>SUM(I70:I77)</f>
        <v>0</v>
      </c>
      <c r="J78" s="81">
        <f>SUM(J70:J77)</f>
        <v>0</v>
      </c>
      <c r="K78" s="58">
        <f>SUM(K70:K77)</f>
        <v>16</v>
      </c>
      <c r="L78" s="160"/>
      <c r="M78" s="81">
        <f>SUM(M70:M77)</f>
        <v>8</v>
      </c>
      <c r="N78" s="107"/>
      <c r="O78" s="107"/>
      <c r="P78" s="34"/>
      <c r="Q78" s="34"/>
      <c r="R78" s="34"/>
      <c r="U78" s="16"/>
      <c r="V78" s="16"/>
    </row>
    <row r="79" spans="1:22" s="1" customFormat="1" ht="13.8" x14ac:dyDescent="0.3">
      <c r="A79" s="23"/>
      <c r="B79" s="24"/>
      <c r="C79" s="24"/>
      <c r="D79" s="24"/>
      <c r="E79" s="24"/>
      <c r="F79" s="24"/>
      <c r="G79" s="24"/>
      <c r="H79" s="25"/>
      <c r="I79" s="24"/>
      <c r="J79" s="24"/>
      <c r="K79" s="12"/>
      <c r="L79" s="5"/>
      <c r="N79" s="72"/>
      <c r="O79" s="35"/>
      <c r="P79" s="35"/>
      <c r="Q79" s="35"/>
      <c r="R79" s="35"/>
      <c r="S79" s="35"/>
      <c r="U79" s="4"/>
      <c r="V79" s="4"/>
    </row>
    <row r="80" spans="1:22" ht="26.25" customHeight="1" x14ac:dyDescent="0.3">
      <c r="A80" s="173" t="s">
        <v>6</v>
      </c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5"/>
      <c r="N80" s="105"/>
      <c r="O80" s="105"/>
      <c r="P80" s="34"/>
      <c r="S80" s="3"/>
      <c r="U80" s="1"/>
      <c r="V80" s="1"/>
    </row>
    <row r="81" spans="1:22" s="15" customFormat="1" ht="26.25" customHeight="1" x14ac:dyDescent="0.3">
      <c r="A81" s="359" t="s">
        <v>25</v>
      </c>
      <c r="B81" s="360"/>
      <c r="C81" s="360"/>
      <c r="D81" s="360"/>
      <c r="E81" s="360"/>
      <c r="F81" s="361"/>
      <c r="G81" s="165" t="s">
        <v>26</v>
      </c>
      <c r="H81" s="166" t="s">
        <v>31</v>
      </c>
      <c r="I81" s="167" t="s">
        <v>32</v>
      </c>
      <c r="J81" s="164" t="s">
        <v>33</v>
      </c>
      <c r="K81" s="166" t="s">
        <v>37</v>
      </c>
      <c r="L81" s="168" t="s">
        <v>20</v>
      </c>
      <c r="M81" s="176" t="s">
        <v>46</v>
      </c>
      <c r="N81" s="107"/>
      <c r="O81" s="107"/>
      <c r="P81" s="37"/>
      <c r="Q81" s="37"/>
      <c r="R81" s="37"/>
      <c r="U81" s="3"/>
      <c r="V81" s="3"/>
    </row>
    <row r="82" spans="1:22" s="16" customFormat="1" ht="26.25" customHeight="1" x14ac:dyDescent="0.3">
      <c r="A82" s="356"/>
      <c r="B82" s="357"/>
      <c r="C82" s="357"/>
      <c r="D82" s="357"/>
      <c r="E82" s="357"/>
      <c r="F82" s="358"/>
      <c r="G82" s="154" t="s">
        <v>22</v>
      </c>
      <c r="H82" s="149"/>
      <c r="I82" s="151"/>
      <c r="J82" s="80">
        <f>H82+I82</f>
        <v>0</v>
      </c>
      <c r="K82" s="149">
        <v>2</v>
      </c>
      <c r="L82" s="155" t="s">
        <v>17</v>
      </c>
      <c r="M82" s="80">
        <v>1</v>
      </c>
      <c r="N82" s="108"/>
      <c r="O82" s="108"/>
      <c r="P82" s="38"/>
      <c r="Q82" s="38"/>
      <c r="R82" s="38"/>
      <c r="U82" s="15"/>
      <c r="V82" s="15"/>
    </row>
    <row r="83" spans="1:22" s="16" customFormat="1" ht="26.25" customHeight="1" x14ac:dyDescent="0.3">
      <c r="A83" s="356"/>
      <c r="B83" s="357"/>
      <c r="C83" s="357"/>
      <c r="D83" s="357"/>
      <c r="E83" s="357"/>
      <c r="F83" s="358"/>
      <c r="G83" s="154" t="s">
        <v>22</v>
      </c>
      <c r="H83" s="149"/>
      <c r="I83" s="151"/>
      <c r="J83" s="80">
        <f t="shared" ref="J83:J89" si="14">H83+I83</f>
        <v>0</v>
      </c>
      <c r="K83" s="149">
        <v>2</v>
      </c>
      <c r="L83" s="155" t="s">
        <v>17</v>
      </c>
      <c r="M83" s="80">
        <v>1</v>
      </c>
      <c r="N83" s="108"/>
      <c r="O83" s="108"/>
      <c r="P83" s="38"/>
      <c r="Q83" s="38"/>
      <c r="R83" s="38"/>
    </row>
    <row r="84" spans="1:22" s="16" customFormat="1" ht="26.25" customHeight="1" x14ac:dyDescent="0.3">
      <c r="A84" s="356"/>
      <c r="B84" s="357"/>
      <c r="C84" s="357"/>
      <c r="D84" s="357"/>
      <c r="E84" s="357"/>
      <c r="F84" s="358"/>
      <c r="G84" s="154" t="s">
        <v>22</v>
      </c>
      <c r="H84" s="149"/>
      <c r="I84" s="151"/>
      <c r="J84" s="80">
        <f t="shared" si="14"/>
        <v>0</v>
      </c>
      <c r="K84" s="149">
        <v>2</v>
      </c>
      <c r="L84" s="155" t="s">
        <v>17</v>
      </c>
      <c r="M84" s="80">
        <v>1</v>
      </c>
      <c r="N84" s="108"/>
      <c r="O84" s="108"/>
      <c r="P84" s="38"/>
      <c r="Q84" s="38"/>
      <c r="R84" s="38"/>
    </row>
    <row r="85" spans="1:22" s="16" customFormat="1" ht="26.25" customHeight="1" x14ac:dyDescent="0.3">
      <c r="A85" s="356"/>
      <c r="B85" s="357"/>
      <c r="C85" s="357"/>
      <c r="D85" s="357"/>
      <c r="E85" s="357"/>
      <c r="F85" s="358"/>
      <c r="G85" s="154" t="s">
        <v>22</v>
      </c>
      <c r="H85" s="149"/>
      <c r="I85" s="151"/>
      <c r="J85" s="80">
        <f t="shared" si="14"/>
        <v>0</v>
      </c>
      <c r="K85" s="149">
        <v>2</v>
      </c>
      <c r="L85" s="155" t="s">
        <v>17</v>
      </c>
      <c r="M85" s="80">
        <v>1</v>
      </c>
      <c r="N85" s="108"/>
      <c r="O85" s="108"/>
      <c r="P85" s="38"/>
      <c r="Q85" s="38"/>
      <c r="R85" s="38"/>
    </row>
    <row r="86" spans="1:22" s="16" customFormat="1" ht="26.25" customHeight="1" x14ac:dyDescent="0.3">
      <c r="A86" s="356"/>
      <c r="B86" s="357"/>
      <c r="C86" s="357"/>
      <c r="D86" s="357"/>
      <c r="E86" s="357"/>
      <c r="F86" s="358"/>
      <c r="G86" s="154" t="s">
        <v>22</v>
      </c>
      <c r="H86" s="149"/>
      <c r="I86" s="151"/>
      <c r="J86" s="80">
        <f t="shared" si="14"/>
        <v>0</v>
      </c>
      <c r="K86" s="149">
        <v>2</v>
      </c>
      <c r="L86" s="155" t="s">
        <v>17</v>
      </c>
      <c r="M86" s="80">
        <v>1</v>
      </c>
      <c r="N86" s="108"/>
      <c r="O86" s="108"/>
      <c r="P86" s="38"/>
      <c r="Q86" s="38"/>
      <c r="R86" s="38"/>
    </row>
    <row r="87" spans="1:22" s="16" customFormat="1" ht="26.25" customHeight="1" x14ac:dyDescent="0.3">
      <c r="A87" s="356"/>
      <c r="B87" s="357"/>
      <c r="C87" s="357"/>
      <c r="D87" s="357"/>
      <c r="E87" s="357"/>
      <c r="F87" s="358"/>
      <c r="G87" s="154" t="s">
        <v>22</v>
      </c>
      <c r="H87" s="149"/>
      <c r="I87" s="151"/>
      <c r="J87" s="80">
        <f t="shared" si="14"/>
        <v>0</v>
      </c>
      <c r="K87" s="149">
        <v>2</v>
      </c>
      <c r="L87" s="155" t="s">
        <v>17</v>
      </c>
      <c r="M87" s="80">
        <v>1</v>
      </c>
      <c r="N87" s="108"/>
      <c r="O87" s="108"/>
      <c r="P87" s="38"/>
      <c r="Q87" s="38"/>
      <c r="R87" s="38"/>
    </row>
    <row r="88" spans="1:22" s="16" customFormat="1" ht="26.25" customHeight="1" x14ac:dyDescent="0.3">
      <c r="A88" s="356"/>
      <c r="B88" s="357"/>
      <c r="C88" s="357"/>
      <c r="D88" s="357"/>
      <c r="E88" s="357"/>
      <c r="F88" s="358"/>
      <c r="G88" s="154" t="s">
        <v>22</v>
      </c>
      <c r="H88" s="149"/>
      <c r="I88" s="151"/>
      <c r="J88" s="80">
        <f t="shared" si="14"/>
        <v>0</v>
      </c>
      <c r="K88" s="149">
        <v>2</v>
      </c>
      <c r="L88" s="155" t="s">
        <v>17</v>
      </c>
      <c r="M88" s="80">
        <v>1</v>
      </c>
      <c r="N88" s="108"/>
      <c r="O88" s="108"/>
      <c r="P88" s="38"/>
      <c r="Q88" s="38"/>
      <c r="R88" s="38"/>
    </row>
    <row r="89" spans="1:22" s="16" customFormat="1" ht="26.25" customHeight="1" x14ac:dyDescent="0.3">
      <c r="A89" s="356"/>
      <c r="B89" s="357"/>
      <c r="C89" s="357"/>
      <c r="D89" s="357"/>
      <c r="E89" s="357"/>
      <c r="F89" s="358"/>
      <c r="G89" s="154" t="s">
        <v>22</v>
      </c>
      <c r="H89" s="149"/>
      <c r="I89" s="151"/>
      <c r="J89" s="80">
        <f t="shared" si="14"/>
        <v>0</v>
      </c>
      <c r="K89" s="149">
        <v>2</v>
      </c>
      <c r="L89" s="155" t="s">
        <v>17</v>
      </c>
      <c r="M89" s="80">
        <v>1</v>
      </c>
      <c r="N89" s="108"/>
      <c r="O89" s="108"/>
      <c r="P89" s="38"/>
      <c r="Q89" s="38"/>
      <c r="R89" s="38"/>
    </row>
    <row r="90" spans="1:22" s="4" customFormat="1" ht="26.25" customHeight="1" x14ac:dyDescent="0.3">
      <c r="A90" s="362" t="s">
        <v>1</v>
      </c>
      <c r="B90" s="363"/>
      <c r="C90" s="363"/>
      <c r="D90" s="363"/>
      <c r="E90" s="363"/>
      <c r="F90" s="363"/>
      <c r="G90" s="158"/>
      <c r="H90" s="82">
        <f>SUM(H82:H89)</f>
        <v>0</v>
      </c>
      <c r="I90" s="82">
        <f>SUM(I82:I89)</f>
        <v>0</v>
      </c>
      <c r="J90" s="81">
        <f>SUM(J82:J89)</f>
        <v>0</v>
      </c>
      <c r="K90" s="82">
        <f>SUM(K82:K89)</f>
        <v>16</v>
      </c>
      <c r="L90" s="161"/>
      <c r="M90" s="81">
        <f>SUM(M82:M89)</f>
        <v>8</v>
      </c>
      <c r="N90" s="107"/>
      <c r="O90" s="107"/>
      <c r="P90" s="34"/>
      <c r="Q90" s="34"/>
      <c r="R90" s="34"/>
      <c r="U90" s="16"/>
      <c r="V90" s="16"/>
    </row>
    <row r="91" spans="1:22" s="5" customFormat="1" ht="13.8" x14ac:dyDescent="0.3">
      <c r="A91" s="23"/>
      <c r="B91" s="11"/>
      <c r="C91" s="11"/>
      <c r="D91" s="11"/>
      <c r="E91" s="11"/>
      <c r="F91" s="11"/>
      <c r="G91" s="11"/>
      <c r="H91" s="25"/>
      <c r="I91" s="11"/>
      <c r="J91" s="11"/>
      <c r="K91" s="12"/>
      <c r="N91" s="70"/>
      <c r="O91" s="35"/>
      <c r="P91" s="35"/>
      <c r="Q91" s="35"/>
      <c r="R91" s="35"/>
      <c r="S91" s="35"/>
      <c r="U91" s="4"/>
      <c r="V91" s="4"/>
    </row>
    <row r="92" spans="1:22" s="4" customFormat="1" ht="26.25" customHeight="1" x14ac:dyDescent="0.3">
      <c r="A92" s="173" t="s">
        <v>15</v>
      </c>
      <c r="B92" s="174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5"/>
      <c r="N92" s="105"/>
      <c r="O92" s="105"/>
      <c r="P92" s="34"/>
      <c r="Q92" s="34"/>
      <c r="R92" s="34"/>
      <c r="U92" s="5"/>
      <c r="V92" s="5"/>
    </row>
    <row r="93" spans="1:22" s="15" customFormat="1" ht="26.25" customHeight="1" x14ac:dyDescent="0.3">
      <c r="A93" s="359" t="s">
        <v>25</v>
      </c>
      <c r="B93" s="360"/>
      <c r="C93" s="360"/>
      <c r="D93" s="360"/>
      <c r="E93" s="360"/>
      <c r="F93" s="361"/>
      <c r="G93" s="165" t="s">
        <v>26</v>
      </c>
      <c r="H93" s="166" t="s">
        <v>31</v>
      </c>
      <c r="I93" s="167" t="s">
        <v>32</v>
      </c>
      <c r="J93" s="164" t="s">
        <v>33</v>
      </c>
      <c r="K93" s="166" t="s">
        <v>37</v>
      </c>
      <c r="L93" s="168" t="s">
        <v>20</v>
      </c>
      <c r="M93" s="176" t="s">
        <v>46</v>
      </c>
      <c r="N93" s="107"/>
      <c r="O93" s="107"/>
      <c r="P93" s="37"/>
      <c r="Q93" s="37"/>
      <c r="R93" s="37"/>
      <c r="U93" s="4"/>
      <c r="V93" s="4"/>
    </row>
    <row r="94" spans="1:22" s="18" customFormat="1" ht="26.25" customHeight="1" x14ac:dyDescent="0.3">
      <c r="A94" s="350"/>
      <c r="B94" s="351"/>
      <c r="C94" s="351"/>
      <c r="D94" s="351"/>
      <c r="E94" s="351"/>
      <c r="F94" s="352"/>
      <c r="G94" s="154" t="s">
        <v>22</v>
      </c>
      <c r="H94" s="149"/>
      <c r="I94" s="151"/>
      <c r="J94" s="80">
        <f>H94+I94</f>
        <v>0</v>
      </c>
      <c r="K94" s="149">
        <v>2</v>
      </c>
      <c r="L94" s="155" t="s">
        <v>17</v>
      </c>
      <c r="M94" s="80">
        <v>1</v>
      </c>
      <c r="N94" s="108"/>
      <c r="O94" s="108"/>
      <c r="P94" s="36"/>
      <c r="Q94" s="36"/>
      <c r="R94" s="36"/>
      <c r="U94" s="15"/>
      <c r="V94" s="15"/>
    </row>
    <row r="95" spans="1:22" s="18" customFormat="1" ht="26.25" customHeight="1" x14ac:dyDescent="0.3">
      <c r="A95" s="350"/>
      <c r="B95" s="351"/>
      <c r="C95" s="351"/>
      <c r="D95" s="351"/>
      <c r="E95" s="351"/>
      <c r="F95" s="352"/>
      <c r="G95" s="154" t="s">
        <v>22</v>
      </c>
      <c r="H95" s="149"/>
      <c r="I95" s="151"/>
      <c r="J95" s="80">
        <f t="shared" ref="J95:J101" si="15">H95+I95</f>
        <v>0</v>
      </c>
      <c r="K95" s="149">
        <v>2</v>
      </c>
      <c r="L95" s="155" t="s">
        <v>17</v>
      </c>
      <c r="M95" s="80">
        <v>1</v>
      </c>
      <c r="N95" s="108"/>
      <c r="O95" s="108"/>
      <c r="P95" s="36"/>
      <c r="Q95" s="36"/>
      <c r="R95" s="36"/>
    </row>
    <row r="96" spans="1:22" s="18" customFormat="1" ht="26.25" customHeight="1" x14ac:dyDescent="0.3">
      <c r="A96" s="350"/>
      <c r="B96" s="351"/>
      <c r="C96" s="351"/>
      <c r="D96" s="351"/>
      <c r="E96" s="351"/>
      <c r="F96" s="352"/>
      <c r="G96" s="154" t="s">
        <v>22</v>
      </c>
      <c r="H96" s="149"/>
      <c r="I96" s="151"/>
      <c r="J96" s="80">
        <f t="shared" si="15"/>
        <v>0</v>
      </c>
      <c r="K96" s="149">
        <v>2</v>
      </c>
      <c r="L96" s="155" t="s">
        <v>17</v>
      </c>
      <c r="M96" s="80">
        <v>1</v>
      </c>
      <c r="N96" s="108"/>
      <c r="O96" s="108"/>
      <c r="P96" s="36"/>
      <c r="Q96" s="36"/>
      <c r="R96" s="36"/>
    </row>
    <row r="97" spans="1:22" s="18" customFormat="1" ht="26.25" customHeight="1" x14ac:dyDescent="0.3">
      <c r="A97" s="350"/>
      <c r="B97" s="351"/>
      <c r="C97" s="351"/>
      <c r="D97" s="351"/>
      <c r="E97" s="351"/>
      <c r="F97" s="352"/>
      <c r="G97" s="154" t="s">
        <v>22</v>
      </c>
      <c r="H97" s="149"/>
      <c r="I97" s="151"/>
      <c r="J97" s="80">
        <f t="shared" si="15"/>
        <v>0</v>
      </c>
      <c r="K97" s="149">
        <v>2</v>
      </c>
      <c r="L97" s="155" t="s">
        <v>17</v>
      </c>
      <c r="M97" s="80">
        <v>1</v>
      </c>
      <c r="N97" s="108"/>
      <c r="O97" s="108"/>
      <c r="P97" s="36"/>
      <c r="Q97" s="36"/>
      <c r="R97" s="36"/>
    </row>
    <row r="98" spans="1:22" s="18" customFormat="1" ht="26.25" customHeight="1" x14ac:dyDescent="0.3">
      <c r="A98" s="350"/>
      <c r="B98" s="351"/>
      <c r="C98" s="351"/>
      <c r="D98" s="351"/>
      <c r="E98" s="351"/>
      <c r="F98" s="352"/>
      <c r="G98" s="154" t="s">
        <v>22</v>
      </c>
      <c r="H98" s="149"/>
      <c r="I98" s="151"/>
      <c r="J98" s="80">
        <f t="shared" si="15"/>
        <v>0</v>
      </c>
      <c r="K98" s="149">
        <v>2</v>
      </c>
      <c r="L98" s="155" t="s">
        <v>17</v>
      </c>
      <c r="M98" s="80">
        <v>1</v>
      </c>
      <c r="N98" s="108"/>
      <c r="O98" s="108"/>
      <c r="P98" s="36"/>
      <c r="Q98" s="36"/>
      <c r="R98" s="36"/>
    </row>
    <row r="99" spans="1:22" s="18" customFormat="1" ht="26.25" customHeight="1" x14ac:dyDescent="0.3">
      <c r="A99" s="350"/>
      <c r="B99" s="351"/>
      <c r="C99" s="351"/>
      <c r="D99" s="351"/>
      <c r="E99" s="351"/>
      <c r="F99" s="352"/>
      <c r="G99" s="154" t="s">
        <v>22</v>
      </c>
      <c r="H99" s="149"/>
      <c r="I99" s="151"/>
      <c r="J99" s="80">
        <f t="shared" si="15"/>
        <v>0</v>
      </c>
      <c r="K99" s="149">
        <v>2</v>
      </c>
      <c r="L99" s="155" t="s">
        <v>17</v>
      </c>
      <c r="M99" s="80">
        <v>1</v>
      </c>
      <c r="N99" s="108"/>
      <c r="O99" s="108"/>
      <c r="P99" s="36"/>
      <c r="Q99" s="36"/>
      <c r="R99" s="36"/>
    </row>
    <row r="100" spans="1:22" s="18" customFormat="1" ht="26.25" customHeight="1" x14ac:dyDescent="0.3">
      <c r="A100" s="350"/>
      <c r="B100" s="351"/>
      <c r="C100" s="351"/>
      <c r="D100" s="351"/>
      <c r="E100" s="351"/>
      <c r="F100" s="352"/>
      <c r="G100" s="154" t="s">
        <v>22</v>
      </c>
      <c r="H100" s="149"/>
      <c r="I100" s="151"/>
      <c r="J100" s="80">
        <f t="shared" si="15"/>
        <v>0</v>
      </c>
      <c r="K100" s="149">
        <v>2</v>
      </c>
      <c r="L100" s="155" t="s">
        <v>17</v>
      </c>
      <c r="M100" s="80">
        <v>1</v>
      </c>
      <c r="N100" s="108"/>
      <c r="O100" s="108"/>
      <c r="P100" s="36"/>
      <c r="Q100" s="36"/>
      <c r="R100" s="36"/>
    </row>
    <row r="101" spans="1:22" s="18" customFormat="1" ht="26.25" customHeight="1" x14ac:dyDescent="0.3">
      <c r="A101" s="350"/>
      <c r="B101" s="351"/>
      <c r="C101" s="351"/>
      <c r="D101" s="351"/>
      <c r="E101" s="351"/>
      <c r="F101" s="352"/>
      <c r="G101" s="154" t="s">
        <v>22</v>
      </c>
      <c r="H101" s="149"/>
      <c r="I101" s="151"/>
      <c r="J101" s="80">
        <f t="shared" si="15"/>
        <v>0</v>
      </c>
      <c r="K101" s="149">
        <v>2</v>
      </c>
      <c r="L101" s="155" t="s">
        <v>17</v>
      </c>
      <c r="M101" s="80">
        <v>1</v>
      </c>
      <c r="N101" s="108"/>
      <c r="O101" s="108"/>
      <c r="P101" s="36"/>
      <c r="Q101" s="36"/>
      <c r="R101" s="36"/>
    </row>
    <row r="102" spans="1:22" s="4" customFormat="1" ht="26.25" customHeight="1" x14ac:dyDescent="0.3">
      <c r="A102" s="362" t="s">
        <v>1</v>
      </c>
      <c r="B102" s="363"/>
      <c r="C102" s="363"/>
      <c r="D102" s="363"/>
      <c r="E102" s="363"/>
      <c r="F102" s="364"/>
      <c r="G102" s="158"/>
      <c r="H102" s="82">
        <f>SUM(H94:H101)</f>
        <v>0</v>
      </c>
      <c r="I102" s="82">
        <f>SUM(I94:I101)</f>
        <v>0</v>
      </c>
      <c r="J102" s="82">
        <f>SUM(J94:J101)</f>
        <v>0</v>
      </c>
      <c r="K102" s="58">
        <f>SUM(K94:K101)</f>
        <v>16</v>
      </c>
      <c r="L102" s="59"/>
      <c r="M102" s="82">
        <f>SUM(M94:M101)</f>
        <v>8</v>
      </c>
      <c r="N102" s="111"/>
      <c r="O102" s="111"/>
      <c r="P102" s="34"/>
      <c r="Q102" s="34"/>
      <c r="R102" s="34"/>
      <c r="U102" s="18"/>
      <c r="V102" s="18"/>
    </row>
    <row r="103" spans="1:22" s="4" customFormat="1" ht="13.8" x14ac:dyDescent="0.3">
      <c r="A103" s="23"/>
      <c r="B103" s="24"/>
      <c r="C103" s="24"/>
      <c r="D103" s="24"/>
      <c r="E103" s="24"/>
      <c r="F103" s="24"/>
      <c r="G103" s="24"/>
      <c r="H103" s="25"/>
      <c r="I103" s="17"/>
      <c r="J103" s="17"/>
      <c r="K103" s="13"/>
      <c r="L103" s="5"/>
      <c r="N103" s="71"/>
      <c r="O103" s="35"/>
      <c r="P103" s="35"/>
      <c r="Q103" s="34"/>
      <c r="R103" s="34"/>
      <c r="S103" s="34"/>
    </row>
    <row r="104" spans="1:22" ht="26.25" customHeight="1" x14ac:dyDescent="0.3">
      <c r="A104" s="173" t="s">
        <v>16</v>
      </c>
      <c r="B104" s="174"/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5"/>
      <c r="N104" s="105"/>
      <c r="O104" s="105"/>
      <c r="P104" s="34"/>
      <c r="S104" s="3"/>
      <c r="U104" s="4"/>
      <c r="V104" s="4"/>
    </row>
    <row r="105" spans="1:22" s="15" customFormat="1" ht="26.25" customHeight="1" x14ac:dyDescent="0.3">
      <c r="A105" s="359" t="s">
        <v>25</v>
      </c>
      <c r="B105" s="360"/>
      <c r="C105" s="360"/>
      <c r="D105" s="360"/>
      <c r="E105" s="360"/>
      <c r="F105" s="361"/>
      <c r="G105" s="165" t="s">
        <v>26</v>
      </c>
      <c r="H105" s="166" t="s">
        <v>31</v>
      </c>
      <c r="I105" s="167" t="s">
        <v>32</v>
      </c>
      <c r="J105" s="164" t="s">
        <v>33</v>
      </c>
      <c r="K105" s="166" t="s">
        <v>37</v>
      </c>
      <c r="L105" s="168" t="s">
        <v>20</v>
      </c>
      <c r="M105" s="166" t="s">
        <v>46</v>
      </c>
      <c r="N105" s="112"/>
      <c r="O105" s="112"/>
      <c r="P105" s="37"/>
      <c r="Q105" s="37"/>
      <c r="R105" s="37"/>
      <c r="U105" s="3"/>
      <c r="V105" s="3"/>
    </row>
    <row r="106" spans="1:22" s="18" customFormat="1" ht="26.25" customHeight="1" x14ac:dyDescent="0.3">
      <c r="A106" s="350"/>
      <c r="B106" s="351"/>
      <c r="C106" s="351"/>
      <c r="D106" s="351"/>
      <c r="E106" s="351"/>
      <c r="F106" s="352"/>
      <c r="G106" s="154" t="s">
        <v>22</v>
      </c>
      <c r="H106" s="149"/>
      <c r="I106" s="151"/>
      <c r="J106" s="80">
        <f>H106+I106</f>
        <v>0</v>
      </c>
      <c r="K106" s="149">
        <v>2</v>
      </c>
      <c r="L106" s="155" t="s">
        <v>17</v>
      </c>
      <c r="M106" s="80">
        <v>1</v>
      </c>
      <c r="N106" s="108"/>
      <c r="O106" s="108"/>
      <c r="P106" s="36"/>
      <c r="Q106" s="36"/>
      <c r="R106" s="36"/>
      <c r="U106" s="15"/>
      <c r="V106" s="15"/>
    </row>
    <row r="107" spans="1:22" s="18" customFormat="1" ht="26.25" customHeight="1" x14ac:dyDescent="0.3">
      <c r="A107" s="350"/>
      <c r="B107" s="351"/>
      <c r="C107" s="351"/>
      <c r="D107" s="351"/>
      <c r="E107" s="351"/>
      <c r="F107" s="352"/>
      <c r="G107" s="154" t="s">
        <v>22</v>
      </c>
      <c r="H107" s="149"/>
      <c r="I107" s="151"/>
      <c r="J107" s="80">
        <f t="shared" ref="J107:J113" si="16">H107+I107</f>
        <v>0</v>
      </c>
      <c r="K107" s="149">
        <v>2</v>
      </c>
      <c r="L107" s="155" t="s">
        <v>17</v>
      </c>
      <c r="M107" s="80">
        <v>1</v>
      </c>
      <c r="N107" s="108"/>
      <c r="O107" s="108"/>
      <c r="P107" s="36"/>
      <c r="Q107" s="36"/>
      <c r="R107" s="36"/>
    </row>
    <row r="108" spans="1:22" s="18" customFormat="1" ht="26.25" customHeight="1" x14ac:dyDescent="0.3">
      <c r="A108" s="350"/>
      <c r="B108" s="351"/>
      <c r="C108" s="351"/>
      <c r="D108" s="351"/>
      <c r="E108" s="351"/>
      <c r="F108" s="352"/>
      <c r="G108" s="154" t="s">
        <v>22</v>
      </c>
      <c r="H108" s="149"/>
      <c r="I108" s="151"/>
      <c r="J108" s="80">
        <f t="shared" si="16"/>
        <v>0</v>
      </c>
      <c r="K108" s="149">
        <v>2</v>
      </c>
      <c r="L108" s="155" t="s">
        <v>17</v>
      </c>
      <c r="M108" s="80">
        <v>1</v>
      </c>
      <c r="N108" s="108"/>
      <c r="O108" s="108"/>
      <c r="P108" s="36"/>
      <c r="Q108" s="36"/>
      <c r="R108" s="36"/>
    </row>
    <row r="109" spans="1:22" s="18" customFormat="1" ht="26.25" customHeight="1" x14ac:dyDescent="0.3">
      <c r="A109" s="350"/>
      <c r="B109" s="351"/>
      <c r="C109" s="351"/>
      <c r="D109" s="351"/>
      <c r="E109" s="351"/>
      <c r="F109" s="352"/>
      <c r="G109" s="154" t="s">
        <v>22</v>
      </c>
      <c r="H109" s="149"/>
      <c r="I109" s="151"/>
      <c r="J109" s="80">
        <f t="shared" si="16"/>
        <v>0</v>
      </c>
      <c r="K109" s="149">
        <v>2</v>
      </c>
      <c r="L109" s="155" t="s">
        <v>17</v>
      </c>
      <c r="M109" s="80">
        <v>1</v>
      </c>
      <c r="N109" s="108"/>
      <c r="O109" s="108"/>
      <c r="P109" s="36"/>
      <c r="Q109" s="36"/>
      <c r="R109" s="36"/>
    </row>
    <row r="110" spans="1:22" s="18" customFormat="1" ht="26.25" customHeight="1" x14ac:dyDescent="0.3">
      <c r="A110" s="350"/>
      <c r="B110" s="351"/>
      <c r="C110" s="351"/>
      <c r="D110" s="351"/>
      <c r="E110" s="351"/>
      <c r="F110" s="352"/>
      <c r="G110" s="154" t="s">
        <v>22</v>
      </c>
      <c r="H110" s="149"/>
      <c r="I110" s="151"/>
      <c r="J110" s="80">
        <f t="shared" si="16"/>
        <v>0</v>
      </c>
      <c r="K110" s="149">
        <v>2</v>
      </c>
      <c r="L110" s="155" t="s">
        <v>17</v>
      </c>
      <c r="M110" s="80">
        <v>1</v>
      </c>
      <c r="N110" s="108"/>
      <c r="O110" s="108"/>
      <c r="P110" s="36"/>
      <c r="Q110" s="36"/>
      <c r="R110" s="36"/>
    </row>
    <row r="111" spans="1:22" s="18" customFormat="1" ht="26.25" customHeight="1" x14ac:dyDescent="0.3">
      <c r="A111" s="350"/>
      <c r="B111" s="351"/>
      <c r="C111" s="351"/>
      <c r="D111" s="351"/>
      <c r="E111" s="351"/>
      <c r="F111" s="352"/>
      <c r="G111" s="154" t="s">
        <v>22</v>
      </c>
      <c r="H111" s="149"/>
      <c r="I111" s="151"/>
      <c r="J111" s="80">
        <f t="shared" si="16"/>
        <v>0</v>
      </c>
      <c r="K111" s="149">
        <v>2</v>
      </c>
      <c r="L111" s="155" t="s">
        <v>17</v>
      </c>
      <c r="M111" s="80">
        <v>1</v>
      </c>
      <c r="N111" s="108"/>
      <c r="O111" s="108"/>
      <c r="P111" s="36"/>
      <c r="Q111" s="36"/>
      <c r="R111" s="36"/>
    </row>
    <row r="112" spans="1:22" s="18" customFormat="1" ht="26.25" customHeight="1" x14ac:dyDescent="0.3">
      <c r="A112" s="350"/>
      <c r="B112" s="351"/>
      <c r="C112" s="351"/>
      <c r="D112" s="351"/>
      <c r="E112" s="351"/>
      <c r="F112" s="352"/>
      <c r="G112" s="154" t="s">
        <v>22</v>
      </c>
      <c r="H112" s="149"/>
      <c r="I112" s="151"/>
      <c r="J112" s="80">
        <f t="shared" si="16"/>
        <v>0</v>
      </c>
      <c r="K112" s="149">
        <v>2</v>
      </c>
      <c r="L112" s="155" t="s">
        <v>17</v>
      </c>
      <c r="M112" s="80">
        <v>1</v>
      </c>
      <c r="N112" s="108"/>
      <c r="O112" s="108"/>
      <c r="P112" s="36"/>
      <c r="Q112" s="36"/>
      <c r="R112" s="36"/>
    </row>
    <row r="113" spans="1:22" s="18" customFormat="1" ht="26.25" customHeight="1" x14ac:dyDescent="0.3">
      <c r="A113" s="350"/>
      <c r="B113" s="351"/>
      <c r="C113" s="351"/>
      <c r="D113" s="351"/>
      <c r="E113" s="351"/>
      <c r="F113" s="352"/>
      <c r="G113" s="154" t="s">
        <v>22</v>
      </c>
      <c r="H113" s="149"/>
      <c r="I113" s="151"/>
      <c r="J113" s="80">
        <f t="shared" si="16"/>
        <v>0</v>
      </c>
      <c r="K113" s="149">
        <v>2</v>
      </c>
      <c r="L113" s="155" t="s">
        <v>17</v>
      </c>
      <c r="M113" s="80">
        <v>1</v>
      </c>
      <c r="N113" s="108"/>
      <c r="O113" s="108"/>
      <c r="P113" s="36"/>
      <c r="Q113" s="36"/>
      <c r="R113" s="36"/>
    </row>
    <row r="114" spans="1:22" s="4" customFormat="1" ht="26.25" customHeight="1" x14ac:dyDescent="0.3">
      <c r="A114" s="362" t="s">
        <v>1</v>
      </c>
      <c r="B114" s="363"/>
      <c r="C114" s="363"/>
      <c r="D114" s="363"/>
      <c r="E114" s="363"/>
      <c r="F114" s="364"/>
      <c r="G114" s="158"/>
      <c r="H114" s="82">
        <f>SUM(H106:H113)</f>
        <v>0</v>
      </c>
      <c r="I114" s="82">
        <f>SUM(I106:I113)</f>
        <v>0</v>
      </c>
      <c r="J114" s="81">
        <f>SUM(J106:J113)</f>
        <v>0</v>
      </c>
      <c r="K114" s="58">
        <f>SUM(K106:K113)</f>
        <v>16</v>
      </c>
      <c r="L114" s="162"/>
      <c r="M114" s="81">
        <f>SUM(M106:M113)</f>
        <v>8</v>
      </c>
      <c r="N114" s="107"/>
      <c r="O114" s="107"/>
      <c r="P114" s="34"/>
      <c r="Q114" s="34"/>
      <c r="R114" s="34"/>
      <c r="U114" s="18"/>
      <c r="V114" s="18"/>
    </row>
    <row r="115" spans="1:22" ht="13.8" x14ac:dyDescent="0.3">
      <c r="A115" s="19"/>
      <c r="B115" s="19"/>
      <c r="C115" s="19"/>
      <c r="D115" s="19"/>
      <c r="E115" s="19"/>
      <c r="F115" s="19"/>
      <c r="G115" s="31"/>
      <c r="H115" s="22"/>
      <c r="I115" s="20"/>
      <c r="J115" s="20"/>
      <c r="K115" s="13"/>
      <c r="L115" s="5"/>
      <c r="M115" s="26"/>
      <c r="N115" s="73"/>
      <c r="O115" s="109"/>
      <c r="P115" s="109"/>
      <c r="U115" s="4"/>
      <c r="V115" s="4"/>
    </row>
    <row r="116" spans="1:22" s="15" customFormat="1" ht="26.25" customHeight="1" x14ac:dyDescent="0.3">
      <c r="A116" s="170" t="s">
        <v>5</v>
      </c>
      <c r="B116" s="171"/>
      <c r="C116" s="171"/>
      <c r="D116" s="171"/>
      <c r="E116" s="171"/>
      <c r="F116" s="171"/>
      <c r="G116" s="171"/>
      <c r="H116" s="171"/>
      <c r="I116" s="171"/>
      <c r="J116" s="171"/>
      <c r="K116" s="171"/>
      <c r="L116" s="171"/>
      <c r="M116" s="172"/>
      <c r="N116" s="105"/>
      <c r="O116" s="105"/>
      <c r="P116" s="37"/>
      <c r="Q116" s="37"/>
      <c r="R116" s="37"/>
      <c r="U116" s="3"/>
      <c r="V116" s="3"/>
    </row>
    <row r="117" spans="1:22" s="16" customFormat="1" ht="26.25" customHeight="1" x14ac:dyDescent="0.3">
      <c r="A117" s="359" t="s">
        <v>25</v>
      </c>
      <c r="B117" s="360"/>
      <c r="C117" s="360"/>
      <c r="D117" s="360"/>
      <c r="E117" s="360"/>
      <c r="F117" s="361"/>
      <c r="G117" s="165" t="s">
        <v>26</v>
      </c>
      <c r="H117" s="166" t="s">
        <v>31</v>
      </c>
      <c r="I117" s="167" t="s">
        <v>32</v>
      </c>
      <c r="J117" s="164" t="s">
        <v>33</v>
      </c>
      <c r="K117" s="166" t="s">
        <v>37</v>
      </c>
      <c r="L117" s="165" t="s">
        <v>20</v>
      </c>
      <c r="M117" s="169" t="s">
        <v>46</v>
      </c>
      <c r="N117" s="107"/>
      <c r="O117" s="107"/>
      <c r="P117" s="38"/>
      <c r="Q117" s="38"/>
      <c r="R117" s="38"/>
      <c r="U117" s="15"/>
      <c r="V117" s="15"/>
    </row>
    <row r="118" spans="1:22" s="16" customFormat="1" ht="26.25" customHeight="1" x14ac:dyDescent="0.3">
      <c r="A118" s="350"/>
      <c r="B118" s="351"/>
      <c r="C118" s="351"/>
      <c r="D118" s="351"/>
      <c r="E118" s="351"/>
      <c r="F118" s="352"/>
      <c r="G118" s="154" t="s">
        <v>22</v>
      </c>
      <c r="H118" s="149"/>
      <c r="I118" s="151"/>
      <c r="J118" s="80">
        <f>H118+I118</f>
        <v>0</v>
      </c>
      <c r="K118" s="149">
        <v>2</v>
      </c>
      <c r="L118" s="155" t="s">
        <v>17</v>
      </c>
      <c r="M118" s="80">
        <v>1</v>
      </c>
      <c r="N118" s="108"/>
      <c r="O118" s="108"/>
      <c r="P118" s="38"/>
      <c r="Q118" s="38"/>
      <c r="R118" s="38"/>
    </row>
    <row r="119" spans="1:22" s="16" customFormat="1" ht="26.25" customHeight="1" x14ac:dyDescent="0.3">
      <c r="A119" s="350"/>
      <c r="B119" s="351"/>
      <c r="C119" s="351"/>
      <c r="D119" s="351"/>
      <c r="E119" s="351"/>
      <c r="F119" s="352"/>
      <c r="G119" s="154" t="s">
        <v>22</v>
      </c>
      <c r="H119" s="149"/>
      <c r="I119" s="151"/>
      <c r="J119" s="80">
        <f t="shared" ref="J119:J122" si="17">H119+I119</f>
        <v>0</v>
      </c>
      <c r="K119" s="149">
        <v>2</v>
      </c>
      <c r="L119" s="155" t="s">
        <v>17</v>
      </c>
      <c r="M119" s="80">
        <v>1</v>
      </c>
      <c r="N119" s="108"/>
      <c r="O119" s="108"/>
      <c r="P119" s="38"/>
      <c r="Q119" s="38"/>
      <c r="R119" s="38"/>
    </row>
    <row r="120" spans="1:22" s="16" customFormat="1" ht="26.25" customHeight="1" x14ac:dyDescent="0.3">
      <c r="A120" s="350"/>
      <c r="B120" s="351"/>
      <c r="C120" s="351"/>
      <c r="D120" s="351"/>
      <c r="E120" s="351"/>
      <c r="F120" s="352"/>
      <c r="G120" s="154" t="s">
        <v>22</v>
      </c>
      <c r="H120" s="149"/>
      <c r="I120" s="151"/>
      <c r="J120" s="80">
        <f t="shared" si="17"/>
        <v>0</v>
      </c>
      <c r="K120" s="149">
        <v>2</v>
      </c>
      <c r="L120" s="155" t="s">
        <v>17</v>
      </c>
      <c r="M120" s="80">
        <v>1</v>
      </c>
      <c r="N120" s="108"/>
      <c r="O120" s="108"/>
      <c r="P120" s="38"/>
      <c r="Q120" s="38"/>
      <c r="R120" s="38"/>
    </row>
    <row r="121" spans="1:22" s="16" customFormat="1" ht="26.25" customHeight="1" x14ac:dyDescent="0.3">
      <c r="A121" s="350"/>
      <c r="B121" s="351"/>
      <c r="C121" s="351"/>
      <c r="D121" s="351"/>
      <c r="E121" s="351"/>
      <c r="F121" s="352"/>
      <c r="G121" s="154" t="s">
        <v>22</v>
      </c>
      <c r="H121" s="149"/>
      <c r="I121" s="151"/>
      <c r="J121" s="80">
        <f t="shared" si="17"/>
        <v>0</v>
      </c>
      <c r="K121" s="149">
        <v>2</v>
      </c>
      <c r="L121" s="155" t="s">
        <v>17</v>
      </c>
      <c r="M121" s="80">
        <v>1</v>
      </c>
      <c r="N121" s="108"/>
      <c r="O121" s="108"/>
      <c r="P121" s="38"/>
      <c r="Q121" s="38"/>
      <c r="R121" s="38"/>
    </row>
    <row r="122" spans="1:22" s="4" customFormat="1" ht="26.25" customHeight="1" x14ac:dyDescent="0.3">
      <c r="A122" s="350"/>
      <c r="B122" s="351"/>
      <c r="C122" s="351"/>
      <c r="D122" s="351"/>
      <c r="E122" s="351"/>
      <c r="F122" s="352"/>
      <c r="G122" s="154" t="s">
        <v>22</v>
      </c>
      <c r="H122" s="149"/>
      <c r="I122" s="151"/>
      <c r="J122" s="80">
        <f t="shared" si="17"/>
        <v>0</v>
      </c>
      <c r="K122" s="149">
        <v>2</v>
      </c>
      <c r="L122" s="155" t="s">
        <v>17</v>
      </c>
      <c r="M122" s="80">
        <v>1</v>
      </c>
      <c r="N122" s="108"/>
      <c r="O122" s="108"/>
      <c r="P122" s="34"/>
      <c r="Q122" s="34"/>
      <c r="R122" s="34"/>
      <c r="U122" s="16"/>
      <c r="V122" s="16"/>
    </row>
    <row r="123" spans="1:22" s="1" customFormat="1" ht="26.25" customHeight="1" x14ac:dyDescent="0.3">
      <c r="A123" s="362" t="s">
        <v>1</v>
      </c>
      <c r="B123" s="363"/>
      <c r="C123" s="363"/>
      <c r="D123" s="363"/>
      <c r="E123" s="363"/>
      <c r="F123" s="364"/>
      <c r="G123" s="158"/>
      <c r="H123" s="82">
        <f t="shared" ref="H123:J123" si="18">SUM(H118:H122)</f>
        <v>0</v>
      </c>
      <c r="I123" s="82">
        <f t="shared" si="18"/>
        <v>0</v>
      </c>
      <c r="J123" s="81">
        <f t="shared" si="18"/>
        <v>0</v>
      </c>
      <c r="K123" s="82">
        <f>SUM(K118:K122)</f>
        <v>10</v>
      </c>
      <c r="L123" s="163"/>
      <c r="M123" s="81">
        <f>SUM(M118:M122)</f>
        <v>5</v>
      </c>
      <c r="N123" s="107"/>
      <c r="O123" s="107"/>
      <c r="P123" s="35"/>
      <c r="Q123" s="35"/>
      <c r="R123" s="35"/>
      <c r="U123" s="4"/>
      <c r="V123" s="4"/>
    </row>
    <row r="124" spans="1:22" ht="13.8" x14ac:dyDescent="0.3">
      <c r="A124" s="24"/>
      <c r="B124" s="24"/>
      <c r="C124" s="24"/>
      <c r="D124" s="24"/>
      <c r="E124" s="24"/>
      <c r="F124" s="24"/>
      <c r="G124" s="24"/>
      <c r="H124" s="24"/>
      <c r="I124" s="25"/>
      <c r="J124" s="25"/>
      <c r="K124" s="12"/>
      <c r="L124" s="5"/>
      <c r="M124" s="1"/>
      <c r="N124" s="72"/>
      <c r="O124" s="35"/>
      <c r="P124" s="35"/>
      <c r="U124" s="1"/>
      <c r="V124" s="1"/>
    </row>
    <row r="125" spans="1:22" s="15" customFormat="1" ht="26.25" customHeight="1" x14ac:dyDescent="0.3">
      <c r="A125" s="371" t="s">
        <v>40</v>
      </c>
      <c r="B125" s="372"/>
      <c r="C125" s="372"/>
      <c r="D125" s="372"/>
      <c r="E125" s="372"/>
      <c r="F125" s="372"/>
      <c r="G125" s="372"/>
      <c r="H125" s="372"/>
      <c r="I125" s="372"/>
      <c r="J125" s="372"/>
      <c r="K125" s="372"/>
      <c r="L125" s="372"/>
      <c r="M125" s="372"/>
      <c r="N125" s="105"/>
      <c r="O125" s="105"/>
      <c r="P125" s="37"/>
      <c r="Q125" s="37"/>
      <c r="R125" s="37"/>
      <c r="U125" s="3"/>
      <c r="V125" s="3"/>
    </row>
    <row r="126" spans="1:22" s="16" customFormat="1" ht="26.25" customHeight="1" x14ac:dyDescent="0.3">
      <c r="A126" s="359" t="s">
        <v>25</v>
      </c>
      <c r="B126" s="360"/>
      <c r="C126" s="360"/>
      <c r="D126" s="361"/>
      <c r="E126" s="164" t="s">
        <v>28</v>
      </c>
      <c r="F126" s="164" t="s">
        <v>27</v>
      </c>
      <c r="G126" s="165" t="s">
        <v>26</v>
      </c>
      <c r="H126" s="166" t="s">
        <v>31</v>
      </c>
      <c r="I126" s="167" t="s">
        <v>32</v>
      </c>
      <c r="J126" s="164" t="s">
        <v>33</v>
      </c>
      <c r="K126" s="166" t="s">
        <v>37</v>
      </c>
      <c r="L126" s="168" t="s">
        <v>20</v>
      </c>
      <c r="M126" s="169" t="s">
        <v>46</v>
      </c>
      <c r="N126" s="107"/>
      <c r="O126" s="107"/>
      <c r="P126" s="38"/>
      <c r="Q126" s="38"/>
      <c r="R126" s="38"/>
      <c r="U126" s="15"/>
      <c r="V126" s="15"/>
    </row>
    <row r="127" spans="1:22" s="16" customFormat="1" ht="26.25" customHeight="1" x14ac:dyDescent="0.3">
      <c r="A127" s="350"/>
      <c r="B127" s="351"/>
      <c r="C127" s="351"/>
      <c r="D127" s="352"/>
      <c r="E127" s="149"/>
      <c r="F127" s="149"/>
      <c r="G127" s="154" t="s">
        <v>22</v>
      </c>
      <c r="H127" s="181">
        <f>E127*F127</f>
        <v>0</v>
      </c>
      <c r="I127" s="151"/>
      <c r="J127" s="80">
        <f>H127+I127</f>
        <v>0</v>
      </c>
      <c r="K127" s="151">
        <v>2</v>
      </c>
      <c r="L127" s="155" t="s">
        <v>17</v>
      </c>
      <c r="M127" s="80">
        <v>1</v>
      </c>
      <c r="N127" s="108"/>
      <c r="O127" s="108"/>
      <c r="P127" s="38"/>
      <c r="Q127" s="38"/>
      <c r="R127" s="38"/>
    </row>
    <row r="128" spans="1:22" s="16" customFormat="1" ht="26.25" customHeight="1" x14ac:dyDescent="0.3">
      <c r="A128" s="350"/>
      <c r="B128" s="351"/>
      <c r="C128" s="351"/>
      <c r="D128" s="352"/>
      <c r="E128" s="149"/>
      <c r="F128" s="149"/>
      <c r="G128" s="154" t="s">
        <v>22</v>
      </c>
      <c r="H128" s="181">
        <f t="shared" ref="H128:H131" si="19">E128*F128</f>
        <v>0</v>
      </c>
      <c r="I128" s="151"/>
      <c r="J128" s="80">
        <f t="shared" ref="J128:J131" si="20">H128+I128</f>
        <v>0</v>
      </c>
      <c r="K128" s="151">
        <v>2</v>
      </c>
      <c r="L128" s="155" t="s">
        <v>17</v>
      </c>
      <c r="M128" s="80">
        <v>1</v>
      </c>
      <c r="N128" s="108"/>
      <c r="O128" s="108"/>
      <c r="P128" s="38"/>
      <c r="Q128" s="38"/>
      <c r="R128" s="38"/>
    </row>
    <row r="129" spans="1:22" s="16" customFormat="1" ht="26.25" customHeight="1" x14ac:dyDescent="0.3">
      <c r="A129" s="350"/>
      <c r="B129" s="351"/>
      <c r="C129" s="351"/>
      <c r="D129" s="352"/>
      <c r="E129" s="149"/>
      <c r="F129" s="149"/>
      <c r="G129" s="154" t="s">
        <v>22</v>
      </c>
      <c r="H129" s="181">
        <f t="shared" si="19"/>
        <v>0</v>
      </c>
      <c r="I129" s="151"/>
      <c r="J129" s="80">
        <f t="shared" si="20"/>
        <v>0</v>
      </c>
      <c r="K129" s="151">
        <v>2</v>
      </c>
      <c r="L129" s="155" t="s">
        <v>17</v>
      </c>
      <c r="M129" s="80">
        <v>1</v>
      </c>
      <c r="N129" s="108"/>
      <c r="O129" s="108"/>
      <c r="P129" s="38"/>
      <c r="Q129" s="38"/>
      <c r="R129" s="38"/>
    </row>
    <row r="130" spans="1:22" s="16" customFormat="1" ht="26.25" customHeight="1" x14ac:dyDescent="0.3">
      <c r="A130" s="350"/>
      <c r="B130" s="351"/>
      <c r="C130" s="351"/>
      <c r="D130" s="352"/>
      <c r="E130" s="149"/>
      <c r="F130" s="149"/>
      <c r="G130" s="154" t="s">
        <v>22</v>
      </c>
      <c r="H130" s="181">
        <f t="shared" si="19"/>
        <v>0</v>
      </c>
      <c r="I130" s="151"/>
      <c r="J130" s="80">
        <f t="shared" si="20"/>
        <v>0</v>
      </c>
      <c r="K130" s="151">
        <v>2</v>
      </c>
      <c r="L130" s="155" t="s">
        <v>17</v>
      </c>
      <c r="M130" s="80">
        <v>1</v>
      </c>
      <c r="N130" s="108"/>
      <c r="O130" s="108"/>
      <c r="P130" s="38"/>
      <c r="Q130" s="38"/>
      <c r="R130" s="38"/>
    </row>
    <row r="131" spans="1:22" s="4" customFormat="1" ht="26.25" customHeight="1" x14ac:dyDescent="0.3">
      <c r="A131" s="350"/>
      <c r="B131" s="351"/>
      <c r="C131" s="351"/>
      <c r="D131" s="352"/>
      <c r="E131" s="149"/>
      <c r="F131" s="149"/>
      <c r="G131" s="154" t="s">
        <v>22</v>
      </c>
      <c r="H131" s="181">
        <f t="shared" si="19"/>
        <v>0</v>
      </c>
      <c r="I131" s="151"/>
      <c r="J131" s="80">
        <f t="shared" si="20"/>
        <v>0</v>
      </c>
      <c r="K131" s="151">
        <v>2</v>
      </c>
      <c r="L131" s="155" t="s">
        <v>17</v>
      </c>
      <c r="M131" s="80">
        <v>1</v>
      </c>
      <c r="N131" s="108"/>
      <c r="O131" s="108"/>
      <c r="P131" s="34"/>
      <c r="Q131" s="34"/>
      <c r="R131" s="34"/>
      <c r="U131" s="16"/>
      <c r="V131" s="16"/>
    </row>
    <row r="132" spans="1:22" s="4" customFormat="1" ht="24.75" customHeight="1" x14ac:dyDescent="0.3">
      <c r="A132" s="384" t="s">
        <v>1</v>
      </c>
      <c r="B132" s="385"/>
      <c r="C132" s="385"/>
      <c r="D132" s="385"/>
      <c r="E132" s="385"/>
      <c r="F132" s="386"/>
      <c r="G132" s="158"/>
      <c r="H132" s="81">
        <f>SUM(H127:H131)</f>
        <v>0</v>
      </c>
      <c r="I132" s="81">
        <f>SUM(I127:I131)</f>
        <v>0</v>
      </c>
      <c r="J132" s="81">
        <f>SUM(J127:J131)</f>
        <v>0</v>
      </c>
      <c r="K132" s="41">
        <f>SUM(K127:K131)</f>
        <v>10</v>
      </c>
      <c r="L132" s="113"/>
      <c r="M132" s="81">
        <f>SUM(M127:M131)</f>
        <v>5</v>
      </c>
      <c r="N132" s="107"/>
      <c r="O132" s="107"/>
      <c r="P132" s="34"/>
      <c r="Q132" s="42"/>
      <c r="R132" s="34"/>
    </row>
    <row r="133" spans="1:22" s="4" customFormat="1" ht="24.75" customHeight="1" x14ac:dyDescent="0.3">
      <c r="B133" s="66"/>
      <c r="C133" s="66"/>
      <c r="D133" s="66"/>
      <c r="E133" s="373" t="s">
        <v>142</v>
      </c>
      <c r="F133" s="374"/>
      <c r="G133" s="375"/>
      <c r="H133" s="190">
        <f>H51+H66+H78+H90+H102+H114+H123+H132</f>
        <v>21</v>
      </c>
      <c r="I133" s="190">
        <f t="shared" ref="I133:K133" si="21">I51+I66+I78+I90+I102+I114+I123+I132</f>
        <v>21</v>
      </c>
      <c r="J133" s="190">
        <f t="shared" si="21"/>
        <v>42</v>
      </c>
      <c r="K133" s="190">
        <f t="shared" si="21"/>
        <v>148</v>
      </c>
      <c r="L133" s="113"/>
      <c r="M133" s="190">
        <f>M51+M66+M78+M90+M102+M114+M123+M132</f>
        <v>74</v>
      </c>
      <c r="N133" s="107"/>
      <c r="O133" s="107"/>
      <c r="P133" s="34"/>
      <c r="Q133" s="42"/>
      <c r="R133" s="34"/>
    </row>
    <row r="134" spans="1:22" s="1" customFormat="1" ht="26.25" customHeight="1" x14ac:dyDescent="0.3">
      <c r="A134" s="4"/>
      <c r="B134" s="4"/>
      <c r="C134" s="4"/>
      <c r="D134" s="4"/>
      <c r="E134" s="376" t="s">
        <v>89</v>
      </c>
      <c r="F134" s="377"/>
      <c r="G134" s="378"/>
      <c r="H134" s="115">
        <f>(H51+H66)*0.15</f>
        <v>3.15</v>
      </c>
      <c r="I134" s="115">
        <f>(I51+I66)*0.15</f>
        <v>3.15</v>
      </c>
      <c r="J134" s="115">
        <f>(J51+J66)*0.15</f>
        <v>6.3</v>
      </c>
      <c r="K134" s="115">
        <f>(K51+K66)*0.15</f>
        <v>9.6</v>
      </c>
      <c r="L134" s="113"/>
      <c r="M134" s="115">
        <f>(M51+M66)*0.15</f>
        <v>4.8</v>
      </c>
      <c r="N134" s="103"/>
      <c r="O134" s="103"/>
      <c r="P134" s="35"/>
      <c r="Q134" s="35"/>
      <c r="R134" s="35"/>
      <c r="U134" s="4"/>
      <c r="V134" s="4"/>
    </row>
    <row r="135" spans="1:22" s="1" customFormat="1" ht="26.25" customHeight="1" x14ac:dyDescent="0.3">
      <c r="A135" s="66"/>
      <c r="B135" s="66"/>
      <c r="C135" s="66"/>
      <c r="D135" s="66"/>
      <c r="E135" s="376" t="s">
        <v>193</v>
      </c>
      <c r="F135" s="377"/>
      <c r="G135" s="378"/>
      <c r="H135" s="115">
        <f>H51+H66+H78+H90+H102+H114+H123+H132+H134</f>
        <v>24.15</v>
      </c>
      <c r="I135" s="115">
        <f>I51+I66+I78+I90+I102+I114+I123+I132+I134</f>
        <v>24.15</v>
      </c>
      <c r="J135" s="115">
        <f>J51+J66+J78+J90+J102+J114+J123+J132+J134</f>
        <v>48.3</v>
      </c>
      <c r="K135" s="115">
        <f>K51+K66+K78+K90+K102+K114+K123+K132+K134</f>
        <v>157.6</v>
      </c>
      <c r="L135" s="113"/>
      <c r="M135" s="115">
        <f>M51+M66+M78+M90+M102+M114+M123+M132+M134</f>
        <v>78.8</v>
      </c>
      <c r="N135" s="104"/>
      <c r="O135" s="104"/>
      <c r="P135" s="35"/>
      <c r="Q135" s="35"/>
      <c r="R135" s="35"/>
    </row>
    <row r="136" spans="1:22" s="1" customFormat="1" ht="26.25" customHeight="1" x14ac:dyDescent="0.3">
      <c r="A136" s="66"/>
      <c r="B136" s="66"/>
      <c r="C136" s="66"/>
      <c r="D136" s="66"/>
      <c r="E136" s="148"/>
      <c r="F136" s="148"/>
      <c r="G136" s="148"/>
      <c r="H136" s="196"/>
      <c r="I136" s="196"/>
      <c r="J136" s="196"/>
      <c r="K136" s="196"/>
      <c r="L136" s="197"/>
      <c r="M136" s="194"/>
      <c r="N136" s="196"/>
      <c r="O136" s="104"/>
      <c r="P136" s="104"/>
      <c r="Q136" s="35"/>
      <c r="R136" s="35"/>
      <c r="S136" s="35"/>
    </row>
    <row r="137" spans="1:22" s="1" customFormat="1" ht="15" customHeight="1" x14ac:dyDescent="0.3">
      <c r="A137" s="379"/>
      <c r="B137" s="379"/>
      <c r="C137" s="379"/>
      <c r="D137" s="379"/>
      <c r="E137" s="379"/>
      <c r="F137" s="379"/>
      <c r="G137" s="379"/>
      <c r="H137" s="379"/>
      <c r="I137" s="379"/>
      <c r="J137" s="379"/>
      <c r="K137" s="379"/>
      <c r="L137" s="379"/>
      <c r="M137" s="379"/>
      <c r="N137" s="379"/>
      <c r="O137" s="379"/>
      <c r="P137" s="178"/>
      <c r="Q137" s="35"/>
      <c r="R137" s="35"/>
      <c r="S137" s="35"/>
    </row>
    <row r="138" spans="1:22" s="1" customFormat="1" ht="26.25" customHeight="1" x14ac:dyDescent="0.3">
      <c r="A138" s="195" t="s">
        <v>143</v>
      </c>
      <c r="B138" s="2"/>
      <c r="C138" s="2"/>
      <c r="D138" s="2"/>
      <c r="E138" s="2"/>
      <c r="F138" s="2"/>
      <c r="G138" s="2"/>
      <c r="H138" s="2"/>
      <c r="I138" s="25"/>
      <c r="J138" s="25"/>
      <c r="K138" s="27"/>
      <c r="L138" s="2"/>
      <c r="M138" s="5"/>
      <c r="Q138" s="35"/>
      <c r="R138" s="35"/>
      <c r="S138" s="35"/>
    </row>
    <row r="139" spans="1:22" s="1" customFormat="1" ht="26.25" customHeight="1" x14ac:dyDescent="0.3">
      <c r="A139" s="380" t="s">
        <v>0</v>
      </c>
      <c r="B139" s="381" t="s">
        <v>50</v>
      </c>
      <c r="C139" s="382"/>
      <c r="D139" s="382"/>
      <c r="E139" s="382"/>
      <c r="F139" s="382"/>
      <c r="G139" s="382"/>
      <c r="H139" s="382"/>
      <c r="I139" s="382"/>
      <c r="J139" s="382"/>
      <c r="K139" s="382"/>
      <c r="L139" s="382"/>
      <c r="M139" s="382"/>
      <c r="N139" s="383"/>
      <c r="Q139" s="35"/>
      <c r="R139" s="35"/>
      <c r="S139" s="35"/>
    </row>
    <row r="140" spans="1:22" s="1" customFormat="1" ht="26.25" customHeight="1" x14ac:dyDescent="0.3">
      <c r="A140" s="380"/>
      <c r="B140" s="123" t="str">
        <f>$Q$7</f>
        <v>sportello 1</v>
      </c>
      <c r="C140" s="123" t="str">
        <f>$Q$8</f>
        <v>sportello 1</v>
      </c>
      <c r="D140" s="123" t="str">
        <f>$Q$9</f>
        <v>sportello 2</v>
      </c>
      <c r="E140" s="123" t="str">
        <f>$Q$10</f>
        <v>sportello 2</v>
      </c>
      <c r="F140" s="123" t="str">
        <f>$Q$11</f>
        <v>sportello 3</v>
      </c>
      <c r="G140" s="123" t="str">
        <f>$Q$12</f>
        <v>sportello 3</v>
      </c>
      <c r="H140" s="123" t="str">
        <f>$Q$13</f>
        <v>sportello 4</v>
      </c>
      <c r="I140" s="123" t="str">
        <f>$Q$14</f>
        <v>sportello 4</v>
      </c>
      <c r="J140" s="123" t="str">
        <f>$Q$15</f>
        <v>sportello 5</v>
      </c>
      <c r="K140" s="123" t="str">
        <f>$Q$16</f>
        <v>sportello 5</v>
      </c>
      <c r="L140" s="123" t="str">
        <f>$Q$17</f>
        <v>sportello 6</v>
      </c>
      <c r="M140" s="123" t="str">
        <f>$Q$18</f>
        <v>sportello 6</v>
      </c>
      <c r="N140" s="380" t="s">
        <v>1</v>
      </c>
      <c r="Q140" s="35"/>
      <c r="R140" s="35"/>
      <c r="S140" s="35"/>
    </row>
    <row r="141" spans="1:22" s="28" customFormat="1" ht="26.25" customHeight="1" x14ac:dyDescent="0.3">
      <c r="A141" s="380"/>
      <c r="B141" s="126" t="str">
        <f>$R$7</f>
        <v>FA 2.a</v>
      </c>
      <c r="C141" s="126" t="str">
        <f>$R$8</f>
        <v>FA 3.a</v>
      </c>
      <c r="D141" s="126" t="str">
        <f>$R$9</f>
        <v>FA 2.a</v>
      </c>
      <c r="E141" s="126" t="str">
        <f>$R$10</f>
        <v>FA 3.a</v>
      </c>
      <c r="F141" s="126" t="str">
        <f>$R$11</f>
        <v>FA 2.a</v>
      </c>
      <c r="G141" s="126" t="str">
        <f>$R$12</f>
        <v>FA 3.a</v>
      </c>
      <c r="H141" s="126" t="str">
        <f>$R$13</f>
        <v>FA 2.a</v>
      </c>
      <c r="I141" s="126" t="str">
        <f>$R$14</f>
        <v>FA 3.a</v>
      </c>
      <c r="J141" s="126" t="str">
        <f>$R$15</f>
        <v>FA 2.a</v>
      </c>
      <c r="K141" s="126" t="str">
        <f>$R$16</f>
        <v>FA 3.a</v>
      </c>
      <c r="L141" s="126" t="str">
        <f>$R$17</f>
        <v>FA 2.a</v>
      </c>
      <c r="M141" s="126" t="str">
        <f>$R$18</f>
        <v>FA 3.a</v>
      </c>
      <c r="N141" s="380"/>
      <c r="O141" s="1"/>
      <c r="P141" s="1"/>
      <c r="Q141" s="39"/>
      <c r="R141" s="39"/>
      <c r="S141" s="39"/>
      <c r="U141" s="1"/>
      <c r="V141" s="1"/>
    </row>
    <row r="142" spans="1:22" s="1" customFormat="1" ht="26.25" customHeight="1" x14ac:dyDescent="0.3">
      <c r="A142" s="128" t="s">
        <v>29</v>
      </c>
      <c r="B142" s="61">
        <f>SUMIFS($M$30:$M$50,$G$30:$G$50, $B$5,$L$30:$L$50, $B$6)</f>
        <v>0</v>
      </c>
      <c r="C142" s="61">
        <f>SUMIFS($M$30:$M$50,$G$30:$G$50, $C$5,$L$30:$L$50,$C$6)</f>
        <v>0</v>
      </c>
      <c r="D142" s="61">
        <f>SUMIFS($M$30:$M$50,$G$30:$G$50, $D$5,$L$30:$L$50, $D$6)</f>
        <v>21</v>
      </c>
      <c r="E142" s="61">
        <f>SUMIFS($M$30:$M$50,$G$30:$G$50, $E$5,$L$30:$L$50, $E$6)</f>
        <v>0</v>
      </c>
      <c r="F142" s="61">
        <f>SUMIFS($M$30:$M$50,$G$30:$G$50,$F$5,$L$30:$L$50, $F$6)</f>
        <v>0</v>
      </c>
      <c r="G142" s="61">
        <f>SUMIFS($M$30:$M$50,$G$30:$G$50,$G$5,$L$30:$L$50, $G$6)</f>
        <v>0</v>
      </c>
      <c r="H142" s="61">
        <f>SUMIFS($M$30:$M$50,$G$30:$G$50,$H$5,$L$30:$L$50, $H$6)</f>
        <v>0</v>
      </c>
      <c r="I142" s="61">
        <f>SUMIFS($M$30:$M$50,$G$30:$G$50,$I$5,$L$30:$L$50, $I$6)</f>
        <v>0</v>
      </c>
      <c r="J142" s="61">
        <f>SUMIFS($M$30:$M$50,$G$30:$G$50,$J$5,$L$30:$L$50, $J$6)</f>
        <v>0</v>
      </c>
      <c r="K142" s="61">
        <f>SUMIFS($M$30:$M$50,$G$30:$G$50,$K$5,$L$30:$L$50, $K$6)</f>
        <v>0</v>
      </c>
      <c r="L142" s="61">
        <f>SUMIFS($M$30:$M$50,$G$30:$G$50,$L$5,$L$30:$L$50, $L$6)</f>
        <v>0</v>
      </c>
      <c r="M142" s="61">
        <f>SUMIFS($M$30:$M$50,$G$30:$G$50,$M$5,$L$30:$L$50, $M$6)</f>
        <v>0</v>
      </c>
      <c r="N142" s="61">
        <f>SUM(B142:M142)</f>
        <v>21</v>
      </c>
      <c r="O142" s="28"/>
      <c r="P142" s="28"/>
      <c r="Q142" s="35"/>
      <c r="R142" s="35"/>
      <c r="S142" s="35"/>
      <c r="U142" s="28"/>
      <c r="V142" s="28"/>
    </row>
    <row r="143" spans="1:22" s="1" customFormat="1" ht="26.25" customHeight="1" x14ac:dyDescent="0.3">
      <c r="A143" s="128" t="s">
        <v>34</v>
      </c>
      <c r="B143" s="61">
        <f>SUMIFS($M$55:$M$65,$G$55:$G$65, $B$5,$L$55:$L$65, $B$6)</f>
        <v>11</v>
      </c>
      <c r="C143" s="61">
        <f>SUMIFS($M$55:$M$65,$G$55:$G$65, $C$5,$L$55:$L$65, $C$6)</f>
        <v>0</v>
      </c>
      <c r="D143" s="61">
        <f>SUMIFS($M$55:$M$65,$G$55:$G$65, $D$5,$L$55:$L$65, $D$6)</f>
        <v>0</v>
      </c>
      <c r="E143" s="61">
        <f>SUMIFS($M$55:$M$65,$G$55:$G$65, $E$5,$L$55:$L$65, $E$6)</f>
        <v>0</v>
      </c>
      <c r="F143" s="61">
        <f>SUMIFS($M$55:$M$65,$G$55:$G$65,$F$5,$L$55:$L$65, $F$6)</f>
        <v>0</v>
      </c>
      <c r="G143" s="61">
        <f>SUMIFS($M$55:$M$65,$G$55:$G$65,$G$5,$L$55:$L$65, $G$6)</f>
        <v>0</v>
      </c>
      <c r="H143" s="61">
        <f>SUMIFS($M$55:$M$65,$G$55:$G$65,$H$5,$L$55:$L$65, $H$6)</f>
        <v>0</v>
      </c>
      <c r="I143" s="61">
        <f>SUMIFS($M$55:$M$65,$G$55:$G$65,$I$5,$L$55:$L$65, $I$6)</f>
        <v>0</v>
      </c>
      <c r="J143" s="61">
        <f>SUMIFS($M$55:$M$65,$G$55:$G$65,$J$5,$L$55:$L$65, $J$6)</f>
        <v>0</v>
      </c>
      <c r="K143" s="61">
        <f>SUMIFS($M$55:$M$65,$G$55:$G$65,$K$5,$L$55:$L$65, $K$6)</f>
        <v>0</v>
      </c>
      <c r="L143" s="61">
        <f>SUMIFS($M$55:$M$65,$G$55:$G$65,$L$5,$L$55:$L$65, $L$6)</f>
        <v>0</v>
      </c>
      <c r="M143" s="61">
        <f>SUMIFS($M$55:$M$65,$G$55:$G$65,$M$5,$L$55:$L$65, $M$6)</f>
        <v>0</v>
      </c>
      <c r="N143" s="61">
        <f>SUM(B143:M143)</f>
        <v>11</v>
      </c>
      <c r="O143" s="28"/>
      <c r="P143" s="28"/>
      <c r="Q143" s="35"/>
      <c r="R143" s="35"/>
      <c r="S143" s="35"/>
    </row>
    <row r="144" spans="1:22" s="1" customFormat="1" ht="26.25" customHeight="1" x14ac:dyDescent="0.3">
      <c r="A144" s="129" t="s">
        <v>39</v>
      </c>
      <c r="B144" s="130">
        <f>SUM(B142:B143)</f>
        <v>11</v>
      </c>
      <c r="C144" s="130">
        <f t="shared" ref="C144:M144" si="22">SUM(C142:C143)</f>
        <v>0</v>
      </c>
      <c r="D144" s="130">
        <f t="shared" si="22"/>
        <v>21</v>
      </c>
      <c r="E144" s="130">
        <f t="shared" si="22"/>
        <v>0</v>
      </c>
      <c r="F144" s="130">
        <f t="shared" si="22"/>
        <v>0</v>
      </c>
      <c r="G144" s="130">
        <f t="shared" si="22"/>
        <v>0</v>
      </c>
      <c r="H144" s="130">
        <f t="shared" si="22"/>
        <v>0</v>
      </c>
      <c r="I144" s="130">
        <f t="shared" si="22"/>
        <v>0</v>
      </c>
      <c r="J144" s="130">
        <f t="shared" si="22"/>
        <v>0</v>
      </c>
      <c r="K144" s="130">
        <f t="shared" si="22"/>
        <v>0</v>
      </c>
      <c r="L144" s="130">
        <f t="shared" si="22"/>
        <v>0</v>
      </c>
      <c r="M144" s="130">
        <f t="shared" si="22"/>
        <v>0</v>
      </c>
      <c r="N144" s="130">
        <f>SUM(N142:N143)</f>
        <v>32</v>
      </c>
      <c r="O144" s="28"/>
      <c r="P144" s="28"/>
      <c r="Q144" s="35"/>
      <c r="R144" s="35"/>
      <c r="S144" s="35"/>
    </row>
    <row r="145" spans="1:19" s="1" customFormat="1" ht="26.25" customHeight="1" x14ac:dyDescent="0.3">
      <c r="A145" s="128" t="s">
        <v>7</v>
      </c>
      <c r="B145" s="61">
        <f>SUMIFS($M$70:$M$77,$G$70:$G$77, $B$5,$L$70:$L$77, $B$6)</f>
        <v>8</v>
      </c>
      <c r="C145" s="61">
        <f>SUMIFS($M$70:$M$77,$G$70:$G$77, $C$5,$L$70:$L$77, $C$6)</f>
        <v>0</v>
      </c>
      <c r="D145" s="61">
        <f>SUMIFS($M$70:$M$77,$G$70:$G$77, $D$5,$L$70:$L$77, $D$6)</f>
        <v>0</v>
      </c>
      <c r="E145" s="61">
        <f>SUMIFS($M$70:$M$77,$G$70:$G$77, $E$5,$L$70:$L$77, $E$6)</f>
        <v>0</v>
      </c>
      <c r="F145" s="61">
        <f>SUMIFS($M$70:$M$77,$G$70:$G$77,$F$5,$L$70:$L$77, $F$6)</f>
        <v>0</v>
      </c>
      <c r="G145" s="61">
        <f>SUMIFS($M$70:$M$77,$G$70:$G$77,$G$5,$L$70:$L$77, $G$6)</f>
        <v>0</v>
      </c>
      <c r="H145" s="61">
        <f>SUMIFS($M$70:$M$77,$G$70:$G$77,$H$5,$L$70:$L$77, $H$6)</f>
        <v>0</v>
      </c>
      <c r="I145" s="61">
        <f>SUMIFS($M$70:$M$77,$G$70:$G$77,$I$5,$L$70:$L$77, $I$6)</f>
        <v>0</v>
      </c>
      <c r="J145" s="61">
        <f>SUMIFS($M$70:$M$77,$G$70:$G$77,$J$5,$L$70:$L$77, $J$6)</f>
        <v>0</v>
      </c>
      <c r="K145" s="61">
        <f>SUMIFS($M$70:$M$77,$G$70:$G$77,$K$5,$L$70:$L$77, $K$6)</f>
        <v>0</v>
      </c>
      <c r="L145" s="61">
        <f>SUMIFS($M$70:$M$77,$G$70:$G$77,$L$5,$L$70:$L$77, $L$6)</f>
        <v>0</v>
      </c>
      <c r="M145" s="61">
        <f>SUMIFS($M$70:$M$77,$G$70:$G$77,$M$5,$L$70:$L$77, $M$6)</f>
        <v>0</v>
      </c>
      <c r="N145" s="61">
        <f t="shared" ref="N145:N150" si="23">SUM(B145:M145)</f>
        <v>8</v>
      </c>
      <c r="O145" s="28"/>
      <c r="P145" s="28"/>
      <c r="Q145" s="35"/>
      <c r="R145" s="35"/>
      <c r="S145" s="35"/>
    </row>
    <row r="146" spans="1:19" s="1" customFormat="1" ht="26.25" customHeight="1" x14ac:dyDescent="0.3">
      <c r="A146" s="128" t="s">
        <v>4</v>
      </c>
      <c r="B146" s="61">
        <f>SUMIFS($M$82:$M$89,$G$82:$G$89, $B$5,$L$82:$L$89, $B$6)</f>
        <v>8</v>
      </c>
      <c r="C146" s="61">
        <f>SUMIFS($M$82:$M$89,$G$82:$G$89, $C$5,$L$82:$L$89, $C$6)</f>
        <v>0</v>
      </c>
      <c r="D146" s="61">
        <f>SUMIFS($M$82:$M$89,$G$82:$G$89, $D$5,$L$82:$L$89, $D$6)</f>
        <v>0</v>
      </c>
      <c r="E146" s="61">
        <f>SUMIFS($M$82:$M$89,$G$82:$G$89, $E$5,$L$82:$L$89, $E$6)</f>
        <v>0</v>
      </c>
      <c r="F146" s="61">
        <f>SUMIFS($M$82:$M$89,$G$82:$G$89,$F$5,$L$82:$L$89, $F$6)</f>
        <v>0</v>
      </c>
      <c r="G146" s="61">
        <f>SUMIFS($M$82:$M$89,$G$82:$G$89,$G$5,$L$82:$L$89, $G$6)</f>
        <v>0</v>
      </c>
      <c r="H146" s="61">
        <f>SUMIFS($M$82:$M$89,$G$82:$G$89,$H$5,$L$82:$L$89, $H$6)</f>
        <v>0</v>
      </c>
      <c r="I146" s="61">
        <f>SUMIFS($M$82:$M$89,$G$82:$G$89,$I$5,$L$82:$L$89, $I$6)</f>
        <v>0</v>
      </c>
      <c r="J146" s="61">
        <f>SUMIFS($M$82:$M$89,$G$82:$G$89,$J$5,$L$82:$L$89, $J$6)</f>
        <v>0</v>
      </c>
      <c r="K146" s="61">
        <f>SUMIFS($M$82:$M$89,$G$82:$G$89,$K$5,$L$82:$L$89, $K$6)</f>
        <v>0</v>
      </c>
      <c r="L146" s="61">
        <f>SUMIFS($M$82:$M$89,$G$82:$G$89,$L$5,$L$82:$L$89, $L$6)</f>
        <v>0</v>
      </c>
      <c r="M146" s="61">
        <f>SUMIFS($M$82:$M$89,$G$82:$G$89,$M$5,$L$82:$L$89, $M$6)</f>
        <v>0</v>
      </c>
      <c r="N146" s="61">
        <f t="shared" si="23"/>
        <v>8</v>
      </c>
      <c r="O146" s="28"/>
      <c r="P146" s="28"/>
      <c r="Q146" s="35"/>
      <c r="R146" s="35"/>
      <c r="S146" s="35"/>
    </row>
    <row r="147" spans="1:19" s="1" customFormat="1" ht="26.25" customHeight="1" x14ac:dyDescent="0.3">
      <c r="A147" s="128" t="s">
        <v>41</v>
      </c>
      <c r="B147" s="61">
        <f>SUMIFS($M$93:$M$101,$G$93:$G$101, $B$5,$L$93:$L$101, $B$6)</f>
        <v>8</v>
      </c>
      <c r="C147" s="61">
        <f>SUMIFS($M$93:$M$101,$G$93:$G$101, $C$5,$L$93:$L$101, $C$6)</f>
        <v>0</v>
      </c>
      <c r="D147" s="61">
        <f>SUMIFS($M$93:$M$101,$G$93:$G$101, $D$5,$L$93:$L$101, $D$6)</f>
        <v>0</v>
      </c>
      <c r="E147" s="61">
        <f>SUMIFS($M$93:$M$101,$G$93:$G$101, $E$5,$L$93:$L$101, $E$6)</f>
        <v>0</v>
      </c>
      <c r="F147" s="61">
        <f>SUMIFS($M$93:$M$101,$G$93:$G$101,$F$5,$L$93:$L$101, $F$6)</f>
        <v>0</v>
      </c>
      <c r="G147" s="61">
        <f>SUMIFS($M$93:$M$101,$G$93:$G$101,$G$5,$L$93:$L$101, $G$6)</f>
        <v>0</v>
      </c>
      <c r="H147" s="61">
        <f>SUMIFS($M$93:$M$101,$G$93:$G$101,$H$5,$L$93:$L$101, $H$6)</f>
        <v>0</v>
      </c>
      <c r="I147" s="61">
        <f>SUMIFS($M$93:$M$101,$G$93:$G$101,$I$5,$L$93:$L$101, $I$6)</f>
        <v>0</v>
      </c>
      <c r="J147" s="61">
        <f>SUMIFS($M$93:$M$101,$G$93:$G$101,$J$5,$L$93:$L$101, $J$6)</f>
        <v>0</v>
      </c>
      <c r="K147" s="61">
        <f>SUMIFS($M$93:$M$101,$G$93:$G$101,$K$5,$L$93:$L$101, $K$6)</f>
        <v>0</v>
      </c>
      <c r="L147" s="61">
        <f>SUMIFS($M$93:$M$101,$G$93:$G$101,$L$5,$L$93:$L$101, $L$6)</f>
        <v>0</v>
      </c>
      <c r="M147" s="61">
        <f>SUMIFS($M$93:$M$101,$G$93:$G$101,$M$5,$L$93:$L$101, $M$6)</f>
        <v>0</v>
      </c>
      <c r="N147" s="61">
        <f t="shared" si="23"/>
        <v>8</v>
      </c>
      <c r="O147" s="28"/>
      <c r="P147" s="28"/>
      <c r="Q147" s="35"/>
      <c r="R147" s="35"/>
      <c r="S147" s="35"/>
    </row>
    <row r="148" spans="1:19" s="1" customFormat="1" ht="26.25" customHeight="1" x14ac:dyDescent="0.3">
      <c r="A148" s="128" t="s">
        <v>16</v>
      </c>
      <c r="B148" s="61">
        <f>SUMIFS($M$106:$M$113,$G$106:$G$113, $B$5,$L$106:$L$113, $B$6)</f>
        <v>8</v>
      </c>
      <c r="C148" s="61">
        <f>SUMIFS($M$106:$M$113,$G$106:$G$113, $C$5,$L$106:$L$113, $C$6)</f>
        <v>0</v>
      </c>
      <c r="D148" s="61">
        <f>SUMIFS($M$106:$M$113,$G$106:$G$113, $D$5,$L$106:$L$113, $D$6)</f>
        <v>0</v>
      </c>
      <c r="E148" s="61">
        <f>SUMIFS($M$106:$M$113,$G$106:$G$113, $E$5,$L$106:$L$113, $E$6)</f>
        <v>0</v>
      </c>
      <c r="F148" s="61">
        <f>SUMIFS($M$106:$M$113,$G$106:$G$113,$F$5,$L$106:$L$113, $F$6)</f>
        <v>0</v>
      </c>
      <c r="G148" s="61">
        <f>SUMIFS($M$106:$M$113,$G$106:$G$113,$G$5,$L$106:$L$113, $G$6)</f>
        <v>0</v>
      </c>
      <c r="H148" s="61">
        <f>SUMIFS($M$106:$M$113,$G$106:$G$113,$H$5,$L$106:$L$113, $H$6)</f>
        <v>0</v>
      </c>
      <c r="I148" s="61">
        <f>SUMIFS($M$106:$M$113,$G$106:$G$113,$I$5,$L$106:$L$113, $I$6)</f>
        <v>0</v>
      </c>
      <c r="J148" s="61">
        <f>SUMIFS($M$106:$M$113,$G$106:$G$113,$J$5,$L$106:$L$113, $J$6)</f>
        <v>0</v>
      </c>
      <c r="K148" s="61">
        <f>SUMIFS($M$106:$M$113,$G$106:$G$113,$K$5,$L$106:$L$113, $K$6)</f>
        <v>0</v>
      </c>
      <c r="L148" s="61">
        <f>SUMIFS($M$106:$M$113,$G$106:$G$113,$L$5,$L$106:$L$113, $L$6)</f>
        <v>0</v>
      </c>
      <c r="M148" s="61">
        <f>SUMIFS($M$106:$M$113,$G$106:$G$113,$M$5,$L$106:$L$113, $M$6)</f>
        <v>0</v>
      </c>
      <c r="N148" s="61">
        <f t="shared" si="23"/>
        <v>8</v>
      </c>
      <c r="O148" s="28"/>
      <c r="P148" s="28"/>
      <c r="Q148" s="35"/>
      <c r="R148" s="35"/>
      <c r="S148" s="35"/>
    </row>
    <row r="149" spans="1:19" s="1" customFormat="1" ht="26.25" customHeight="1" x14ac:dyDescent="0.3">
      <c r="A149" s="128" t="s">
        <v>5</v>
      </c>
      <c r="B149" s="61">
        <f>SUMIFS($M$118:$M$122,$G$118:$G$122, $B$5,$L$118:$L$122, $B$6)</f>
        <v>5</v>
      </c>
      <c r="C149" s="61">
        <f>SUMIFS($M$118:$M$122,$G$118:$G$122, $C$5,$L$118:$L$122, $C$6)</f>
        <v>0</v>
      </c>
      <c r="D149" s="61">
        <f>SUMIFS($M$118:$M$122,$G$118:$G$122, $D$5,$L$118:$L$122, $D$6)</f>
        <v>0</v>
      </c>
      <c r="E149" s="61">
        <f>SUMIFS($M$118:$M$122,$G$118:$G$122, $E$5,$L$118:$L$122, $E$6)</f>
        <v>0</v>
      </c>
      <c r="F149" s="61">
        <f>SUMIFS($M$118:$M$122,$G$118:$G$122,$F$5,$L$118:$L$122, $F$6)</f>
        <v>0</v>
      </c>
      <c r="G149" s="61">
        <f>SUMIFS($M$118:$M$122,$G$118:$G$122,$G$5,$L$118:$L$122, $G$6)</f>
        <v>0</v>
      </c>
      <c r="H149" s="61">
        <f>SUMIFS($M$118:$M$122,$G$118:$G$122,$H$5,$L$118:$L$122, $H$6)</f>
        <v>0</v>
      </c>
      <c r="I149" s="61">
        <f>SUMIFS($M$118:$M$122,$G$118:$G$122,$I$5,$L$118:$L$122, $I$6)</f>
        <v>0</v>
      </c>
      <c r="J149" s="61">
        <f>SUMIFS($M$118:$M$122,$G$118:$G$122,$J$5,$L$118:$L$122, $J$6)</f>
        <v>0</v>
      </c>
      <c r="K149" s="61">
        <f>SUMIFS($M$118:$M$122,$G$118:$G$122,$K$5,$L$118:$L$122, $K$6)</f>
        <v>0</v>
      </c>
      <c r="L149" s="61">
        <f>SUMIFS($M$118:$M$122,$G$118:$G$122,$L$5,$L$118:$L$122, $L$6)</f>
        <v>0</v>
      </c>
      <c r="M149" s="61">
        <f>SUMIFS($M$118:$M$122,$G$118:$G$122,$M$5,$L$118:$L$122, $M$6)</f>
        <v>0</v>
      </c>
      <c r="N149" s="61">
        <f t="shared" si="23"/>
        <v>5</v>
      </c>
      <c r="O149" s="28"/>
      <c r="P149" s="28"/>
      <c r="Q149" s="35"/>
      <c r="R149" s="35"/>
      <c r="S149" s="35"/>
    </row>
    <row r="150" spans="1:19" s="1" customFormat="1" ht="26.25" customHeight="1" x14ac:dyDescent="0.3">
      <c r="A150" s="128" t="s">
        <v>35</v>
      </c>
      <c r="B150" s="61">
        <f>SUMIFS($M$127:$M$131,$G$127:$G$131, $B$5,$L$127:$L$131, $B$6)</f>
        <v>5</v>
      </c>
      <c r="C150" s="61">
        <f>SUMIFS($M$127:$M$131,$G$127:$G$131, $C$5,$L$127:$L$131, $C$6)</f>
        <v>0</v>
      </c>
      <c r="D150" s="61">
        <f>SUMIFS($M$127:$M$131,$G$127:$G$131, $D$5,$L$127:$L$131, $D$6)</f>
        <v>0</v>
      </c>
      <c r="E150" s="61">
        <f>SUMIFS($M$127:$M$131,$G$127:$G$131, $E$5,$L$127:$L$131, $E$6)</f>
        <v>0</v>
      </c>
      <c r="F150" s="61">
        <f>SUMIFS($M$127:$M$131,$G$127:$G$131,$F$5,$L$127:$L$131, $F$6)</f>
        <v>0</v>
      </c>
      <c r="G150" s="61">
        <f>SUMIFS($M$127:$M$131,$G$127:$G$131,$G$5,$L$127:$L$131, $G$6)</f>
        <v>0</v>
      </c>
      <c r="H150" s="61">
        <f>SUMIFS($M$127:$M$131,$G$127:$G$131,$H$5,$L$127:$L$131, $H$6)</f>
        <v>0</v>
      </c>
      <c r="I150" s="61">
        <f>SUMIFS($M$127:$M$131,$G$127:$G$131,$I$5,$L$127:$L$131, $I$6)</f>
        <v>0</v>
      </c>
      <c r="J150" s="61">
        <f>SUMIFS($M$127:$M$131,$G$127:$G$131,$J$5,$L$127:$L$131, $J$6)</f>
        <v>0</v>
      </c>
      <c r="K150" s="61">
        <f>SUMIFS($M$127:$M$131,$G$127:$G$131,$K$5,$L$127:$L$131, $K$6)</f>
        <v>0</v>
      </c>
      <c r="L150" s="61">
        <f>SUMIFS($M$127:$M$131,$G$127:$G$131,$L$5,$L$127:$L$131, $L$6)</f>
        <v>0</v>
      </c>
      <c r="M150" s="61">
        <f>SUMIFS($M$127:$M$131,$G$127:$G$131,$M$5,$L$127:$L$131, $M$6)</f>
        <v>0</v>
      </c>
      <c r="N150" s="61">
        <f t="shared" si="23"/>
        <v>5</v>
      </c>
      <c r="Q150" s="35"/>
      <c r="R150" s="35"/>
      <c r="S150" s="35"/>
    </row>
    <row r="151" spans="1:19" s="1" customFormat="1" ht="26.25" customHeight="1" x14ac:dyDescent="0.3">
      <c r="A151" s="131" t="s">
        <v>2</v>
      </c>
      <c r="B151" s="132">
        <f t="shared" ref="B151:M151" si="24">SUM(B144:B150)</f>
        <v>53</v>
      </c>
      <c r="C151" s="132">
        <f t="shared" si="24"/>
        <v>0</v>
      </c>
      <c r="D151" s="132">
        <f t="shared" si="24"/>
        <v>21</v>
      </c>
      <c r="E151" s="132">
        <f t="shared" si="24"/>
        <v>0</v>
      </c>
      <c r="F151" s="132">
        <f t="shared" si="24"/>
        <v>0</v>
      </c>
      <c r="G151" s="132">
        <f t="shared" si="24"/>
        <v>0</v>
      </c>
      <c r="H151" s="132">
        <f t="shared" si="24"/>
        <v>0</v>
      </c>
      <c r="I151" s="132">
        <f t="shared" si="24"/>
        <v>0</v>
      </c>
      <c r="J151" s="132">
        <f t="shared" si="24"/>
        <v>0</v>
      </c>
      <c r="K151" s="132">
        <f t="shared" si="24"/>
        <v>0</v>
      </c>
      <c r="L151" s="132">
        <f t="shared" si="24"/>
        <v>0</v>
      </c>
      <c r="M151" s="132">
        <f t="shared" si="24"/>
        <v>0</v>
      </c>
      <c r="N151" s="132">
        <f>SUM(N144:N150)</f>
        <v>74</v>
      </c>
      <c r="Q151" s="35"/>
      <c r="R151" s="35"/>
      <c r="S151" s="35"/>
    </row>
    <row r="152" spans="1:19" s="1" customFormat="1" ht="26.25" customHeight="1" x14ac:dyDescent="0.3">
      <c r="A152" s="133" t="s">
        <v>30</v>
      </c>
      <c r="B152" s="134">
        <f>B144*0.15</f>
        <v>1.65</v>
      </c>
      <c r="C152" s="134">
        <f t="shared" ref="C152:N152" si="25">C144*0.15</f>
        <v>0</v>
      </c>
      <c r="D152" s="134">
        <f t="shared" si="25"/>
        <v>3.15</v>
      </c>
      <c r="E152" s="134">
        <f t="shared" si="25"/>
        <v>0</v>
      </c>
      <c r="F152" s="134">
        <f t="shared" si="25"/>
        <v>0</v>
      </c>
      <c r="G152" s="134">
        <f t="shared" si="25"/>
        <v>0</v>
      </c>
      <c r="H152" s="134">
        <f t="shared" si="25"/>
        <v>0</v>
      </c>
      <c r="I152" s="134">
        <f t="shared" si="25"/>
        <v>0</v>
      </c>
      <c r="J152" s="134">
        <f t="shared" si="25"/>
        <v>0</v>
      </c>
      <c r="K152" s="134">
        <f t="shared" si="25"/>
        <v>0</v>
      </c>
      <c r="L152" s="134">
        <f t="shared" si="25"/>
        <v>0</v>
      </c>
      <c r="M152" s="134">
        <f t="shared" si="25"/>
        <v>0</v>
      </c>
      <c r="N152" s="134">
        <f t="shared" si="25"/>
        <v>4.8</v>
      </c>
      <c r="Q152" s="35"/>
      <c r="R152" s="35"/>
      <c r="S152" s="35"/>
    </row>
    <row r="153" spans="1:19" s="1" customFormat="1" ht="26.25" customHeight="1" x14ac:dyDescent="0.3">
      <c r="A153" s="135" t="s">
        <v>72</v>
      </c>
      <c r="B153" s="136">
        <f t="shared" ref="B153:M153" si="26">B151+B152</f>
        <v>54.65</v>
      </c>
      <c r="C153" s="136">
        <f t="shared" si="26"/>
        <v>0</v>
      </c>
      <c r="D153" s="136">
        <f t="shared" si="26"/>
        <v>24.15</v>
      </c>
      <c r="E153" s="136">
        <f t="shared" si="26"/>
        <v>0</v>
      </c>
      <c r="F153" s="136">
        <f t="shared" si="26"/>
        <v>0</v>
      </c>
      <c r="G153" s="136">
        <f t="shared" si="26"/>
        <v>0</v>
      </c>
      <c r="H153" s="136">
        <f t="shared" si="26"/>
        <v>0</v>
      </c>
      <c r="I153" s="136">
        <f t="shared" si="26"/>
        <v>0</v>
      </c>
      <c r="J153" s="136">
        <f t="shared" si="26"/>
        <v>0</v>
      </c>
      <c r="K153" s="136">
        <f t="shared" si="26"/>
        <v>0</v>
      </c>
      <c r="L153" s="136">
        <f t="shared" si="26"/>
        <v>0</v>
      </c>
      <c r="M153" s="136">
        <f t="shared" si="26"/>
        <v>0</v>
      </c>
      <c r="N153" s="136">
        <f>N151+N152</f>
        <v>78.8</v>
      </c>
      <c r="Q153" s="35"/>
      <c r="R153" s="35"/>
      <c r="S153" s="35"/>
    </row>
    <row r="154" spans="1:19" s="1" customFormat="1" ht="26.25" customHeight="1" x14ac:dyDescent="0.3">
      <c r="A154" s="24"/>
      <c r="B154" s="2"/>
      <c r="C154" s="2"/>
      <c r="D154" s="2"/>
      <c r="E154" s="2"/>
      <c r="F154" s="2"/>
      <c r="G154" s="2"/>
      <c r="H154" s="2"/>
      <c r="I154" s="25"/>
      <c r="J154" s="25"/>
      <c r="K154" s="27"/>
      <c r="L154" s="2"/>
      <c r="M154" s="5"/>
      <c r="Q154" s="35"/>
      <c r="R154" s="35"/>
      <c r="S154" s="35"/>
    </row>
    <row r="155" spans="1:19" s="1" customFormat="1" ht="26.25" customHeight="1" x14ac:dyDescent="0.3">
      <c r="A155" s="24"/>
      <c r="B155" s="2"/>
      <c r="C155" s="2"/>
      <c r="D155" s="2"/>
      <c r="E155" s="2"/>
      <c r="F155" s="2"/>
      <c r="G155" s="2"/>
      <c r="H155" s="2"/>
      <c r="I155" s="25"/>
      <c r="J155" s="25"/>
      <c r="K155" s="27"/>
      <c r="L155" s="2"/>
      <c r="M155" s="5"/>
      <c r="Q155" s="35"/>
      <c r="R155" s="35"/>
      <c r="S155" s="35"/>
    </row>
    <row r="156" spans="1:19" s="1" customFormat="1" ht="26.25" customHeight="1" x14ac:dyDescent="0.3">
      <c r="A156" s="24"/>
      <c r="B156" s="2"/>
      <c r="C156" s="2"/>
      <c r="D156" s="2"/>
      <c r="E156" s="2"/>
      <c r="F156" s="2"/>
      <c r="G156" s="2"/>
      <c r="H156" s="2"/>
      <c r="I156" s="25"/>
      <c r="J156" s="25"/>
      <c r="K156" s="27"/>
      <c r="L156" s="2"/>
      <c r="M156" s="5"/>
      <c r="Q156" s="35"/>
      <c r="R156" s="35"/>
      <c r="S156" s="35"/>
    </row>
    <row r="157" spans="1:19" s="1" customFormat="1" ht="26.25" customHeight="1" x14ac:dyDescent="0.3">
      <c r="A157" s="24"/>
      <c r="B157" s="2"/>
      <c r="C157" s="2"/>
      <c r="D157" s="2"/>
      <c r="E157" s="2"/>
      <c r="F157" s="2"/>
      <c r="G157" s="2"/>
      <c r="H157" s="2"/>
      <c r="I157" s="25"/>
      <c r="J157" s="25"/>
      <c r="K157" s="27"/>
      <c r="L157" s="2"/>
      <c r="M157" s="5"/>
      <c r="Q157" s="35"/>
      <c r="R157" s="35"/>
      <c r="S157" s="35"/>
    </row>
    <row r="158" spans="1:19" s="1" customFormat="1" ht="26.25" customHeight="1" x14ac:dyDescent="0.3">
      <c r="A158" s="24"/>
      <c r="B158" s="2"/>
      <c r="C158" s="2"/>
      <c r="D158" s="2"/>
      <c r="E158" s="2"/>
      <c r="F158" s="2"/>
      <c r="G158" s="2"/>
      <c r="H158" s="2"/>
      <c r="I158" s="25"/>
      <c r="J158" s="25"/>
      <c r="K158" s="27"/>
      <c r="L158" s="2"/>
      <c r="M158" s="5"/>
      <c r="Q158" s="35"/>
      <c r="R158" s="35"/>
      <c r="S158" s="35"/>
    </row>
    <row r="159" spans="1:19" s="1" customFormat="1" ht="26.25" customHeight="1" x14ac:dyDescent="0.3">
      <c r="A159" s="24"/>
      <c r="B159" s="2"/>
      <c r="C159" s="2"/>
      <c r="D159" s="2"/>
      <c r="E159" s="2"/>
      <c r="F159" s="2"/>
      <c r="G159" s="2"/>
      <c r="H159" s="2"/>
      <c r="I159" s="25"/>
      <c r="J159" s="25"/>
      <c r="K159" s="27"/>
      <c r="L159" s="2"/>
      <c r="M159" s="5"/>
      <c r="Q159" s="35"/>
      <c r="R159" s="35"/>
      <c r="S159" s="35"/>
    </row>
    <row r="160" spans="1:19" s="1" customFormat="1" ht="26.25" customHeight="1" x14ac:dyDescent="0.3">
      <c r="A160" s="24"/>
      <c r="B160" s="2"/>
      <c r="C160" s="2"/>
      <c r="D160" s="2"/>
      <c r="E160" s="2"/>
      <c r="F160" s="2"/>
      <c r="G160" s="2"/>
      <c r="H160" s="2"/>
      <c r="I160" s="25"/>
      <c r="J160" s="25"/>
      <c r="K160" s="27"/>
      <c r="L160" s="2"/>
      <c r="M160" s="5"/>
      <c r="Q160" s="35"/>
      <c r="R160" s="35"/>
      <c r="S160" s="35"/>
    </row>
    <row r="161" spans="1:19" s="1" customFormat="1" ht="26.25" customHeight="1" x14ac:dyDescent="0.3">
      <c r="A161" s="24"/>
      <c r="B161" s="2"/>
      <c r="C161" s="2"/>
      <c r="D161" s="2"/>
      <c r="E161" s="2"/>
      <c r="F161" s="2"/>
      <c r="G161" s="2"/>
      <c r="H161" s="2"/>
      <c r="I161" s="25"/>
      <c r="J161" s="25"/>
      <c r="K161" s="27"/>
      <c r="L161" s="2"/>
      <c r="M161" s="5"/>
      <c r="Q161" s="35"/>
      <c r="R161" s="35"/>
      <c r="S161" s="35"/>
    </row>
    <row r="162" spans="1:19" s="1" customFormat="1" ht="26.25" customHeight="1" x14ac:dyDescent="0.3">
      <c r="A162" s="24"/>
      <c r="B162" s="2"/>
      <c r="C162" s="2"/>
      <c r="D162" s="2"/>
      <c r="E162" s="2"/>
      <c r="F162" s="2"/>
      <c r="G162" s="2"/>
      <c r="H162" s="2"/>
      <c r="I162" s="25"/>
      <c r="J162" s="25"/>
      <c r="K162" s="27"/>
      <c r="L162" s="2"/>
      <c r="M162" s="5"/>
      <c r="Q162" s="35"/>
      <c r="R162" s="35"/>
      <c r="S162" s="35"/>
    </row>
    <row r="163" spans="1:19" s="1" customFormat="1" ht="26.25" customHeight="1" x14ac:dyDescent="0.3">
      <c r="A163" s="24"/>
      <c r="B163" s="2"/>
      <c r="C163" s="2"/>
      <c r="D163" s="2"/>
      <c r="E163" s="2"/>
      <c r="F163" s="2"/>
      <c r="G163" s="2"/>
      <c r="H163" s="2"/>
      <c r="I163" s="25"/>
      <c r="J163" s="25"/>
      <c r="K163" s="27"/>
      <c r="L163" s="2"/>
      <c r="M163" s="5"/>
      <c r="Q163" s="35"/>
      <c r="R163" s="35"/>
      <c r="S163" s="35"/>
    </row>
    <row r="164" spans="1:19" s="1" customFormat="1" ht="26.25" customHeight="1" x14ac:dyDescent="0.3">
      <c r="A164" s="24"/>
      <c r="B164" s="2"/>
      <c r="C164" s="2"/>
      <c r="D164" s="2"/>
      <c r="E164" s="2"/>
      <c r="F164" s="2"/>
      <c r="G164" s="2"/>
      <c r="H164" s="2"/>
      <c r="I164" s="25"/>
      <c r="J164" s="25"/>
      <c r="K164" s="27"/>
      <c r="L164" s="2"/>
      <c r="M164" s="5"/>
      <c r="Q164" s="35"/>
      <c r="R164" s="35"/>
      <c r="S164" s="35"/>
    </row>
    <row r="165" spans="1:19" s="1" customFormat="1" ht="26.25" customHeight="1" x14ac:dyDescent="0.3">
      <c r="A165" s="24"/>
      <c r="B165" s="2"/>
      <c r="C165" s="2"/>
      <c r="D165" s="2"/>
      <c r="E165" s="2"/>
      <c r="F165" s="2"/>
      <c r="G165" s="2"/>
      <c r="H165" s="2"/>
      <c r="I165" s="25"/>
      <c r="J165" s="25"/>
      <c r="K165" s="27"/>
      <c r="L165" s="2"/>
      <c r="M165" s="5"/>
      <c r="Q165" s="35"/>
      <c r="R165" s="35"/>
      <c r="S165" s="35"/>
    </row>
    <row r="166" spans="1:19" s="1" customFormat="1" ht="26.25" customHeight="1" x14ac:dyDescent="0.3">
      <c r="A166" s="24"/>
      <c r="B166" s="2"/>
      <c r="C166" s="2"/>
      <c r="D166" s="2"/>
      <c r="E166" s="2"/>
      <c r="F166" s="2"/>
      <c r="G166" s="2"/>
      <c r="H166" s="2"/>
      <c r="I166" s="25"/>
      <c r="J166" s="25"/>
      <c r="K166" s="27"/>
      <c r="L166" s="2"/>
      <c r="M166" s="5"/>
      <c r="Q166" s="35"/>
      <c r="R166" s="35"/>
      <c r="S166" s="35"/>
    </row>
    <row r="167" spans="1:19" s="1" customFormat="1" ht="26.25" customHeight="1" x14ac:dyDescent="0.3">
      <c r="A167" s="24"/>
      <c r="B167" s="2"/>
      <c r="C167" s="2"/>
      <c r="D167" s="2"/>
      <c r="E167" s="2"/>
      <c r="F167" s="2"/>
      <c r="G167" s="2"/>
      <c r="H167" s="2"/>
      <c r="I167" s="25"/>
      <c r="J167" s="25"/>
      <c r="K167" s="27"/>
      <c r="L167" s="2"/>
      <c r="M167" s="5"/>
      <c r="Q167" s="35"/>
      <c r="R167" s="35"/>
      <c r="S167" s="35"/>
    </row>
    <row r="168" spans="1:19" s="1" customFormat="1" ht="26.25" customHeight="1" x14ac:dyDescent="0.3">
      <c r="A168" s="24"/>
      <c r="B168" s="2"/>
      <c r="C168" s="2"/>
      <c r="D168" s="2"/>
      <c r="E168" s="2"/>
      <c r="F168" s="2"/>
      <c r="G168" s="2"/>
      <c r="H168" s="2"/>
      <c r="I168" s="25"/>
      <c r="J168" s="25"/>
      <c r="K168" s="27"/>
      <c r="L168" s="2"/>
      <c r="M168" s="5"/>
      <c r="Q168" s="35"/>
      <c r="R168" s="35"/>
      <c r="S168" s="35"/>
    </row>
    <row r="169" spans="1:19" s="1" customFormat="1" ht="26.25" customHeight="1" x14ac:dyDescent="0.3">
      <c r="A169" s="24"/>
      <c r="B169" s="2"/>
      <c r="C169" s="2"/>
      <c r="D169" s="2"/>
      <c r="E169" s="2"/>
      <c r="F169" s="2"/>
      <c r="G169" s="2"/>
      <c r="H169" s="2"/>
      <c r="I169" s="25"/>
      <c r="J169" s="25"/>
      <c r="K169" s="27"/>
      <c r="L169" s="2"/>
      <c r="M169" s="5"/>
      <c r="Q169" s="35"/>
      <c r="R169" s="35"/>
      <c r="S169" s="35"/>
    </row>
    <row r="170" spans="1:19" s="1" customFormat="1" ht="26.25" customHeight="1" x14ac:dyDescent="0.3">
      <c r="A170" s="24"/>
      <c r="B170" s="2"/>
      <c r="C170" s="2"/>
      <c r="D170" s="2"/>
      <c r="E170" s="2"/>
      <c r="F170" s="2"/>
      <c r="G170" s="2"/>
      <c r="H170" s="2"/>
      <c r="I170" s="25"/>
      <c r="J170" s="25"/>
      <c r="K170" s="27"/>
      <c r="L170" s="2"/>
      <c r="M170" s="5"/>
      <c r="Q170" s="35"/>
      <c r="R170" s="35"/>
      <c r="S170" s="35"/>
    </row>
    <row r="171" spans="1:19" s="1" customFormat="1" ht="26.25" customHeight="1" x14ac:dyDescent="0.3">
      <c r="A171" s="24"/>
      <c r="B171" s="2"/>
      <c r="C171" s="2"/>
      <c r="D171" s="2"/>
      <c r="E171" s="2"/>
      <c r="F171" s="2"/>
      <c r="G171" s="2"/>
      <c r="H171" s="2"/>
      <c r="I171" s="25"/>
      <c r="J171" s="25"/>
      <c r="K171" s="27"/>
      <c r="L171" s="2"/>
      <c r="M171" s="5"/>
      <c r="Q171" s="35"/>
      <c r="R171" s="35"/>
      <c r="S171" s="35"/>
    </row>
    <row r="172" spans="1:19" s="1" customFormat="1" ht="26.25" customHeight="1" x14ac:dyDescent="0.3">
      <c r="A172" s="24"/>
      <c r="B172" s="2"/>
      <c r="C172" s="2"/>
      <c r="D172" s="2"/>
      <c r="E172" s="2"/>
      <c r="F172" s="2"/>
      <c r="G172" s="2"/>
      <c r="H172" s="2"/>
      <c r="I172" s="25"/>
      <c r="J172" s="25"/>
      <c r="K172" s="27"/>
      <c r="L172" s="2"/>
      <c r="M172" s="5"/>
      <c r="Q172" s="35"/>
      <c r="R172" s="35"/>
      <c r="S172" s="35"/>
    </row>
    <row r="173" spans="1:19" s="1" customFormat="1" ht="26.25" customHeight="1" x14ac:dyDescent="0.3">
      <c r="A173" s="24"/>
      <c r="B173" s="2"/>
      <c r="C173" s="2"/>
      <c r="D173" s="2"/>
      <c r="E173" s="2"/>
      <c r="F173" s="2"/>
      <c r="G173" s="2"/>
      <c r="H173" s="2"/>
      <c r="I173" s="25"/>
      <c r="J173" s="25"/>
      <c r="K173" s="27"/>
      <c r="L173" s="2"/>
      <c r="M173" s="5"/>
      <c r="Q173" s="35"/>
      <c r="R173" s="35"/>
      <c r="S173" s="35"/>
    </row>
    <row r="174" spans="1:19" s="1" customFormat="1" ht="26.25" customHeight="1" x14ac:dyDescent="0.3">
      <c r="A174" s="24"/>
      <c r="B174" s="2"/>
      <c r="C174" s="2"/>
      <c r="D174" s="2"/>
      <c r="E174" s="2"/>
      <c r="F174" s="2"/>
      <c r="G174" s="2"/>
      <c r="H174" s="2"/>
      <c r="I174" s="25"/>
      <c r="J174" s="25"/>
      <c r="K174" s="27"/>
      <c r="L174" s="2"/>
      <c r="M174" s="5"/>
      <c r="Q174" s="35"/>
      <c r="R174" s="35"/>
      <c r="S174" s="35"/>
    </row>
    <row r="175" spans="1:19" s="1" customFormat="1" ht="26.25" customHeight="1" x14ac:dyDescent="0.3">
      <c r="A175" s="24"/>
      <c r="B175" s="2"/>
      <c r="C175" s="2"/>
      <c r="D175" s="2"/>
      <c r="E175" s="2"/>
      <c r="F175" s="2"/>
      <c r="G175" s="2"/>
      <c r="H175" s="2"/>
      <c r="I175" s="25"/>
      <c r="J175" s="25"/>
      <c r="K175" s="27"/>
      <c r="L175" s="2"/>
      <c r="M175" s="5"/>
      <c r="Q175" s="35"/>
      <c r="R175" s="35"/>
      <c r="S175" s="35"/>
    </row>
    <row r="176" spans="1:19" s="1" customFormat="1" ht="26.25" customHeight="1" x14ac:dyDescent="0.3">
      <c r="A176" s="24"/>
      <c r="B176" s="2"/>
      <c r="C176" s="2"/>
      <c r="D176" s="2"/>
      <c r="E176" s="2"/>
      <c r="F176" s="2"/>
      <c r="G176" s="2"/>
      <c r="H176" s="2"/>
      <c r="I176" s="25"/>
      <c r="J176" s="25"/>
      <c r="K176" s="27"/>
      <c r="L176" s="2"/>
      <c r="M176" s="5"/>
      <c r="Q176" s="35"/>
      <c r="R176" s="35"/>
      <c r="S176" s="35"/>
    </row>
    <row r="177" spans="1:19" s="1" customFormat="1" ht="26.25" customHeight="1" x14ac:dyDescent="0.3">
      <c r="A177" s="24"/>
      <c r="B177" s="2"/>
      <c r="C177" s="2"/>
      <c r="D177" s="2"/>
      <c r="E177" s="2"/>
      <c r="F177" s="2"/>
      <c r="G177" s="2"/>
      <c r="H177" s="2"/>
      <c r="I177" s="25"/>
      <c r="J177" s="25"/>
      <c r="K177" s="27"/>
      <c r="L177" s="2"/>
      <c r="M177" s="5"/>
      <c r="Q177" s="35"/>
      <c r="R177" s="35"/>
      <c r="S177" s="35"/>
    </row>
    <row r="178" spans="1:19" s="1" customFormat="1" ht="26.25" customHeight="1" x14ac:dyDescent="0.3">
      <c r="A178" s="24"/>
      <c r="B178" s="2"/>
      <c r="C178" s="2"/>
      <c r="D178" s="2"/>
      <c r="E178" s="2"/>
      <c r="F178" s="2"/>
      <c r="G178" s="2"/>
      <c r="H178" s="2"/>
      <c r="I178" s="25"/>
      <c r="J178" s="25"/>
      <c r="K178" s="27"/>
      <c r="L178" s="2"/>
      <c r="M178" s="5"/>
      <c r="Q178" s="35"/>
      <c r="R178" s="35"/>
      <c r="S178" s="35"/>
    </row>
    <row r="179" spans="1:19" s="1" customFormat="1" ht="26.25" customHeight="1" x14ac:dyDescent="0.3">
      <c r="A179" s="24"/>
      <c r="B179" s="2"/>
      <c r="C179" s="2"/>
      <c r="D179" s="2"/>
      <c r="E179" s="2"/>
      <c r="F179" s="2"/>
      <c r="G179" s="2"/>
      <c r="H179" s="2"/>
      <c r="I179" s="25"/>
      <c r="J179" s="25"/>
      <c r="K179" s="27"/>
      <c r="L179" s="2"/>
      <c r="M179" s="5"/>
      <c r="Q179" s="35"/>
      <c r="R179" s="35"/>
      <c r="S179" s="35"/>
    </row>
    <row r="180" spans="1:19" s="1" customFormat="1" ht="26.25" customHeight="1" x14ac:dyDescent="0.3">
      <c r="A180" s="24"/>
      <c r="B180" s="2"/>
      <c r="C180" s="2"/>
      <c r="D180" s="2"/>
      <c r="E180" s="2"/>
      <c r="F180" s="2"/>
      <c r="G180" s="2"/>
      <c r="H180" s="2"/>
      <c r="I180" s="25"/>
      <c r="J180" s="25"/>
      <c r="K180" s="27"/>
      <c r="L180" s="2"/>
      <c r="M180" s="5"/>
      <c r="Q180" s="35"/>
      <c r="R180" s="35"/>
      <c r="S180" s="35"/>
    </row>
    <row r="181" spans="1:19" s="1" customFormat="1" ht="26.25" customHeight="1" x14ac:dyDescent="0.3">
      <c r="A181" s="24"/>
      <c r="B181" s="2"/>
      <c r="C181" s="2"/>
      <c r="D181" s="2"/>
      <c r="E181" s="2"/>
      <c r="F181" s="2"/>
      <c r="G181" s="2"/>
      <c r="H181" s="2"/>
      <c r="I181" s="25"/>
      <c r="J181" s="25"/>
      <c r="K181" s="27"/>
      <c r="L181" s="2"/>
      <c r="M181" s="5"/>
      <c r="Q181" s="35"/>
      <c r="R181" s="35"/>
      <c r="S181" s="35"/>
    </row>
    <row r="182" spans="1:19" s="1" customFormat="1" ht="26.25" customHeight="1" x14ac:dyDescent="0.3">
      <c r="A182" s="24"/>
      <c r="B182" s="2"/>
      <c r="C182" s="2"/>
      <c r="D182" s="2"/>
      <c r="E182" s="2"/>
      <c r="F182" s="2"/>
      <c r="G182" s="2"/>
      <c r="H182" s="2"/>
      <c r="I182" s="25"/>
      <c r="J182" s="25"/>
      <c r="K182" s="27"/>
      <c r="L182" s="2"/>
      <c r="M182" s="5"/>
      <c r="Q182" s="35"/>
      <c r="R182" s="35"/>
      <c r="S182" s="35"/>
    </row>
    <row r="183" spans="1:19" s="1" customFormat="1" ht="26.25" customHeight="1" x14ac:dyDescent="0.3">
      <c r="A183" s="24"/>
      <c r="B183" s="2"/>
      <c r="C183" s="2"/>
      <c r="D183" s="2"/>
      <c r="E183" s="2"/>
      <c r="F183" s="2"/>
      <c r="G183" s="2"/>
      <c r="H183" s="2"/>
      <c r="I183" s="25"/>
      <c r="J183" s="25"/>
      <c r="K183" s="27"/>
      <c r="L183" s="2"/>
      <c r="M183" s="5"/>
      <c r="Q183" s="35"/>
      <c r="R183" s="35"/>
      <c r="S183" s="35"/>
    </row>
    <row r="184" spans="1:19" s="1" customFormat="1" ht="26.25" customHeight="1" x14ac:dyDescent="0.3">
      <c r="A184" s="24"/>
      <c r="B184" s="2"/>
      <c r="C184" s="2"/>
      <c r="D184" s="2"/>
      <c r="E184" s="2"/>
      <c r="F184" s="2"/>
      <c r="G184" s="2"/>
      <c r="H184" s="2"/>
      <c r="I184" s="25"/>
      <c r="J184" s="25"/>
      <c r="K184" s="27"/>
      <c r="L184" s="2"/>
      <c r="M184" s="5"/>
      <c r="Q184" s="35"/>
      <c r="R184" s="35"/>
      <c r="S184" s="35"/>
    </row>
    <row r="185" spans="1:19" s="1" customFormat="1" ht="26.25" customHeight="1" x14ac:dyDescent="0.3">
      <c r="A185" s="24"/>
      <c r="B185" s="2"/>
      <c r="C185" s="2"/>
      <c r="D185" s="2"/>
      <c r="E185" s="2"/>
      <c r="F185" s="2"/>
      <c r="G185" s="2"/>
      <c r="H185" s="2"/>
      <c r="I185" s="25"/>
      <c r="J185" s="25"/>
      <c r="K185" s="27"/>
      <c r="L185" s="2"/>
      <c r="M185" s="5"/>
      <c r="Q185" s="35"/>
      <c r="R185" s="35"/>
      <c r="S185" s="35"/>
    </row>
    <row r="186" spans="1:19" s="1" customFormat="1" ht="26.25" customHeight="1" x14ac:dyDescent="0.3">
      <c r="A186" s="24"/>
      <c r="B186" s="2"/>
      <c r="C186" s="2"/>
      <c r="D186" s="2"/>
      <c r="E186" s="2"/>
      <c r="F186" s="2"/>
      <c r="G186" s="2"/>
      <c r="H186" s="2"/>
      <c r="I186" s="25"/>
      <c r="J186" s="25"/>
      <c r="K186" s="27"/>
      <c r="L186" s="2"/>
      <c r="M186" s="5"/>
      <c r="Q186" s="35"/>
      <c r="R186" s="35"/>
      <c r="S186" s="35"/>
    </row>
    <row r="187" spans="1:19" s="1" customFormat="1" ht="26.25" customHeight="1" x14ac:dyDescent="0.3">
      <c r="A187" s="24"/>
      <c r="B187" s="2"/>
      <c r="C187" s="2"/>
      <c r="D187" s="2"/>
      <c r="E187" s="2"/>
      <c r="F187" s="2"/>
      <c r="G187" s="2"/>
      <c r="H187" s="2"/>
      <c r="I187" s="25"/>
      <c r="J187" s="25"/>
      <c r="K187" s="27"/>
      <c r="L187" s="2"/>
      <c r="M187" s="5"/>
      <c r="Q187" s="35"/>
      <c r="R187" s="35"/>
      <c r="S187" s="35"/>
    </row>
    <row r="188" spans="1:19" s="1" customFormat="1" ht="26.25" customHeight="1" x14ac:dyDescent="0.3">
      <c r="A188" s="24"/>
      <c r="B188" s="2"/>
      <c r="C188" s="2"/>
      <c r="D188" s="2"/>
      <c r="E188" s="2"/>
      <c r="F188" s="2"/>
      <c r="G188" s="2"/>
      <c r="H188" s="2"/>
      <c r="I188" s="25"/>
      <c r="J188" s="25"/>
      <c r="K188" s="27"/>
      <c r="L188" s="2"/>
      <c r="M188" s="5"/>
      <c r="Q188" s="35"/>
      <c r="R188" s="35"/>
      <c r="S188" s="35"/>
    </row>
    <row r="189" spans="1:19" s="1" customFormat="1" ht="26.25" customHeight="1" x14ac:dyDescent="0.3">
      <c r="A189" s="24"/>
      <c r="B189" s="2"/>
      <c r="C189" s="2"/>
      <c r="D189" s="2"/>
      <c r="E189" s="2"/>
      <c r="F189" s="2"/>
      <c r="G189" s="2"/>
      <c r="H189" s="2"/>
      <c r="I189" s="25"/>
      <c r="J189" s="25"/>
      <c r="K189" s="27"/>
      <c r="L189" s="2"/>
      <c r="M189" s="5"/>
      <c r="Q189" s="35"/>
      <c r="R189" s="35"/>
      <c r="S189" s="35"/>
    </row>
    <row r="190" spans="1:19" s="1" customFormat="1" ht="26.25" customHeight="1" x14ac:dyDescent="0.3">
      <c r="A190" s="24"/>
      <c r="B190" s="2"/>
      <c r="C190" s="2"/>
      <c r="D190" s="2"/>
      <c r="E190" s="2"/>
      <c r="F190" s="2"/>
      <c r="G190" s="2"/>
      <c r="H190" s="2"/>
      <c r="I190" s="25"/>
      <c r="J190" s="25"/>
      <c r="K190" s="27"/>
      <c r="L190" s="2"/>
      <c r="M190" s="5"/>
      <c r="Q190" s="35"/>
      <c r="R190" s="35"/>
      <c r="S190" s="35"/>
    </row>
    <row r="191" spans="1:19" s="1" customFormat="1" ht="26.25" customHeight="1" x14ac:dyDescent="0.3">
      <c r="A191" s="24"/>
      <c r="B191" s="2"/>
      <c r="C191" s="2"/>
      <c r="D191" s="2"/>
      <c r="E191" s="2"/>
      <c r="F191" s="2"/>
      <c r="G191" s="2"/>
      <c r="H191" s="2"/>
      <c r="I191" s="25"/>
      <c r="J191" s="25"/>
      <c r="K191" s="27"/>
      <c r="L191" s="2"/>
      <c r="M191" s="5"/>
      <c r="Q191" s="35"/>
      <c r="R191" s="35"/>
      <c r="S191" s="35"/>
    </row>
    <row r="192" spans="1:19" s="1" customFormat="1" ht="26.25" customHeight="1" x14ac:dyDescent="0.3">
      <c r="A192" s="24"/>
      <c r="B192" s="2"/>
      <c r="C192" s="2"/>
      <c r="D192" s="2"/>
      <c r="E192" s="2"/>
      <c r="F192" s="2"/>
      <c r="G192" s="2"/>
      <c r="H192" s="2"/>
      <c r="I192" s="25"/>
      <c r="J192" s="25"/>
      <c r="K192" s="27"/>
      <c r="L192" s="2"/>
      <c r="M192" s="5"/>
      <c r="Q192" s="35"/>
      <c r="R192" s="35"/>
      <c r="S192" s="35"/>
    </row>
    <row r="193" spans="1:19" s="1" customFormat="1" ht="26.25" customHeight="1" x14ac:dyDescent="0.3">
      <c r="A193" s="24"/>
      <c r="B193" s="2"/>
      <c r="C193" s="2"/>
      <c r="D193" s="2"/>
      <c r="E193" s="2"/>
      <c r="F193" s="2"/>
      <c r="G193" s="2"/>
      <c r="H193" s="2"/>
      <c r="I193" s="25"/>
      <c r="J193" s="25"/>
      <c r="K193" s="27"/>
      <c r="L193" s="2"/>
      <c r="M193" s="5"/>
      <c r="Q193" s="35"/>
      <c r="R193" s="35"/>
      <c r="S193" s="35"/>
    </row>
    <row r="194" spans="1:19" s="1" customFormat="1" ht="26.25" customHeight="1" x14ac:dyDescent="0.3">
      <c r="A194" s="24"/>
      <c r="B194" s="2"/>
      <c r="C194" s="2"/>
      <c r="D194" s="2"/>
      <c r="E194" s="2"/>
      <c r="F194" s="2"/>
      <c r="G194" s="2"/>
      <c r="H194" s="2"/>
      <c r="I194" s="25"/>
      <c r="J194" s="25"/>
      <c r="K194" s="27"/>
      <c r="L194" s="2"/>
      <c r="M194" s="5"/>
      <c r="Q194" s="35"/>
      <c r="R194" s="35"/>
      <c r="S194" s="35"/>
    </row>
    <row r="195" spans="1:19" s="1" customFormat="1" ht="26.25" customHeight="1" x14ac:dyDescent="0.3">
      <c r="A195" s="24"/>
      <c r="B195" s="2"/>
      <c r="C195" s="2"/>
      <c r="D195" s="2"/>
      <c r="E195" s="2"/>
      <c r="F195" s="2"/>
      <c r="G195" s="2"/>
      <c r="H195" s="2"/>
      <c r="I195" s="25"/>
      <c r="J195" s="25"/>
      <c r="K195" s="27"/>
      <c r="L195" s="2"/>
      <c r="M195" s="5"/>
      <c r="Q195" s="35"/>
      <c r="R195" s="35"/>
      <c r="S195" s="35"/>
    </row>
    <row r="196" spans="1:19" s="1" customFormat="1" ht="26.25" customHeight="1" x14ac:dyDescent="0.3">
      <c r="A196" s="24"/>
      <c r="B196" s="2"/>
      <c r="C196" s="2"/>
      <c r="D196" s="2"/>
      <c r="E196" s="2"/>
      <c r="F196" s="2"/>
      <c r="G196" s="2"/>
      <c r="H196" s="2"/>
      <c r="I196" s="25"/>
      <c r="J196" s="25"/>
      <c r="K196" s="27"/>
      <c r="L196" s="2"/>
      <c r="M196" s="5"/>
      <c r="Q196" s="35"/>
      <c r="R196" s="35"/>
      <c r="S196" s="35"/>
    </row>
    <row r="197" spans="1:19" s="1" customFormat="1" ht="26.25" customHeight="1" x14ac:dyDescent="0.3">
      <c r="A197" s="24"/>
      <c r="B197" s="2"/>
      <c r="C197" s="2"/>
      <c r="D197" s="2"/>
      <c r="E197" s="2"/>
      <c r="F197" s="2"/>
      <c r="G197" s="2"/>
      <c r="H197" s="2"/>
      <c r="I197" s="25"/>
      <c r="J197" s="25"/>
      <c r="K197" s="27"/>
      <c r="L197" s="2"/>
      <c r="M197" s="5"/>
      <c r="Q197" s="35"/>
      <c r="R197" s="35"/>
      <c r="S197" s="35"/>
    </row>
    <row r="198" spans="1:19" s="1" customFormat="1" ht="26.25" customHeight="1" x14ac:dyDescent="0.3">
      <c r="A198" s="24"/>
      <c r="B198" s="2"/>
      <c r="C198" s="2"/>
      <c r="D198" s="2"/>
      <c r="E198" s="2"/>
      <c r="F198" s="2"/>
      <c r="G198" s="2"/>
      <c r="H198" s="2"/>
      <c r="I198" s="25"/>
      <c r="J198" s="25"/>
      <c r="K198" s="27"/>
      <c r="L198" s="2"/>
      <c r="M198" s="5"/>
      <c r="Q198" s="35"/>
      <c r="R198" s="35"/>
      <c r="S198" s="35"/>
    </row>
    <row r="199" spans="1:19" s="1" customFormat="1" ht="26.25" customHeight="1" x14ac:dyDescent="0.3">
      <c r="A199" s="24"/>
      <c r="B199" s="2"/>
      <c r="C199" s="2"/>
      <c r="D199" s="2"/>
      <c r="E199" s="2"/>
      <c r="F199" s="2"/>
      <c r="G199" s="2"/>
      <c r="H199" s="2"/>
      <c r="I199" s="25"/>
      <c r="J199" s="25"/>
      <c r="K199" s="27"/>
      <c r="L199" s="2"/>
      <c r="M199" s="5"/>
      <c r="Q199" s="35"/>
      <c r="R199" s="35"/>
      <c r="S199" s="35"/>
    </row>
    <row r="200" spans="1:19" s="1" customFormat="1" ht="26.25" customHeight="1" x14ac:dyDescent="0.3">
      <c r="A200" s="24"/>
      <c r="B200" s="2"/>
      <c r="C200" s="2"/>
      <c r="D200" s="2"/>
      <c r="E200" s="2"/>
      <c r="F200" s="2"/>
      <c r="G200" s="2"/>
      <c r="H200" s="2"/>
      <c r="I200" s="25"/>
      <c r="J200" s="25"/>
      <c r="K200" s="27"/>
      <c r="L200" s="2"/>
      <c r="M200" s="5"/>
      <c r="Q200" s="35"/>
      <c r="R200" s="35"/>
      <c r="S200" s="35"/>
    </row>
    <row r="201" spans="1:19" s="1" customFormat="1" ht="26.25" customHeight="1" x14ac:dyDescent="0.3">
      <c r="A201" s="24"/>
      <c r="B201" s="2"/>
      <c r="C201" s="2"/>
      <c r="D201" s="2"/>
      <c r="E201" s="2"/>
      <c r="F201" s="2"/>
      <c r="G201" s="2"/>
      <c r="H201" s="2"/>
      <c r="I201" s="25"/>
      <c r="J201" s="25"/>
      <c r="K201" s="27"/>
      <c r="L201" s="2"/>
      <c r="M201" s="5"/>
      <c r="Q201" s="35"/>
      <c r="R201" s="35"/>
      <c r="S201" s="35"/>
    </row>
    <row r="202" spans="1:19" s="1" customFormat="1" ht="26.25" customHeight="1" x14ac:dyDescent="0.3">
      <c r="A202" s="24"/>
      <c r="B202" s="2"/>
      <c r="C202" s="2"/>
      <c r="D202" s="2"/>
      <c r="E202" s="2"/>
      <c r="F202" s="2"/>
      <c r="G202" s="2"/>
      <c r="H202" s="2"/>
      <c r="I202" s="25"/>
      <c r="J202" s="25"/>
      <c r="K202" s="27"/>
      <c r="L202" s="2"/>
      <c r="M202" s="5"/>
      <c r="Q202" s="35"/>
      <c r="R202" s="35"/>
      <c r="S202" s="35"/>
    </row>
    <row r="203" spans="1:19" s="1" customFormat="1" ht="26.25" customHeight="1" x14ac:dyDescent="0.3">
      <c r="A203" s="24"/>
      <c r="B203" s="2"/>
      <c r="C203" s="2"/>
      <c r="D203" s="2"/>
      <c r="E203" s="2"/>
      <c r="F203" s="2"/>
      <c r="G203" s="2"/>
      <c r="H203" s="2"/>
      <c r="I203" s="25"/>
      <c r="J203" s="25"/>
      <c r="K203" s="27"/>
      <c r="L203" s="2"/>
      <c r="M203" s="5"/>
      <c r="Q203" s="35"/>
      <c r="R203" s="35"/>
      <c r="S203" s="35"/>
    </row>
    <row r="204" spans="1:19" s="1" customFormat="1" ht="26.25" customHeight="1" x14ac:dyDescent="0.3">
      <c r="A204" s="24"/>
      <c r="B204" s="2"/>
      <c r="C204" s="2"/>
      <c r="D204" s="2"/>
      <c r="E204" s="2"/>
      <c r="F204" s="2"/>
      <c r="G204" s="2"/>
      <c r="H204" s="2"/>
      <c r="I204" s="25"/>
      <c r="J204" s="25"/>
      <c r="K204" s="27"/>
      <c r="L204" s="2"/>
      <c r="M204" s="5"/>
      <c r="Q204" s="35"/>
      <c r="R204" s="35"/>
      <c r="S204" s="35"/>
    </row>
    <row r="205" spans="1:19" s="1" customFormat="1" ht="26.25" customHeight="1" x14ac:dyDescent="0.3">
      <c r="A205" s="24"/>
      <c r="B205" s="2"/>
      <c r="C205" s="2"/>
      <c r="D205" s="2"/>
      <c r="E205" s="2"/>
      <c r="F205" s="2"/>
      <c r="G205" s="2"/>
      <c r="H205" s="2"/>
      <c r="I205" s="25"/>
      <c r="J205" s="25"/>
      <c r="K205" s="27"/>
      <c r="L205" s="2"/>
      <c r="M205" s="5"/>
      <c r="Q205" s="35"/>
      <c r="R205" s="35"/>
      <c r="S205" s="35"/>
    </row>
    <row r="206" spans="1:19" s="1" customFormat="1" ht="26.25" customHeight="1" x14ac:dyDescent="0.3">
      <c r="A206" s="24"/>
      <c r="B206" s="2"/>
      <c r="C206" s="2"/>
      <c r="D206" s="2"/>
      <c r="E206" s="2"/>
      <c r="F206" s="2"/>
      <c r="G206" s="2"/>
      <c r="H206" s="2"/>
      <c r="I206" s="25"/>
      <c r="J206" s="25"/>
      <c r="K206" s="27"/>
      <c r="L206" s="2"/>
      <c r="M206" s="5"/>
      <c r="Q206" s="35"/>
      <c r="R206" s="35"/>
      <c r="S206" s="35"/>
    </row>
    <row r="207" spans="1:19" s="1" customFormat="1" ht="26.25" customHeight="1" x14ac:dyDescent="0.3">
      <c r="A207" s="24"/>
      <c r="B207" s="2"/>
      <c r="C207" s="2"/>
      <c r="D207" s="2"/>
      <c r="E207" s="2"/>
      <c r="F207" s="2"/>
      <c r="G207" s="2"/>
      <c r="H207" s="2"/>
      <c r="I207" s="25"/>
      <c r="J207" s="25"/>
      <c r="K207" s="27"/>
      <c r="L207" s="2"/>
      <c r="M207" s="5"/>
      <c r="Q207" s="35"/>
      <c r="R207" s="35"/>
      <c r="S207" s="35"/>
    </row>
    <row r="208" spans="1:19" s="1" customFormat="1" ht="26.25" customHeight="1" x14ac:dyDescent="0.3">
      <c r="A208" s="24"/>
      <c r="B208" s="2"/>
      <c r="C208" s="2"/>
      <c r="D208" s="2"/>
      <c r="E208" s="2"/>
      <c r="F208" s="2"/>
      <c r="G208" s="2"/>
      <c r="H208" s="2"/>
      <c r="I208" s="25"/>
      <c r="J208" s="25"/>
      <c r="K208" s="27"/>
      <c r="L208" s="2"/>
      <c r="M208" s="5"/>
      <c r="Q208" s="35"/>
      <c r="R208" s="35"/>
      <c r="S208" s="35"/>
    </row>
    <row r="209" spans="1:19" s="1" customFormat="1" ht="26.25" customHeight="1" x14ac:dyDescent="0.3">
      <c r="A209" s="24"/>
      <c r="B209" s="2"/>
      <c r="C209" s="2"/>
      <c r="D209" s="2"/>
      <c r="E209" s="2"/>
      <c r="F209" s="2"/>
      <c r="G209" s="2"/>
      <c r="H209" s="2"/>
      <c r="I209" s="25"/>
      <c r="J209" s="25"/>
      <c r="K209" s="27"/>
      <c r="L209" s="2"/>
      <c r="M209" s="5"/>
      <c r="Q209" s="35"/>
      <c r="R209" s="35"/>
      <c r="S209" s="35"/>
    </row>
    <row r="210" spans="1:19" s="1" customFormat="1" ht="26.25" customHeight="1" x14ac:dyDescent="0.3">
      <c r="A210" s="24"/>
      <c r="B210" s="2"/>
      <c r="C210" s="2"/>
      <c r="D210" s="2"/>
      <c r="E210" s="2"/>
      <c r="F210" s="2"/>
      <c r="G210" s="2"/>
      <c r="H210" s="2"/>
      <c r="I210" s="25"/>
      <c r="J210" s="25"/>
      <c r="K210" s="27"/>
      <c r="L210" s="2"/>
      <c r="M210" s="5"/>
      <c r="Q210" s="35"/>
      <c r="R210" s="35"/>
      <c r="S210" s="35"/>
    </row>
    <row r="211" spans="1:19" s="1" customFormat="1" ht="26.25" customHeight="1" x14ac:dyDescent="0.3">
      <c r="A211" s="24"/>
      <c r="B211" s="2"/>
      <c r="C211" s="2"/>
      <c r="D211" s="2"/>
      <c r="E211" s="2"/>
      <c r="F211" s="2"/>
      <c r="G211" s="2"/>
      <c r="H211" s="2"/>
      <c r="I211" s="25"/>
      <c r="J211" s="25"/>
      <c r="K211" s="27"/>
      <c r="L211" s="2"/>
      <c r="M211" s="5"/>
      <c r="Q211" s="35"/>
      <c r="R211" s="35"/>
      <c r="S211" s="35"/>
    </row>
    <row r="212" spans="1:19" s="1" customFormat="1" ht="26.25" customHeight="1" x14ac:dyDescent="0.3">
      <c r="A212" s="24"/>
      <c r="B212" s="2"/>
      <c r="C212" s="2"/>
      <c r="D212" s="2"/>
      <c r="E212" s="2"/>
      <c r="F212" s="2"/>
      <c r="G212" s="2"/>
      <c r="H212" s="2"/>
      <c r="I212" s="25"/>
      <c r="J212" s="25"/>
      <c r="K212" s="27"/>
      <c r="L212" s="2"/>
      <c r="M212" s="5"/>
      <c r="Q212" s="35"/>
      <c r="R212" s="35"/>
      <c r="S212" s="35"/>
    </row>
    <row r="213" spans="1:19" s="1" customFormat="1" ht="26.25" customHeight="1" x14ac:dyDescent="0.3">
      <c r="A213" s="24"/>
      <c r="B213" s="2"/>
      <c r="C213" s="2"/>
      <c r="D213" s="2"/>
      <c r="E213" s="2"/>
      <c r="F213" s="2"/>
      <c r="G213" s="2"/>
      <c r="H213" s="2"/>
      <c r="I213" s="25"/>
      <c r="J213" s="25"/>
      <c r="K213" s="27"/>
      <c r="L213" s="2"/>
      <c r="M213" s="5"/>
      <c r="Q213" s="35"/>
      <c r="R213" s="35"/>
      <c r="S213" s="35"/>
    </row>
    <row r="214" spans="1:19" s="1" customFormat="1" ht="26.25" customHeight="1" x14ac:dyDescent="0.3">
      <c r="A214" s="24"/>
      <c r="B214" s="2"/>
      <c r="C214" s="2"/>
      <c r="D214" s="2"/>
      <c r="E214" s="2"/>
      <c r="F214" s="2"/>
      <c r="G214" s="2"/>
      <c r="H214" s="2"/>
      <c r="I214" s="25"/>
      <c r="J214" s="25"/>
      <c r="K214" s="27"/>
      <c r="L214" s="2"/>
      <c r="M214" s="5"/>
      <c r="Q214" s="35"/>
      <c r="R214" s="35"/>
      <c r="S214" s="35"/>
    </row>
    <row r="215" spans="1:19" s="1" customFormat="1" ht="26.25" customHeight="1" x14ac:dyDescent="0.3">
      <c r="A215" s="24"/>
      <c r="B215" s="2"/>
      <c r="C215" s="2"/>
      <c r="D215" s="2"/>
      <c r="E215" s="2"/>
      <c r="F215" s="2"/>
      <c r="G215" s="2"/>
      <c r="H215" s="2"/>
      <c r="I215" s="25"/>
      <c r="J215" s="25"/>
      <c r="K215" s="27"/>
      <c r="L215" s="2"/>
      <c r="M215" s="5"/>
      <c r="Q215" s="35"/>
      <c r="R215" s="35"/>
      <c r="S215" s="35"/>
    </row>
    <row r="216" spans="1:19" s="1" customFormat="1" ht="26.25" customHeight="1" x14ac:dyDescent="0.3">
      <c r="A216" s="24"/>
      <c r="B216" s="2"/>
      <c r="C216" s="2"/>
      <c r="D216" s="2"/>
      <c r="E216" s="2"/>
      <c r="F216" s="2"/>
      <c r="G216" s="2"/>
      <c r="H216" s="2"/>
      <c r="I216" s="25"/>
      <c r="J216" s="25"/>
      <c r="K216" s="27"/>
      <c r="L216" s="2"/>
      <c r="M216" s="5"/>
      <c r="Q216" s="35"/>
      <c r="R216" s="35"/>
      <c r="S216" s="35"/>
    </row>
    <row r="217" spans="1:19" s="1" customFormat="1" ht="26.25" customHeight="1" x14ac:dyDescent="0.3">
      <c r="A217" s="24"/>
      <c r="B217" s="2"/>
      <c r="C217" s="2"/>
      <c r="D217" s="2"/>
      <c r="E217" s="2"/>
      <c r="F217" s="2"/>
      <c r="G217" s="2"/>
      <c r="H217" s="2"/>
      <c r="I217" s="25"/>
      <c r="J217" s="25"/>
      <c r="K217" s="27"/>
      <c r="L217" s="2"/>
      <c r="M217" s="5"/>
      <c r="Q217" s="35"/>
      <c r="R217" s="35"/>
      <c r="S217" s="35"/>
    </row>
    <row r="218" spans="1:19" s="1" customFormat="1" ht="26.25" customHeight="1" x14ac:dyDescent="0.3">
      <c r="A218" s="24"/>
      <c r="B218" s="2"/>
      <c r="C218" s="2"/>
      <c r="D218" s="2"/>
      <c r="E218" s="2"/>
      <c r="F218" s="2"/>
      <c r="G218" s="2"/>
      <c r="H218" s="2"/>
      <c r="I218" s="25"/>
      <c r="J218" s="25"/>
      <c r="K218" s="27"/>
      <c r="L218" s="2"/>
      <c r="M218" s="5"/>
      <c r="Q218" s="35"/>
      <c r="R218" s="35"/>
      <c r="S218" s="35"/>
    </row>
    <row r="219" spans="1:19" s="1" customFormat="1" ht="26.25" customHeight="1" x14ac:dyDescent="0.3">
      <c r="A219" s="24"/>
      <c r="B219" s="2"/>
      <c r="C219" s="2"/>
      <c r="D219" s="2"/>
      <c r="E219" s="2"/>
      <c r="F219" s="2"/>
      <c r="G219" s="2"/>
      <c r="H219" s="2"/>
      <c r="I219" s="25"/>
      <c r="J219" s="25"/>
      <c r="K219" s="27"/>
      <c r="L219" s="2"/>
      <c r="M219" s="5"/>
      <c r="Q219" s="35"/>
      <c r="R219" s="35"/>
      <c r="S219" s="35"/>
    </row>
    <row r="220" spans="1:19" s="1" customFormat="1" ht="26.25" customHeight="1" x14ac:dyDescent="0.3">
      <c r="A220" s="24"/>
      <c r="B220" s="2"/>
      <c r="C220" s="2"/>
      <c r="D220" s="2"/>
      <c r="E220" s="2"/>
      <c r="F220" s="2"/>
      <c r="G220" s="2"/>
      <c r="H220" s="2"/>
      <c r="I220" s="25"/>
      <c r="J220" s="25"/>
      <c r="K220" s="27"/>
      <c r="L220" s="2"/>
      <c r="M220" s="5"/>
      <c r="Q220" s="35"/>
      <c r="R220" s="35"/>
      <c r="S220" s="35"/>
    </row>
    <row r="221" spans="1:19" s="1" customFormat="1" ht="26.25" customHeight="1" x14ac:dyDescent="0.3">
      <c r="A221" s="24"/>
      <c r="B221" s="2"/>
      <c r="C221" s="2"/>
      <c r="D221" s="2"/>
      <c r="E221" s="2"/>
      <c r="F221" s="2"/>
      <c r="G221" s="2"/>
      <c r="H221" s="2"/>
      <c r="I221" s="25"/>
      <c r="J221" s="25"/>
      <c r="K221" s="27"/>
      <c r="L221" s="2"/>
      <c r="M221" s="5"/>
      <c r="Q221" s="35"/>
      <c r="R221" s="35"/>
      <c r="S221" s="35"/>
    </row>
    <row r="222" spans="1:19" s="1" customFormat="1" ht="26.25" customHeight="1" x14ac:dyDescent="0.3">
      <c r="A222" s="24"/>
      <c r="B222" s="2"/>
      <c r="C222" s="2"/>
      <c r="D222" s="2"/>
      <c r="E222" s="2"/>
      <c r="F222" s="2"/>
      <c r="G222" s="2"/>
      <c r="H222" s="2"/>
      <c r="I222" s="25"/>
      <c r="J222" s="25"/>
      <c r="K222" s="27"/>
      <c r="L222" s="2"/>
      <c r="M222" s="5"/>
      <c r="Q222" s="35"/>
      <c r="R222" s="35"/>
      <c r="S222" s="35"/>
    </row>
    <row r="223" spans="1:19" s="1" customFormat="1" ht="26.25" customHeight="1" x14ac:dyDescent="0.3">
      <c r="A223" s="24"/>
      <c r="B223" s="2"/>
      <c r="C223" s="2"/>
      <c r="D223" s="2"/>
      <c r="E223" s="2"/>
      <c r="F223" s="2"/>
      <c r="G223" s="2"/>
      <c r="H223" s="2"/>
      <c r="I223" s="25"/>
      <c r="J223" s="25"/>
      <c r="K223" s="27"/>
      <c r="L223" s="2"/>
      <c r="M223" s="5"/>
      <c r="Q223" s="35"/>
      <c r="R223" s="35"/>
      <c r="S223" s="35"/>
    </row>
    <row r="224" spans="1:19" s="1" customFormat="1" ht="26.25" customHeight="1" x14ac:dyDescent="0.3">
      <c r="A224" s="24"/>
      <c r="B224" s="2"/>
      <c r="C224" s="2"/>
      <c r="D224" s="2"/>
      <c r="E224" s="2"/>
      <c r="F224" s="2"/>
      <c r="G224" s="2"/>
      <c r="H224" s="2"/>
      <c r="I224" s="25"/>
      <c r="J224" s="25"/>
      <c r="K224" s="27"/>
      <c r="L224" s="2"/>
      <c r="M224" s="5"/>
      <c r="Q224" s="35"/>
      <c r="R224" s="35"/>
      <c r="S224" s="35"/>
    </row>
    <row r="225" spans="1:19" s="1" customFormat="1" ht="26.25" customHeight="1" x14ac:dyDescent="0.3">
      <c r="A225" s="24"/>
      <c r="B225" s="2"/>
      <c r="C225" s="2"/>
      <c r="D225" s="2"/>
      <c r="E225" s="2"/>
      <c r="F225" s="2"/>
      <c r="G225" s="2"/>
      <c r="H225" s="2"/>
      <c r="I225" s="25"/>
      <c r="J225" s="25"/>
      <c r="K225" s="27"/>
      <c r="L225" s="2"/>
      <c r="M225" s="5"/>
      <c r="Q225" s="35"/>
      <c r="R225" s="35"/>
      <c r="S225" s="35"/>
    </row>
    <row r="226" spans="1:19" s="1" customFormat="1" ht="26.25" customHeight="1" x14ac:dyDescent="0.3">
      <c r="A226" s="24"/>
      <c r="B226" s="2"/>
      <c r="C226" s="2"/>
      <c r="D226" s="2"/>
      <c r="E226" s="2"/>
      <c r="F226" s="2"/>
      <c r="G226" s="2"/>
      <c r="H226" s="2"/>
      <c r="I226" s="25"/>
      <c r="J226" s="25"/>
      <c r="K226" s="27"/>
      <c r="L226" s="2"/>
      <c r="M226" s="5"/>
      <c r="Q226" s="35"/>
      <c r="R226" s="35"/>
      <c r="S226" s="35"/>
    </row>
    <row r="227" spans="1:19" s="1" customFormat="1" ht="26.25" customHeight="1" x14ac:dyDescent="0.3">
      <c r="A227" s="24"/>
      <c r="B227" s="2"/>
      <c r="C227" s="2"/>
      <c r="D227" s="2"/>
      <c r="E227" s="2"/>
      <c r="F227" s="2"/>
      <c r="G227" s="2"/>
      <c r="H227" s="2"/>
      <c r="I227" s="25"/>
      <c r="J227" s="25"/>
      <c r="K227" s="27"/>
      <c r="L227" s="2"/>
      <c r="M227" s="5"/>
      <c r="Q227" s="35"/>
      <c r="R227" s="35"/>
      <c r="S227" s="35"/>
    </row>
    <row r="228" spans="1:19" s="1" customFormat="1" ht="26.25" customHeight="1" x14ac:dyDescent="0.3">
      <c r="A228" s="24"/>
      <c r="B228" s="2"/>
      <c r="C228" s="2"/>
      <c r="D228" s="2"/>
      <c r="E228" s="2"/>
      <c r="F228" s="2"/>
      <c r="G228" s="2"/>
      <c r="H228" s="2"/>
      <c r="I228" s="25"/>
      <c r="J228" s="25"/>
      <c r="K228" s="27"/>
      <c r="L228" s="2"/>
      <c r="M228" s="5"/>
      <c r="Q228" s="35"/>
      <c r="R228" s="35"/>
      <c r="S228" s="35"/>
    </row>
    <row r="229" spans="1:19" s="1" customFormat="1" ht="26.25" customHeight="1" x14ac:dyDescent="0.3">
      <c r="A229" s="24"/>
      <c r="B229" s="2"/>
      <c r="C229" s="2"/>
      <c r="D229" s="2"/>
      <c r="E229" s="2"/>
      <c r="F229" s="2"/>
      <c r="G229" s="2"/>
      <c r="H229" s="2"/>
      <c r="I229" s="25"/>
      <c r="J229" s="25"/>
      <c r="K229" s="27"/>
      <c r="L229" s="2"/>
      <c r="M229" s="5"/>
      <c r="Q229" s="35"/>
      <c r="R229" s="35"/>
      <c r="S229" s="35"/>
    </row>
    <row r="230" spans="1:19" s="1" customFormat="1" ht="26.25" customHeight="1" x14ac:dyDescent="0.3">
      <c r="A230" s="24"/>
      <c r="B230" s="2"/>
      <c r="C230" s="2"/>
      <c r="D230" s="2"/>
      <c r="E230" s="2"/>
      <c r="F230" s="2"/>
      <c r="G230" s="2"/>
      <c r="H230" s="2"/>
      <c r="I230" s="25"/>
      <c r="J230" s="25"/>
      <c r="K230" s="27"/>
      <c r="L230" s="2"/>
      <c r="M230" s="5"/>
      <c r="Q230" s="35"/>
      <c r="R230" s="35"/>
      <c r="S230" s="35"/>
    </row>
    <row r="231" spans="1:19" s="1" customFormat="1" ht="26.25" customHeight="1" x14ac:dyDescent="0.3">
      <c r="A231" s="24"/>
      <c r="B231" s="2"/>
      <c r="C231" s="2"/>
      <c r="D231" s="2"/>
      <c r="E231" s="2"/>
      <c r="F231" s="2"/>
      <c r="G231" s="2"/>
      <c r="H231" s="2"/>
      <c r="I231" s="25"/>
      <c r="J231" s="25"/>
      <c r="K231" s="27"/>
      <c r="L231" s="2"/>
      <c r="M231" s="5"/>
      <c r="Q231" s="35"/>
      <c r="R231" s="35"/>
      <c r="S231" s="35"/>
    </row>
    <row r="232" spans="1:19" s="1" customFormat="1" ht="26.25" customHeight="1" x14ac:dyDescent="0.3">
      <c r="A232" s="24"/>
      <c r="B232" s="2"/>
      <c r="C232" s="2"/>
      <c r="D232" s="2"/>
      <c r="E232" s="2"/>
      <c r="F232" s="2"/>
      <c r="G232" s="2"/>
      <c r="H232" s="2"/>
      <c r="I232" s="25"/>
      <c r="J232" s="25"/>
      <c r="K232" s="27"/>
      <c r="L232" s="2"/>
      <c r="M232" s="5"/>
      <c r="Q232" s="35"/>
      <c r="R232" s="35"/>
      <c r="S232" s="35"/>
    </row>
    <row r="233" spans="1:19" s="1" customFormat="1" ht="26.25" customHeight="1" x14ac:dyDescent="0.3">
      <c r="A233" s="24"/>
      <c r="B233" s="2"/>
      <c r="C233" s="2"/>
      <c r="D233" s="2"/>
      <c r="E233" s="2"/>
      <c r="F233" s="2"/>
      <c r="G233" s="2"/>
      <c r="H233" s="2"/>
      <c r="I233" s="25"/>
      <c r="J233" s="25"/>
      <c r="K233" s="27"/>
      <c r="L233" s="2"/>
      <c r="M233" s="5"/>
      <c r="Q233" s="35"/>
      <c r="R233" s="35"/>
      <c r="S233" s="35"/>
    </row>
    <row r="234" spans="1:19" s="1" customFormat="1" ht="26.25" customHeight="1" x14ac:dyDescent="0.3">
      <c r="A234" s="24"/>
      <c r="B234" s="2"/>
      <c r="C234" s="2"/>
      <c r="D234" s="2"/>
      <c r="E234" s="2"/>
      <c r="F234" s="2"/>
      <c r="G234" s="2"/>
      <c r="H234" s="2"/>
      <c r="I234" s="25"/>
      <c r="J234" s="25"/>
      <c r="K234" s="27"/>
      <c r="L234" s="2"/>
      <c r="M234" s="5"/>
      <c r="Q234" s="35"/>
      <c r="R234" s="35"/>
      <c r="S234" s="35"/>
    </row>
    <row r="235" spans="1:19" s="1" customFormat="1" ht="26.25" customHeight="1" x14ac:dyDescent="0.3">
      <c r="A235" s="24"/>
      <c r="B235" s="2"/>
      <c r="C235" s="2"/>
      <c r="D235" s="2"/>
      <c r="E235" s="2"/>
      <c r="F235" s="2"/>
      <c r="G235" s="2"/>
      <c r="H235" s="2"/>
      <c r="I235" s="25"/>
      <c r="J235" s="25"/>
      <c r="K235" s="27"/>
      <c r="L235" s="2"/>
      <c r="M235" s="5"/>
      <c r="Q235" s="35"/>
      <c r="R235" s="35"/>
      <c r="S235" s="35"/>
    </row>
    <row r="236" spans="1:19" s="1" customFormat="1" ht="26.25" customHeight="1" x14ac:dyDescent="0.3">
      <c r="A236" s="24"/>
      <c r="B236" s="2"/>
      <c r="C236" s="2"/>
      <c r="D236" s="2"/>
      <c r="E236" s="2"/>
      <c r="F236" s="2"/>
      <c r="G236" s="2"/>
      <c r="H236" s="2"/>
      <c r="I236" s="25"/>
      <c r="J236" s="25"/>
      <c r="K236" s="27"/>
      <c r="L236" s="2"/>
      <c r="M236" s="5"/>
      <c r="Q236" s="35"/>
      <c r="R236" s="35"/>
      <c r="S236" s="35"/>
    </row>
    <row r="237" spans="1:19" s="1" customFormat="1" ht="26.25" customHeight="1" x14ac:dyDescent="0.3">
      <c r="A237" s="24"/>
      <c r="B237" s="2"/>
      <c r="C237" s="2"/>
      <c r="D237" s="2"/>
      <c r="E237" s="2"/>
      <c r="F237" s="2"/>
      <c r="G237" s="2"/>
      <c r="H237" s="2"/>
      <c r="I237" s="25"/>
      <c r="J237" s="25"/>
      <c r="K237" s="27"/>
      <c r="L237" s="2"/>
      <c r="M237" s="5"/>
      <c r="Q237" s="35"/>
      <c r="R237" s="35"/>
      <c r="S237" s="35"/>
    </row>
    <row r="238" spans="1:19" s="1" customFormat="1" ht="26.25" customHeight="1" x14ac:dyDescent="0.3">
      <c r="A238" s="24"/>
      <c r="B238" s="2"/>
      <c r="C238" s="2"/>
      <c r="D238" s="2"/>
      <c r="E238" s="2"/>
      <c r="F238" s="2"/>
      <c r="G238" s="2"/>
      <c r="H238" s="2"/>
      <c r="I238" s="25"/>
      <c r="J238" s="25"/>
      <c r="K238" s="27"/>
      <c r="L238" s="2"/>
      <c r="M238" s="5"/>
      <c r="Q238" s="35"/>
      <c r="R238" s="35"/>
      <c r="S238" s="35"/>
    </row>
    <row r="239" spans="1:19" s="1" customFormat="1" ht="26.25" customHeight="1" x14ac:dyDescent="0.3">
      <c r="A239" s="24"/>
      <c r="B239" s="2"/>
      <c r="C239" s="2"/>
      <c r="D239" s="2"/>
      <c r="E239" s="2"/>
      <c r="F239" s="2"/>
      <c r="G239" s="2"/>
      <c r="H239" s="2"/>
      <c r="I239" s="25"/>
      <c r="J239" s="25"/>
      <c r="K239" s="27"/>
      <c r="L239" s="2"/>
      <c r="M239" s="5"/>
      <c r="Q239" s="35"/>
      <c r="R239" s="35"/>
      <c r="S239" s="35"/>
    </row>
    <row r="240" spans="1:19" s="1" customFormat="1" ht="26.25" customHeight="1" x14ac:dyDescent="0.3">
      <c r="A240" s="24"/>
      <c r="B240" s="2"/>
      <c r="C240" s="2"/>
      <c r="D240" s="2"/>
      <c r="E240" s="2"/>
      <c r="F240" s="2"/>
      <c r="G240" s="2"/>
      <c r="H240" s="2"/>
      <c r="I240" s="25"/>
      <c r="J240" s="25"/>
      <c r="K240" s="27"/>
      <c r="L240" s="2"/>
      <c r="M240" s="5"/>
      <c r="Q240" s="35"/>
      <c r="R240" s="35"/>
      <c r="S240" s="35"/>
    </row>
    <row r="241" spans="1:19" s="1" customFormat="1" ht="26.25" customHeight="1" x14ac:dyDescent="0.3">
      <c r="A241" s="24"/>
      <c r="B241" s="2"/>
      <c r="C241" s="2"/>
      <c r="D241" s="2"/>
      <c r="E241" s="2"/>
      <c r="F241" s="2"/>
      <c r="G241" s="2"/>
      <c r="H241" s="2"/>
      <c r="I241" s="25"/>
      <c r="J241" s="25"/>
      <c r="K241" s="27"/>
      <c r="L241" s="2"/>
      <c r="M241" s="5"/>
      <c r="Q241" s="35"/>
      <c r="R241" s="35"/>
      <c r="S241" s="35"/>
    </row>
    <row r="242" spans="1:19" s="1" customFormat="1" ht="26.25" customHeight="1" x14ac:dyDescent="0.3">
      <c r="A242" s="24"/>
      <c r="B242" s="2"/>
      <c r="C242" s="2"/>
      <c r="D242" s="2"/>
      <c r="E242" s="2"/>
      <c r="F242" s="2"/>
      <c r="G242" s="2"/>
      <c r="H242" s="2"/>
      <c r="I242" s="25"/>
      <c r="J242" s="25"/>
      <c r="K242" s="27"/>
      <c r="L242" s="2"/>
      <c r="M242" s="5"/>
      <c r="Q242" s="35"/>
      <c r="R242" s="35"/>
      <c r="S242" s="35"/>
    </row>
    <row r="243" spans="1:19" s="1" customFormat="1" ht="26.25" customHeight="1" x14ac:dyDescent="0.3">
      <c r="A243" s="24"/>
      <c r="B243" s="2"/>
      <c r="C243" s="2"/>
      <c r="D243" s="2"/>
      <c r="E243" s="2"/>
      <c r="F243" s="2"/>
      <c r="G243" s="2"/>
      <c r="H243" s="2"/>
      <c r="I243" s="25"/>
      <c r="J243" s="25"/>
      <c r="K243" s="27"/>
      <c r="L243" s="2"/>
      <c r="M243" s="5"/>
      <c r="Q243" s="35"/>
      <c r="R243" s="35"/>
      <c r="S243" s="35"/>
    </row>
    <row r="244" spans="1:19" s="1" customFormat="1" ht="26.25" customHeight="1" x14ac:dyDescent="0.3">
      <c r="A244" s="24"/>
      <c r="B244" s="2"/>
      <c r="C244" s="2"/>
      <c r="D244" s="2"/>
      <c r="E244" s="2"/>
      <c r="F244" s="2"/>
      <c r="G244" s="2"/>
      <c r="H244" s="2"/>
      <c r="I244" s="25"/>
      <c r="J244" s="25"/>
      <c r="K244" s="27"/>
      <c r="L244" s="2"/>
      <c r="M244" s="5"/>
      <c r="Q244" s="35"/>
      <c r="R244" s="35"/>
      <c r="S244" s="35"/>
    </row>
    <row r="245" spans="1:19" s="1" customFormat="1" ht="26.25" customHeight="1" x14ac:dyDescent="0.3">
      <c r="A245" s="24"/>
      <c r="B245" s="2"/>
      <c r="C245" s="2"/>
      <c r="D245" s="2"/>
      <c r="E245" s="2"/>
      <c r="F245" s="2"/>
      <c r="G245" s="2"/>
      <c r="H245" s="2"/>
      <c r="I245" s="25"/>
      <c r="J245" s="25"/>
      <c r="K245" s="27"/>
      <c r="L245" s="2"/>
      <c r="M245" s="5"/>
      <c r="Q245" s="35"/>
      <c r="R245" s="35"/>
      <c r="S245" s="35"/>
    </row>
    <row r="246" spans="1:19" s="1" customFormat="1" ht="26.25" customHeight="1" x14ac:dyDescent="0.3">
      <c r="A246" s="24"/>
      <c r="B246" s="2"/>
      <c r="C246" s="2"/>
      <c r="D246" s="2"/>
      <c r="E246" s="2"/>
      <c r="F246" s="2"/>
      <c r="G246" s="2"/>
      <c r="H246" s="2"/>
      <c r="I246" s="25"/>
      <c r="J246" s="25"/>
      <c r="K246" s="27"/>
      <c r="L246" s="2"/>
      <c r="M246" s="5"/>
      <c r="Q246" s="35"/>
      <c r="R246" s="35"/>
      <c r="S246" s="35"/>
    </row>
    <row r="247" spans="1:19" s="1" customFormat="1" ht="26.25" customHeight="1" x14ac:dyDescent="0.3">
      <c r="A247" s="24"/>
      <c r="B247" s="2"/>
      <c r="C247" s="2"/>
      <c r="D247" s="2"/>
      <c r="E247" s="2"/>
      <c r="F247" s="2"/>
      <c r="G247" s="2"/>
      <c r="H247" s="2"/>
      <c r="I247" s="25"/>
      <c r="J247" s="25"/>
      <c r="K247" s="27"/>
      <c r="L247" s="2"/>
      <c r="M247" s="5"/>
      <c r="Q247" s="35"/>
      <c r="R247" s="35"/>
      <c r="S247" s="35"/>
    </row>
    <row r="248" spans="1:19" s="1" customFormat="1" ht="26.25" customHeight="1" x14ac:dyDescent="0.3">
      <c r="A248" s="24"/>
      <c r="B248" s="2"/>
      <c r="C248" s="2"/>
      <c r="D248" s="2"/>
      <c r="E248" s="2"/>
      <c r="F248" s="2"/>
      <c r="G248" s="2"/>
      <c r="H248" s="2"/>
      <c r="I248" s="25"/>
      <c r="J248" s="25"/>
      <c r="K248" s="27"/>
      <c r="L248" s="2"/>
      <c r="M248" s="5"/>
      <c r="Q248" s="35"/>
      <c r="R248" s="35"/>
      <c r="S248" s="35"/>
    </row>
    <row r="249" spans="1:19" s="1" customFormat="1" ht="26.25" customHeight="1" x14ac:dyDescent="0.3">
      <c r="A249" s="24"/>
      <c r="B249" s="2"/>
      <c r="C249" s="2"/>
      <c r="D249" s="2"/>
      <c r="E249" s="2"/>
      <c r="F249" s="2"/>
      <c r="G249" s="2"/>
      <c r="H249" s="2"/>
      <c r="I249" s="25"/>
      <c r="J249" s="25"/>
      <c r="K249" s="27"/>
      <c r="L249" s="2"/>
      <c r="M249" s="5"/>
      <c r="Q249" s="35"/>
      <c r="R249" s="35"/>
      <c r="S249" s="35"/>
    </row>
    <row r="250" spans="1:19" s="1" customFormat="1" ht="26.25" customHeight="1" x14ac:dyDescent="0.3">
      <c r="A250" s="24"/>
      <c r="B250" s="2"/>
      <c r="C250" s="2"/>
      <c r="D250" s="2"/>
      <c r="E250" s="2"/>
      <c r="F250" s="2"/>
      <c r="G250" s="2"/>
      <c r="H250" s="2"/>
      <c r="I250" s="25"/>
      <c r="J250" s="25"/>
      <c r="K250" s="27"/>
      <c r="L250" s="2"/>
      <c r="M250" s="5"/>
      <c r="Q250" s="35"/>
      <c r="R250" s="35"/>
      <c r="S250" s="35"/>
    </row>
    <row r="251" spans="1:19" s="1" customFormat="1" ht="26.25" customHeight="1" x14ac:dyDescent="0.3">
      <c r="A251" s="24"/>
      <c r="B251" s="2"/>
      <c r="C251" s="2"/>
      <c r="D251" s="2"/>
      <c r="E251" s="2"/>
      <c r="F251" s="2"/>
      <c r="G251" s="2"/>
      <c r="H251" s="2"/>
      <c r="I251" s="25"/>
      <c r="J251" s="25"/>
      <c r="K251" s="27"/>
      <c r="L251" s="2"/>
      <c r="M251" s="5"/>
      <c r="Q251" s="35"/>
      <c r="R251" s="35"/>
      <c r="S251" s="35"/>
    </row>
    <row r="252" spans="1:19" s="1" customFormat="1" ht="26.25" customHeight="1" x14ac:dyDescent="0.3">
      <c r="A252" s="24"/>
      <c r="B252" s="2"/>
      <c r="C252" s="2"/>
      <c r="D252" s="2"/>
      <c r="E252" s="2"/>
      <c r="F252" s="2"/>
      <c r="G252" s="2"/>
      <c r="H252" s="2"/>
      <c r="I252" s="25"/>
      <c r="J252" s="25"/>
      <c r="K252" s="27"/>
      <c r="L252" s="2"/>
      <c r="M252" s="5"/>
      <c r="Q252" s="35"/>
      <c r="R252" s="35"/>
      <c r="S252" s="35"/>
    </row>
    <row r="253" spans="1:19" s="1" customFormat="1" ht="26.25" customHeight="1" x14ac:dyDescent="0.3">
      <c r="A253" s="24"/>
      <c r="B253" s="2"/>
      <c r="C253" s="2"/>
      <c r="D253" s="2"/>
      <c r="E253" s="2"/>
      <c r="F253" s="2"/>
      <c r="G253" s="2"/>
      <c r="H253" s="2"/>
      <c r="I253" s="25"/>
      <c r="J253" s="25"/>
      <c r="K253" s="27"/>
      <c r="L253" s="2"/>
      <c r="M253" s="5"/>
      <c r="Q253" s="35"/>
      <c r="R253" s="35"/>
      <c r="S253" s="35"/>
    </row>
    <row r="254" spans="1:19" s="1" customFormat="1" ht="26.25" customHeight="1" x14ac:dyDescent="0.3">
      <c r="A254" s="24"/>
      <c r="B254" s="2"/>
      <c r="C254" s="2"/>
      <c r="D254" s="2"/>
      <c r="E254" s="2"/>
      <c r="F254" s="2"/>
      <c r="G254" s="2"/>
      <c r="H254" s="2"/>
      <c r="I254" s="25"/>
      <c r="J254" s="25"/>
      <c r="K254" s="27"/>
      <c r="L254" s="2"/>
      <c r="M254" s="5"/>
      <c r="Q254" s="35"/>
      <c r="R254" s="35"/>
      <c r="S254" s="35"/>
    </row>
    <row r="255" spans="1:19" s="1" customFormat="1" ht="26.25" customHeight="1" x14ac:dyDescent="0.3">
      <c r="A255" s="24"/>
      <c r="B255" s="2"/>
      <c r="C255" s="2"/>
      <c r="D255" s="2"/>
      <c r="E255" s="2"/>
      <c r="F255" s="2"/>
      <c r="G255" s="2"/>
      <c r="H255" s="2"/>
      <c r="I255" s="25"/>
      <c r="J255" s="25"/>
      <c r="K255" s="27"/>
      <c r="L255" s="2"/>
      <c r="M255" s="5"/>
      <c r="Q255" s="35"/>
      <c r="R255" s="35"/>
      <c r="S255" s="35"/>
    </row>
    <row r="256" spans="1:19" s="1" customFormat="1" ht="26.25" customHeight="1" x14ac:dyDescent="0.3">
      <c r="A256" s="24"/>
      <c r="B256" s="2"/>
      <c r="C256" s="2"/>
      <c r="D256" s="2"/>
      <c r="E256" s="2"/>
      <c r="F256" s="2"/>
      <c r="G256" s="2"/>
      <c r="H256" s="2"/>
      <c r="I256" s="25"/>
      <c r="J256" s="25"/>
      <c r="K256" s="27"/>
      <c r="L256" s="2"/>
      <c r="M256" s="5"/>
      <c r="Q256" s="35"/>
      <c r="R256" s="35"/>
      <c r="S256" s="35"/>
    </row>
    <row r="257" spans="1:19" s="1" customFormat="1" ht="26.25" customHeight="1" x14ac:dyDescent="0.3">
      <c r="A257" s="24"/>
      <c r="B257" s="2"/>
      <c r="C257" s="2"/>
      <c r="D257" s="2"/>
      <c r="E257" s="2"/>
      <c r="F257" s="2"/>
      <c r="G257" s="2"/>
      <c r="H257" s="2"/>
      <c r="I257" s="25"/>
      <c r="J257" s="25"/>
      <c r="K257" s="27"/>
      <c r="L257" s="2"/>
      <c r="M257" s="5"/>
      <c r="Q257" s="35"/>
      <c r="R257" s="35"/>
      <c r="S257" s="35"/>
    </row>
    <row r="258" spans="1:19" s="1" customFormat="1" ht="26.25" customHeight="1" x14ac:dyDescent="0.3">
      <c r="A258" s="24"/>
      <c r="B258" s="2"/>
      <c r="C258" s="2"/>
      <c r="D258" s="2"/>
      <c r="E258" s="2"/>
      <c r="F258" s="2"/>
      <c r="G258" s="2"/>
      <c r="H258" s="2"/>
      <c r="I258" s="25"/>
      <c r="J258" s="25"/>
      <c r="K258" s="27"/>
      <c r="L258" s="2"/>
      <c r="M258" s="5"/>
      <c r="Q258" s="35"/>
      <c r="R258" s="35"/>
      <c r="S258" s="35"/>
    </row>
    <row r="259" spans="1:19" s="1" customFormat="1" ht="26.25" customHeight="1" x14ac:dyDescent="0.3">
      <c r="A259" s="24"/>
      <c r="B259" s="2"/>
      <c r="C259" s="2"/>
      <c r="D259" s="2"/>
      <c r="E259" s="2"/>
      <c r="F259" s="2"/>
      <c r="G259" s="2"/>
      <c r="H259" s="2"/>
      <c r="I259" s="25"/>
      <c r="J259" s="25"/>
      <c r="K259" s="27"/>
      <c r="L259" s="2"/>
      <c r="M259" s="5"/>
      <c r="Q259" s="35"/>
      <c r="R259" s="35"/>
      <c r="S259" s="35"/>
    </row>
    <row r="260" spans="1:19" s="1" customFormat="1" ht="26.25" customHeight="1" x14ac:dyDescent="0.3">
      <c r="A260" s="24"/>
      <c r="B260" s="2"/>
      <c r="C260" s="2"/>
      <c r="D260" s="2"/>
      <c r="E260" s="2"/>
      <c r="F260" s="2"/>
      <c r="G260" s="2"/>
      <c r="H260" s="2"/>
      <c r="I260" s="25"/>
      <c r="J260" s="25"/>
      <c r="K260" s="27"/>
      <c r="L260" s="2"/>
      <c r="M260" s="5"/>
      <c r="Q260" s="35"/>
      <c r="R260" s="35"/>
      <c r="S260" s="35"/>
    </row>
    <row r="261" spans="1:19" s="1" customFormat="1" ht="26.25" customHeight="1" x14ac:dyDescent="0.3">
      <c r="A261" s="24"/>
      <c r="B261" s="2"/>
      <c r="C261" s="2"/>
      <c r="D261" s="2"/>
      <c r="E261" s="2"/>
      <c r="F261" s="2"/>
      <c r="G261" s="2"/>
      <c r="H261" s="2"/>
      <c r="I261" s="25"/>
      <c r="J261" s="25"/>
      <c r="K261" s="27"/>
      <c r="L261" s="2"/>
      <c r="M261" s="5"/>
      <c r="Q261" s="35"/>
      <c r="R261" s="35"/>
      <c r="S261" s="35"/>
    </row>
    <row r="262" spans="1:19" s="1" customFormat="1" ht="26.25" customHeight="1" x14ac:dyDescent="0.3">
      <c r="A262" s="24"/>
      <c r="B262" s="2"/>
      <c r="C262" s="2"/>
      <c r="D262" s="2"/>
      <c r="E262" s="2"/>
      <c r="F262" s="2"/>
      <c r="G262" s="2"/>
      <c r="H262" s="2"/>
      <c r="I262" s="25"/>
      <c r="J262" s="25"/>
      <c r="K262" s="27"/>
      <c r="L262" s="2"/>
      <c r="M262" s="5"/>
      <c r="Q262" s="35"/>
      <c r="R262" s="35"/>
      <c r="S262" s="35"/>
    </row>
    <row r="263" spans="1:19" s="1" customFormat="1" ht="26.25" customHeight="1" x14ac:dyDescent="0.3">
      <c r="A263" s="24"/>
      <c r="B263" s="2"/>
      <c r="C263" s="2"/>
      <c r="D263" s="2"/>
      <c r="E263" s="2"/>
      <c r="F263" s="2"/>
      <c r="G263" s="2"/>
      <c r="H263" s="2"/>
      <c r="I263" s="25"/>
      <c r="J263" s="25"/>
      <c r="K263" s="27"/>
      <c r="L263" s="2"/>
      <c r="M263" s="5"/>
      <c r="Q263" s="35"/>
      <c r="R263" s="35"/>
      <c r="S263" s="35"/>
    </row>
    <row r="264" spans="1:19" s="1" customFormat="1" ht="26.25" customHeight="1" x14ac:dyDescent="0.3">
      <c r="A264" s="24"/>
      <c r="B264" s="2"/>
      <c r="C264" s="2"/>
      <c r="D264" s="2"/>
      <c r="E264" s="2"/>
      <c r="F264" s="2"/>
      <c r="G264" s="2"/>
      <c r="H264" s="2"/>
      <c r="I264" s="25"/>
      <c r="J264" s="25"/>
      <c r="K264" s="27"/>
      <c r="L264" s="2"/>
      <c r="M264" s="5"/>
      <c r="Q264" s="35"/>
      <c r="R264" s="35"/>
      <c r="S264" s="35"/>
    </row>
    <row r="265" spans="1:19" s="1" customFormat="1" ht="26.25" customHeight="1" x14ac:dyDescent="0.3">
      <c r="A265" s="24"/>
      <c r="B265" s="2"/>
      <c r="C265" s="2"/>
      <c r="D265" s="2"/>
      <c r="E265" s="2"/>
      <c r="F265" s="2"/>
      <c r="G265" s="2"/>
      <c r="H265" s="2"/>
      <c r="I265" s="25"/>
      <c r="J265" s="25"/>
      <c r="K265" s="27"/>
      <c r="L265" s="2"/>
      <c r="M265" s="5"/>
      <c r="Q265" s="35"/>
      <c r="R265" s="35"/>
      <c r="S265" s="35"/>
    </row>
    <row r="266" spans="1:19" s="1" customFormat="1" ht="26.25" customHeight="1" x14ac:dyDescent="0.3">
      <c r="A266" s="24"/>
      <c r="B266" s="2"/>
      <c r="C266" s="2"/>
      <c r="D266" s="2"/>
      <c r="E266" s="2"/>
      <c r="F266" s="2"/>
      <c r="G266" s="2"/>
      <c r="H266" s="2"/>
      <c r="I266" s="25"/>
      <c r="J266" s="25"/>
      <c r="K266" s="27"/>
      <c r="L266" s="2"/>
      <c r="M266" s="5"/>
      <c r="Q266" s="35"/>
      <c r="R266" s="35"/>
      <c r="S266" s="35"/>
    </row>
    <row r="267" spans="1:19" s="1" customFormat="1" ht="26.25" customHeight="1" x14ac:dyDescent="0.3">
      <c r="A267" s="24"/>
      <c r="B267" s="2"/>
      <c r="C267" s="2"/>
      <c r="D267" s="2"/>
      <c r="E267" s="2"/>
      <c r="F267" s="2"/>
      <c r="G267" s="2"/>
      <c r="H267" s="2"/>
      <c r="I267" s="25"/>
      <c r="J267" s="25"/>
      <c r="K267" s="27"/>
      <c r="L267" s="2"/>
      <c r="M267" s="5"/>
      <c r="Q267" s="35"/>
      <c r="R267" s="35"/>
      <c r="S267" s="35"/>
    </row>
    <row r="268" spans="1:19" s="1" customFormat="1" ht="26.25" customHeight="1" x14ac:dyDescent="0.3">
      <c r="A268" s="24"/>
      <c r="B268" s="2"/>
      <c r="C268" s="2"/>
      <c r="D268" s="2"/>
      <c r="E268" s="2"/>
      <c r="F268" s="2"/>
      <c r="G268" s="2"/>
      <c r="H268" s="2"/>
      <c r="I268" s="25"/>
      <c r="J268" s="25"/>
      <c r="K268" s="27"/>
      <c r="L268" s="2"/>
      <c r="M268" s="5"/>
      <c r="Q268" s="35"/>
      <c r="R268" s="35"/>
      <c r="S268" s="35"/>
    </row>
    <row r="269" spans="1:19" s="1" customFormat="1" ht="26.25" customHeight="1" x14ac:dyDescent="0.3">
      <c r="A269" s="24"/>
      <c r="B269" s="2"/>
      <c r="C269" s="2"/>
      <c r="D269" s="2"/>
      <c r="E269" s="2"/>
      <c r="F269" s="2"/>
      <c r="G269" s="2"/>
      <c r="H269" s="2"/>
      <c r="I269" s="25"/>
      <c r="J269" s="25"/>
      <c r="K269" s="27"/>
      <c r="L269" s="2"/>
      <c r="M269" s="5"/>
      <c r="Q269" s="35"/>
      <c r="R269" s="35"/>
      <c r="S269" s="35"/>
    </row>
    <row r="270" spans="1:19" s="1" customFormat="1" ht="26.25" customHeight="1" x14ac:dyDescent="0.3">
      <c r="A270" s="24"/>
      <c r="B270" s="2"/>
      <c r="C270" s="2"/>
      <c r="D270" s="2"/>
      <c r="E270" s="2"/>
      <c r="F270" s="2"/>
      <c r="G270" s="2"/>
      <c r="H270" s="2"/>
      <c r="I270" s="25"/>
      <c r="J270" s="25"/>
      <c r="K270" s="27"/>
      <c r="L270" s="2"/>
      <c r="M270" s="5"/>
      <c r="Q270" s="35"/>
      <c r="R270" s="35"/>
      <c r="S270" s="35"/>
    </row>
    <row r="271" spans="1:19" s="1" customFormat="1" ht="26.25" customHeight="1" x14ac:dyDescent="0.3">
      <c r="A271" s="24"/>
      <c r="B271" s="2"/>
      <c r="C271" s="2"/>
      <c r="D271" s="2"/>
      <c r="E271" s="2"/>
      <c r="F271" s="2"/>
      <c r="G271" s="2"/>
      <c r="H271" s="2"/>
      <c r="I271" s="25"/>
      <c r="J271" s="25"/>
      <c r="K271" s="27"/>
      <c r="L271" s="2"/>
      <c r="M271" s="5"/>
      <c r="Q271" s="35"/>
      <c r="R271" s="35"/>
      <c r="S271" s="35"/>
    </row>
    <row r="272" spans="1:19" s="1" customFormat="1" ht="26.25" customHeight="1" x14ac:dyDescent="0.3">
      <c r="A272" s="24"/>
      <c r="B272" s="2"/>
      <c r="C272" s="2"/>
      <c r="D272" s="2"/>
      <c r="E272" s="2"/>
      <c r="F272" s="2"/>
      <c r="G272" s="2"/>
      <c r="H272" s="2"/>
      <c r="I272" s="25"/>
      <c r="J272" s="25"/>
      <c r="K272" s="27"/>
      <c r="L272" s="2"/>
      <c r="M272" s="5"/>
      <c r="Q272" s="35"/>
      <c r="R272" s="35"/>
      <c r="S272" s="35"/>
    </row>
    <row r="273" spans="1:19" s="1" customFormat="1" ht="26.25" customHeight="1" x14ac:dyDescent="0.3">
      <c r="A273" s="24"/>
      <c r="B273" s="2"/>
      <c r="C273" s="2"/>
      <c r="D273" s="2"/>
      <c r="E273" s="2"/>
      <c r="F273" s="2"/>
      <c r="G273" s="2"/>
      <c r="H273" s="2"/>
      <c r="I273" s="25"/>
      <c r="J273" s="25"/>
      <c r="K273" s="27"/>
      <c r="L273" s="2"/>
      <c r="M273" s="5"/>
      <c r="Q273" s="35"/>
      <c r="R273" s="35"/>
      <c r="S273" s="35"/>
    </row>
    <row r="274" spans="1:19" s="1" customFormat="1" ht="26.25" customHeight="1" x14ac:dyDescent="0.3">
      <c r="A274" s="24"/>
      <c r="B274" s="2"/>
      <c r="C274" s="2"/>
      <c r="D274" s="2"/>
      <c r="E274" s="2"/>
      <c r="F274" s="2"/>
      <c r="G274" s="2"/>
      <c r="H274" s="2"/>
      <c r="I274" s="25"/>
      <c r="J274" s="25"/>
      <c r="K274" s="27"/>
      <c r="L274" s="2"/>
      <c r="M274" s="5"/>
      <c r="Q274" s="35"/>
      <c r="R274" s="35"/>
      <c r="S274" s="35"/>
    </row>
    <row r="275" spans="1:19" s="1" customFormat="1" ht="26.25" customHeight="1" x14ac:dyDescent="0.3">
      <c r="A275" s="24"/>
      <c r="B275" s="2"/>
      <c r="C275" s="2"/>
      <c r="D275" s="2"/>
      <c r="E275" s="2"/>
      <c r="F275" s="2"/>
      <c r="G275" s="2"/>
      <c r="H275" s="2"/>
      <c r="I275" s="25"/>
      <c r="J275" s="25"/>
      <c r="K275" s="27"/>
      <c r="L275" s="2"/>
      <c r="M275" s="5"/>
      <c r="Q275" s="35"/>
      <c r="R275" s="35"/>
      <c r="S275" s="35"/>
    </row>
    <row r="276" spans="1:19" s="1" customFormat="1" ht="26.25" customHeight="1" x14ac:dyDescent="0.3">
      <c r="A276" s="24"/>
      <c r="B276" s="2"/>
      <c r="C276" s="2"/>
      <c r="D276" s="2"/>
      <c r="E276" s="2"/>
      <c r="F276" s="2"/>
      <c r="G276" s="2"/>
      <c r="H276" s="2"/>
      <c r="I276" s="25"/>
      <c r="J276" s="25"/>
      <c r="K276" s="27"/>
      <c r="L276" s="2"/>
      <c r="M276" s="5"/>
      <c r="Q276" s="35"/>
      <c r="R276" s="35"/>
      <c r="S276" s="35"/>
    </row>
    <row r="277" spans="1:19" s="1" customFormat="1" ht="26.25" customHeight="1" x14ac:dyDescent="0.3">
      <c r="A277" s="24"/>
      <c r="B277" s="2"/>
      <c r="C277" s="2"/>
      <c r="D277" s="2"/>
      <c r="E277" s="2"/>
      <c r="F277" s="2"/>
      <c r="G277" s="2"/>
      <c r="H277" s="2"/>
      <c r="I277" s="25"/>
      <c r="J277" s="25"/>
      <c r="K277" s="27"/>
      <c r="L277" s="2"/>
      <c r="M277" s="5"/>
      <c r="Q277" s="35"/>
      <c r="R277" s="35"/>
      <c r="S277" s="35"/>
    </row>
    <row r="278" spans="1:19" s="1" customFormat="1" ht="26.25" customHeight="1" x14ac:dyDescent="0.3">
      <c r="A278" s="24"/>
      <c r="B278" s="2"/>
      <c r="C278" s="2"/>
      <c r="D278" s="2"/>
      <c r="E278" s="2"/>
      <c r="F278" s="2"/>
      <c r="G278" s="2"/>
      <c r="H278" s="2"/>
      <c r="I278" s="25"/>
      <c r="J278" s="25"/>
      <c r="K278" s="27"/>
      <c r="L278" s="2"/>
      <c r="M278" s="5"/>
      <c r="Q278" s="35"/>
      <c r="R278" s="35"/>
      <c r="S278" s="35"/>
    </row>
    <row r="279" spans="1:19" s="1" customFormat="1" ht="26.25" customHeight="1" x14ac:dyDescent="0.3">
      <c r="A279" s="24"/>
      <c r="B279" s="2"/>
      <c r="C279" s="2"/>
      <c r="D279" s="2"/>
      <c r="E279" s="2"/>
      <c r="F279" s="2"/>
      <c r="G279" s="2"/>
      <c r="H279" s="2"/>
      <c r="I279" s="25"/>
      <c r="J279" s="25"/>
      <c r="K279" s="27"/>
      <c r="L279" s="2"/>
      <c r="M279" s="5"/>
      <c r="Q279" s="35"/>
      <c r="R279" s="35"/>
      <c r="S279" s="35"/>
    </row>
    <row r="280" spans="1:19" s="1" customFormat="1" ht="26.25" customHeight="1" x14ac:dyDescent="0.3">
      <c r="A280" s="24"/>
      <c r="B280" s="2"/>
      <c r="C280" s="2"/>
      <c r="D280" s="2"/>
      <c r="E280" s="2"/>
      <c r="F280" s="2"/>
      <c r="G280" s="2"/>
      <c r="H280" s="2"/>
      <c r="I280" s="25"/>
      <c r="J280" s="25"/>
      <c r="K280" s="27"/>
      <c r="L280" s="2"/>
      <c r="M280" s="5"/>
      <c r="Q280" s="35"/>
      <c r="R280" s="35"/>
      <c r="S280" s="35"/>
    </row>
    <row r="281" spans="1:19" s="1" customFormat="1" ht="26.25" customHeight="1" x14ac:dyDescent="0.3">
      <c r="A281" s="24"/>
      <c r="B281" s="2"/>
      <c r="C281" s="2"/>
      <c r="D281" s="2"/>
      <c r="E281" s="2"/>
      <c r="F281" s="2"/>
      <c r="G281" s="2"/>
      <c r="H281" s="2"/>
      <c r="I281" s="25"/>
      <c r="J281" s="25"/>
      <c r="K281" s="27"/>
      <c r="L281" s="2"/>
      <c r="M281" s="5"/>
      <c r="Q281" s="35"/>
      <c r="R281" s="35"/>
      <c r="S281" s="35"/>
    </row>
    <row r="282" spans="1:19" s="1" customFormat="1" ht="26.25" customHeight="1" x14ac:dyDescent="0.3">
      <c r="A282" s="24"/>
      <c r="B282" s="2"/>
      <c r="C282" s="2"/>
      <c r="D282" s="2"/>
      <c r="E282" s="2"/>
      <c r="F282" s="2"/>
      <c r="G282" s="2"/>
      <c r="H282" s="2"/>
      <c r="I282" s="25"/>
      <c r="J282" s="25"/>
      <c r="K282" s="27"/>
      <c r="L282" s="2"/>
      <c r="M282" s="5"/>
      <c r="Q282" s="35"/>
      <c r="R282" s="35"/>
      <c r="S282" s="35"/>
    </row>
    <row r="283" spans="1:19" s="1" customFormat="1" ht="26.25" customHeight="1" x14ac:dyDescent="0.3">
      <c r="A283" s="24"/>
      <c r="B283" s="2"/>
      <c r="C283" s="2"/>
      <c r="D283" s="2"/>
      <c r="E283" s="2"/>
      <c r="F283" s="2"/>
      <c r="G283" s="2"/>
      <c r="H283" s="2"/>
      <c r="I283" s="25"/>
      <c r="J283" s="25"/>
      <c r="K283" s="27"/>
      <c r="L283" s="2"/>
      <c r="M283" s="5"/>
      <c r="Q283" s="35"/>
      <c r="R283" s="35"/>
      <c r="S283" s="35"/>
    </row>
    <row r="284" spans="1:19" s="1" customFormat="1" ht="26.25" customHeight="1" x14ac:dyDescent="0.3">
      <c r="A284" s="24"/>
      <c r="B284" s="2"/>
      <c r="C284" s="2"/>
      <c r="D284" s="2"/>
      <c r="E284" s="2"/>
      <c r="F284" s="2"/>
      <c r="G284" s="2"/>
      <c r="H284" s="2"/>
      <c r="I284" s="25"/>
      <c r="J284" s="25"/>
      <c r="K284" s="27"/>
      <c r="L284" s="2"/>
      <c r="M284" s="5"/>
      <c r="Q284" s="35"/>
      <c r="R284" s="35"/>
      <c r="S284" s="35"/>
    </row>
    <row r="285" spans="1:19" s="1" customFormat="1" ht="26.25" customHeight="1" x14ac:dyDescent="0.3">
      <c r="A285" s="24"/>
      <c r="B285" s="2"/>
      <c r="C285" s="2"/>
      <c r="D285" s="2"/>
      <c r="E285" s="2"/>
      <c r="F285" s="2"/>
      <c r="G285" s="2"/>
      <c r="H285" s="2"/>
      <c r="I285" s="25"/>
      <c r="J285" s="25"/>
      <c r="K285" s="27"/>
      <c r="L285" s="2"/>
      <c r="M285" s="5"/>
      <c r="Q285" s="35"/>
      <c r="R285" s="35"/>
      <c r="S285" s="35"/>
    </row>
    <row r="286" spans="1:19" s="1" customFormat="1" ht="26.25" customHeight="1" x14ac:dyDescent="0.3">
      <c r="A286" s="24"/>
      <c r="B286" s="2"/>
      <c r="C286" s="2"/>
      <c r="D286" s="2"/>
      <c r="E286" s="2"/>
      <c r="F286" s="2"/>
      <c r="G286" s="2"/>
      <c r="H286" s="2"/>
      <c r="I286" s="25"/>
      <c r="J286" s="25"/>
      <c r="K286" s="27"/>
      <c r="L286" s="2"/>
      <c r="M286" s="5"/>
      <c r="Q286" s="35"/>
      <c r="R286" s="35"/>
      <c r="S286" s="35"/>
    </row>
    <row r="287" spans="1:19" s="1" customFormat="1" ht="26.25" customHeight="1" x14ac:dyDescent="0.3">
      <c r="A287" s="24"/>
      <c r="B287" s="2"/>
      <c r="C287" s="2"/>
      <c r="D287" s="2"/>
      <c r="E287" s="2"/>
      <c r="F287" s="2"/>
      <c r="G287" s="2"/>
      <c r="H287" s="2"/>
      <c r="I287" s="25"/>
      <c r="J287" s="25"/>
      <c r="K287" s="27"/>
      <c r="L287" s="2"/>
      <c r="M287" s="5"/>
      <c r="Q287" s="35"/>
      <c r="R287" s="35"/>
      <c r="S287" s="35"/>
    </row>
    <row r="288" spans="1:19" s="1" customFormat="1" ht="26.25" customHeight="1" x14ac:dyDescent="0.3">
      <c r="A288" s="24"/>
      <c r="B288" s="2"/>
      <c r="C288" s="2"/>
      <c r="D288" s="2"/>
      <c r="E288" s="2"/>
      <c r="F288" s="2"/>
      <c r="G288" s="2"/>
      <c r="H288" s="2"/>
      <c r="I288" s="25"/>
      <c r="J288" s="25"/>
      <c r="K288" s="27"/>
      <c r="L288" s="2"/>
      <c r="M288" s="5"/>
      <c r="Q288" s="35"/>
      <c r="R288" s="35"/>
      <c r="S288" s="35"/>
    </row>
    <row r="289" spans="1:19" s="1" customFormat="1" ht="26.25" customHeight="1" x14ac:dyDescent="0.3">
      <c r="A289" s="24"/>
      <c r="B289" s="2"/>
      <c r="C289" s="2"/>
      <c r="D289" s="2"/>
      <c r="E289" s="2"/>
      <c r="F289" s="2"/>
      <c r="G289" s="2"/>
      <c r="H289" s="2"/>
      <c r="I289" s="25"/>
      <c r="J289" s="25"/>
      <c r="K289" s="27"/>
      <c r="L289" s="2"/>
      <c r="M289" s="5"/>
      <c r="Q289" s="35"/>
      <c r="R289" s="35"/>
      <c r="S289" s="35"/>
    </row>
    <row r="290" spans="1:19" s="1" customFormat="1" ht="26.25" customHeight="1" x14ac:dyDescent="0.3">
      <c r="A290" s="24"/>
      <c r="B290" s="2"/>
      <c r="C290" s="2"/>
      <c r="D290" s="2"/>
      <c r="E290" s="2"/>
      <c r="F290" s="2"/>
      <c r="G290" s="2"/>
      <c r="H290" s="2"/>
      <c r="I290" s="25"/>
      <c r="J290" s="25"/>
      <c r="K290" s="27"/>
      <c r="L290" s="2"/>
      <c r="M290" s="5"/>
      <c r="Q290" s="35"/>
      <c r="R290" s="35"/>
      <c r="S290" s="35"/>
    </row>
    <row r="291" spans="1:19" s="1" customFormat="1" ht="26.25" customHeight="1" x14ac:dyDescent="0.3">
      <c r="A291" s="24"/>
      <c r="B291" s="2"/>
      <c r="C291" s="2"/>
      <c r="D291" s="2"/>
      <c r="E291" s="2"/>
      <c r="F291" s="2"/>
      <c r="G291" s="2"/>
      <c r="H291" s="2"/>
      <c r="I291" s="25"/>
      <c r="J291" s="25"/>
      <c r="K291" s="27"/>
      <c r="L291" s="2"/>
      <c r="M291" s="5"/>
      <c r="Q291" s="35"/>
      <c r="R291" s="35"/>
      <c r="S291" s="35"/>
    </row>
    <row r="292" spans="1:19" s="1" customFormat="1" ht="26.25" customHeight="1" x14ac:dyDescent="0.3">
      <c r="A292" s="24"/>
      <c r="B292" s="2"/>
      <c r="C292" s="2"/>
      <c r="D292" s="2"/>
      <c r="E292" s="2"/>
      <c r="F292" s="2"/>
      <c r="G292" s="2"/>
      <c r="H292" s="2"/>
      <c r="I292" s="25"/>
      <c r="J292" s="25"/>
      <c r="K292" s="27"/>
      <c r="L292" s="2"/>
      <c r="M292" s="5"/>
      <c r="Q292" s="35"/>
      <c r="R292" s="35"/>
      <c r="S292" s="35"/>
    </row>
    <row r="293" spans="1:19" s="1" customFormat="1" ht="26.25" customHeight="1" x14ac:dyDescent="0.3">
      <c r="A293" s="24"/>
      <c r="B293" s="2"/>
      <c r="C293" s="2"/>
      <c r="D293" s="2"/>
      <c r="E293" s="2"/>
      <c r="F293" s="2"/>
      <c r="G293" s="2"/>
      <c r="H293" s="2"/>
      <c r="I293" s="25"/>
      <c r="J293" s="25"/>
      <c r="K293" s="27"/>
      <c r="L293" s="2"/>
      <c r="M293" s="5"/>
      <c r="Q293" s="35"/>
      <c r="R293" s="35"/>
      <c r="S293" s="35"/>
    </row>
    <row r="294" spans="1:19" s="1" customFormat="1" ht="26.25" customHeight="1" x14ac:dyDescent="0.3">
      <c r="A294" s="24"/>
      <c r="B294" s="2"/>
      <c r="C294" s="2"/>
      <c r="D294" s="2"/>
      <c r="E294" s="2"/>
      <c r="F294" s="2"/>
      <c r="G294" s="2"/>
      <c r="H294" s="2"/>
      <c r="I294" s="25"/>
      <c r="J294" s="25"/>
      <c r="K294" s="27"/>
      <c r="L294" s="2"/>
      <c r="M294" s="5"/>
      <c r="Q294" s="35"/>
      <c r="R294" s="35"/>
      <c r="S294" s="35"/>
    </row>
    <row r="295" spans="1:19" s="1" customFormat="1" ht="26.25" customHeight="1" x14ac:dyDescent="0.3">
      <c r="A295" s="24"/>
      <c r="B295" s="2"/>
      <c r="C295" s="2"/>
      <c r="D295" s="2"/>
      <c r="E295" s="2"/>
      <c r="F295" s="2"/>
      <c r="G295" s="2"/>
      <c r="H295" s="2"/>
      <c r="I295" s="25"/>
      <c r="J295" s="25"/>
      <c r="K295" s="27"/>
      <c r="L295" s="2"/>
      <c r="M295" s="5"/>
      <c r="Q295" s="35"/>
      <c r="R295" s="35"/>
      <c r="S295" s="35"/>
    </row>
    <row r="296" spans="1:19" s="1" customFormat="1" ht="26.25" customHeight="1" x14ac:dyDescent="0.3">
      <c r="A296" s="24"/>
      <c r="B296" s="2"/>
      <c r="C296" s="2"/>
      <c r="D296" s="2"/>
      <c r="E296" s="2"/>
      <c r="F296" s="2"/>
      <c r="G296" s="2"/>
      <c r="H296" s="2"/>
      <c r="I296" s="25"/>
      <c r="J296" s="25"/>
      <c r="K296" s="27"/>
      <c r="L296" s="2"/>
      <c r="M296" s="5"/>
      <c r="Q296" s="35"/>
      <c r="R296" s="35"/>
      <c r="S296" s="35"/>
    </row>
    <row r="297" spans="1:19" s="1" customFormat="1" ht="26.25" customHeight="1" x14ac:dyDescent="0.3">
      <c r="A297" s="24"/>
      <c r="B297" s="2"/>
      <c r="C297" s="2"/>
      <c r="D297" s="2"/>
      <c r="E297" s="2"/>
      <c r="F297" s="2"/>
      <c r="G297" s="2"/>
      <c r="H297" s="2"/>
      <c r="I297" s="25"/>
      <c r="J297" s="25"/>
      <c r="K297" s="27"/>
      <c r="L297" s="2"/>
      <c r="M297" s="5"/>
      <c r="Q297" s="35"/>
      <c r="R297" s="35"/>
      <c r="S297" s="35"/>
    </row>
    <row r="298" spans="1:19" s="1" customFormat="1" ht="26.25" customHeight="1" x14ac:dyDescent="0.3">
      <c r="A298" s="24"/>
      <c r="B298" s="2"/>
      <c r="C298" s="2"/>
      <c r="D298" s="2"/>
      <c r="E298" s="2"/>
      <c r="F298" s="2"/>
      <c r="G298" s="2"/>
      <c r="H298" s="2"/>
      <c r="I298" s="25"/>
      <c r="J298" s="25"/>
      <c r="K298" s="27"/>
      <c r="L298" s="2"/>
      <c r="M298" s="5"/>
      <c r="Q298" s="35"/>
      <c r="R298" s="35"/>
      <c r="S298" s="35"/>
    </row>
    <row r="299" spans="1:19" s="1" customFormat="1" ht="26.25" customHeight="1" x14ac:dyDescent="0.3">
      <c r="A299" s="24"/>
      <c r="B299" s="2"/>
      <c r="C299" s="2"/>
      <c r="D299" s="2"/>
      <c r="E299" s="2"/>
      <c r="F299" s="2"/>
      <c r="G299" s="2"/>
      <c r="H299" s="2"/>
      <c r="I299" s="25"/>
      <c r="J299" s="25"/>
      <c r="K299" s="27"/>
      <c r="L299" s="2"/>
      <c r="M299" s="5"/>
      <c r="Q299" s="35"/>
      <c r="R299" s="35"/>
      <c r="S299" s="35"/>
    </row>
    <row r="300" spans="1:19" s="1" customFormat="1" ht="26.25" customHeight="1" x14ac:dyDescent="0.3">
      <c r="A300" s="24"/>
      <c r="B300" s="2"/>
      <c r="C300" s="2"/>
      <c r="D300" s="2"/>
      <c r="E300" s="2"/>
      <c r="F300" s="2"/>
      <c r="G300" s="2"/>
      <c r="H300" s="2"/>
      <c r="I300" s="25"/>
      <c r="J300" s="25"/>
      <c r="K300" s="27"/>
      <c r="L300" s="2"/>
      <c r="M300" s="5"/>
      <c r="Q300" s="35"/>
      <c r="R300" s="35"/>
      <c r="S300" s="35"/>
    </row>
    <row r="301" spans="1:19" s="1" customFormat="1" ht="26.25" customHeight="1" x14ac:dyDescent="0.3">
      <c r="A301" s="24"/>
      <c r="B301" s="2"/>
      <c r="C301" s="2"/>
      <c r="D301" s="2"/>
      <c r="E301" s="2"/>
      <c r="F301" s="2"/>
      <c r="G301" s="2"/>
      <c r="H301" s="2"/>
      <c r="I301" s="25"/>
      <c r="J301" s="25"/>
      <c r="K301" s="27"/>
      <c r="L301" s="2"/>
      <c r="M301" s="5"/>
      <c r="Q301" s="35"/>
      <c r="R301" s="35"/>
      <c r="S301" s="35"/>
    </row>
    <row r="302" spans="1:19" s="1" customFormat="1" ht="26.25" customHeight="1" x14ac:dyDescent="0.3">
      <c r="A302" s="24"/>
      <c r="B302" s="2"/>
      <c r="C302" s="2"/>
      <c r="D302" s="2"/>
      <c r="E302" s="2"/>
      <c r="F302" s="2"/>
      <c r="G302" s="2"/>
      <c r="H302" s="2"/>
      <c r="I302" s="25"/>
      <c r="J302" s="25"/>
      <c r="K302" s="27"/>
      <c r="L302" s="2"/>
      <c r="M302" s="5"/>
      <c r="Q302" s="35"/>
      <c r="R302" s="35"/>
      <c r="S302" s="35"/>
    </row>
    <row r="303" spans="1:19" s="1" customFormat="1" ht="26.25" customHeight="1" x14ac:dyDescent="0.3">
      <c r="A303" s="24"/>
      <c r="B303" s="2"/>
      <c r="C303" s="2"/>
      <c r="D303" s="2"/>
      <c r="E303" s="2"/>
      <c r="F303" s="2"/>
      <c r="G303" s="2"/>
      <c r="H303" s="2"/>
      <c r="I303" s="25"/>
      <c r="J303" s="25"/>
      <c r="K303" s="27"/>
      <c r="L303" s="2"/>
      <c r="M303" s="5"/>
      <c r="Q303" s="35"/>
      <c r="R303" s="35"/>
      <c r="S303" s="35"/>
    </row>
    <row r="304" spans="1:19" s="1" customFormat="1" ht="26.25" customHeight="1" x14ac:dyDescent="0.3">
      <c r="A304" s="24"/>
      <c r="B304" s="2"/>
      <c r="C304" s="2"/>
      <c r="D304" s="2"/>
      <c r="E304" s="2"/>
      <c r="F304" s="2"/>
      <c r="G304" s="2"/>
      <c r="H304" s="2"/>
      <c r="I304" s="25"/>
      <c r="J304" s="25"/>
      <c r="K304" s="27"/>
      <c r="L304" s="2"/>
      <c r="M304" s="5"/>
      <c r="Q304" s="35"/>
      <c r="R304" s="35"/>
      <c r="S304" s="35"/>
    </row>
    <row r="305" spans="1:19" s="1" customFormat="1" ht="26.25" customHeight="1" x14ac:dyDescent="0.3">
      <c r="A305" s="24"/>
      <c r="B305" s="2"/>
      <c r="C305" s="2"/>
      <c r="D305" s="2"/>
      <c r="E305" s="2"/>
      <c r="F305" s="2"/>
      <c r="G305" s="2"/>
      <c r="H305" s="2"/>
      <c r="I305" s="25"/>
      <c r="J305" s="25"/>
      <c r="K305" s="27"/>
      <c r="L305" s="2"/>
      <c r="M305" s="5"/>
      <c r="Q305" s="35"/>
      <c r="R305" s="35"/>
      <c r="S305" s="35"/>
    </row>
    <row r="306" spans="1:19" s="1" customFormat="1" ht="26.25" customHeight="1" x14ac:dyDescent="0.3">
      <c r="A306" s="24"/>
      <c r="B306" s="2"/>
      <c r="C306" s="2"/>
      <c r="D306" s="2"/>
      <c r="E306" s="2"/>
      <c r="F306" s="2"/>
      <c r="G306" s="2"/>
      <c r="H306" s="2"/>
      <c r="I306" s="25"/>
      <c r="J306" s="25"/>
      <c r="K306" s="27"/>
      <c r="L306" s="2"/>
      <c r="M306" s="5"/>
      <c r="Q306" s="35"/>
      <c r="R306" s="35"/>
      <c r="S306" s="35"/>
    </row>
    <row r="307" spans="1:19" s="1" customFormat="1" ht="26.25" customHeight="1" x14ac:dyDescent="0.3">
      <c r="A307" s="24"/>
      <c r="B307" s="2"/>
      <c r="C307" s="2"/>
      <c r="D307" s="2"/>
      <c r="E307" s="2"/>
      <c r="F307" s="2"/>
      <c r="G307" s="2"/>
      <c r="H307" s="2"/>
      <c r="I307" s="25"/>
      <c r="J307" s="25"/>
      <c r="K307" s="27"/>
      <c r="L307" s="2"/>
      <c r="M307" s="5"/>
      <c r="Q307" s="35"/>
      <c r="R307" s="35"/>
      <c r="S307" s="35"/>
    </row>
    <row r="308" spans="1:19" s="1" customFormat="1" ht="26.25" customHeight="1" x14ac:dyDescent="0.3">
      <c r="A308" s="24"/>
      <c r="B308" s="2"/>
      <c r="C308" s="2"/>
      <c r="D308" s="2"/>
      <c r="E308" s="2"/>
      <c r="F308" s="2"/>
      <c r="G308" s="2"/>
      <c r="H308" s="2"/>
      <c r="I308" s="25"/>
      <c r="J308" s="25"/>
      <c r="K308" s="27"/>
      <c r="L308" s="2"/>
      <c r="M308" s="5"/>
      <c r="Q308" s="35"/>
      <c r="R308" s="35"/>
      <c r="S308" s="35"/>
    </row>
    <row r="309" spans="1:19" s="1" customFormat="1" ht="26.25" customHeight="1" x14ac:dyDescent="0.3">
      <c r="A309" s="24"/>
      <c r="B309" s="2"/>
      <c r="C309" s="2"/>
      <c r="D309" s="2"/>
      <c r="E309" s="2"/>
      <c r="F309" s="2"/>
      <c r="G309" s="2"/>
      <c r="H309" s="2"/>
      <c r="I309" s="25"/>
      <c r="J309" s="25"/>
      <c r="K309" s="27"/>
      <c r="L309" s="2"/>
      <c r="M309" s="5"/>
      <c r="Q309" s="35"/>
      <c r="R309" s="35"/>
      <c r="S309" s="35"/>
    </row>
    <row r="310" spans="1:19" s="1" customFormat="1" ht="26.25" customHeight="1" x14ac:dyDescent="0.3">
      <c r="A310" s="24"/>
      <c r="B310" s="2"/>
      <c r="C310" s="2"/>
      <c r="D310" s="2"/>
      <c r="E310" s="2"/>
      <c r="F310" s="2"/>
      <c r="G310" s="2"/>
      <c r="H310" s="2"/>
      <c r="I310" s="25"/>
      <c r="J310" s="25"/>
      <c r="K310" s="27"/>
      <c r="L310" s="2"/>
      <c r="M310" s="5"/>
      <c r="Q310" s="35"/>
      <c r="R310" s="35"/>
      <c r="S310" s="35"/>
    </row>
    <row r="311" spans="1:19" s="1" customFormat="1" ht="26.25" customHeight="1" x14ac:dyDescent="0.3">
      <c r="A311" s="24"/>
      <c r="B311" s="2"/>
      <c r="C311" s="2"/>
      <c r="D311" s="2"/>
      <c r="E311" s="2"/>
      <c r="F311" s="2"/>
      <c r="G311" s="2"/>
      <c r="H311" s="2"/>
      <c r="I311" s="25"/>
      <c r="J311" s="25"/>
      <c r="K311" s="27"/>
      <c r="L311" s="2"/>
      <c r="M311" s="5"/>
      <c r="Q311" s="35"/>
      <c r="R311" s="35"/>
      <c r="S311" s="35"/>
    </row>
    <row r="312" spans="1:19" s="1" customFormat="1" ht="26.25" customHeight="1" x14ac:dyDescent="0.3">
      <c r="A312" s="24"/>
      <c r="B312" s="2"/>
      <c r="C312" s="2"/>
      <c r="D312" s="2"/>
      <c r="E312" s="2"/>
      <c r="F312" s="2"/>
      <c r="G312" s="2"/>
      <c r="H312" s="2"/>
      <c r="I312" s="25"/>
      <c r="J312" s="25"/>
      <c r="K312" s="27"/>
      <c r="L312" s="2"/>
      <c r="M312" s="5"/>
      <c r="Q312" s="35"/>
      <c r="R312" s="35"/>
      <c r="S312" s="35"/>
    </row>
    <row r="313" spans="1:19" s="1" customFormat="1" ht="26.25" customHeight="1" x14ac:dyDescent="0.3">
      <c r="A313" s="24"/>
      <c r="B313" s="2"/>
      <c r="C313" s="2"/>
      <c r="D313" s="2"/>
      <c r="E313" s="2"/>
      <c r="F313" s="2"/>
      <c r="G313" s="2"/>
      <c r="H313" s="2"/>
      <c r="I313" s="25"/>
      <c r="J313" s="25"/>
      <c r="K313" s="27"/>
      <c r="L313" s="2"/>
      <c r="M313" s="5"/>
      <c r="Q313" s="35"/>
      <c r="R313" s="35"/>
      <c r="S313" s="35"/>
    </row>
    <row r="314" spans="1:19" s="1" customFormat="1" ht="26.25" customHeight="1" x14ac:dyDescent="0.3">
      <c r="A314" s="24"/>
      <c r="B314" s="2"/>
      <c r="C314" s="2"/>
      <c r="D314" s="2"/>
      <c r="E314" s="2"/>
      <c r="F314" s="2"/>
      <c r="G314" s="2"/>
      <c r="H314" s="2"/>
      <c r="I314" s="25"/>
      <c r="J314" s="25"/>
      <c r="K314" s="27"/>
      <c r="L314" s="2"/>
      <c r="M314" s="5"/>
      <c r="Q314" s="35"/>
      <c r="R314" s="35"/>
      <c r="S314" s="35"/>
    </row>
    <row r="315" spans="1:19" s="1" customFormat="1" ht="26.25" customHeight="1" x14ac:dyDescent="0.3">
      <c r="A315" s="24"/>
      <c r="B315" s="2"/>
      <c r="C315" s="2"/>
      <c r="D315" s="2"/>
      <c r="E315" s="2"/>
      <c r="F315" s="2"/>
      <c r="G315" s="2"/>
      <c r="H315" s="2"/>
      <c r="I315" s="25"/>
      <c r="J315" s="25"/>
      <c r="K315" s="27"/>
      <c r="L315" s="2"/>
      <c r="M315" s="5"/>
      <c r="Q315" s="35"/>
      <c r="R315" s="35"/>
      <c r="S315" s="35"/>
    </row>
    <row r="316" spans="1:19" s="1" customFormat="1" ht="26.25" customHeight="1" x14ac:dyDescent="0.3">
      <c r="A316" s="24"/>
      <c r="B316" s="2"/>
      <c r="C316" s="2"/>
      <c r="D316" s="2"/>
      <c r="E316" s="2"/>
      <c r="F316" s="2"/>
      <c r="G316" s="2"/>
      <c r="H316" s="2"/>
      <c r="I316" s="25"/>
      <c r="J316" s="25"/>
      <c r="K316" s="27"/>
      <c r="L316" s="2"/>
      <c r="M316" s="5"/>
      <c r="Q316" s="35"/>
      <c r="R316" s="35"/>
      <c r="S316" s="35"/>
    </row>
    <row r="317" spans="1:19" s="1" customFormat="1" ht="26.25" customHeight="1" x14ac:dyDescent="0.3">
      <c r="A317" s="24"/>
      <c r="B317" s="2"/>
      <c r="C317" s="2"/>
      <c r="D317" s="2"/>
      <c r="E317" s="2"/>
      <c r="F317" s="2"/>
      <c r="G317" s="2"/>
      <c r="H317" s="2"/>
      <c r="I317" s="25"/>
      <c r="J317" s="25"/>
      <c r="K317" s="27"/>
      <c r="L317" s="2"/>
      <c r="M317" s="5"/>
      <c r="Q317" s="35"/>
      <c r="R317" s="35"/>
      <c r="S317" s="35"/>
    </row>
    <row r="318" spans="1:19" s="1" customFormat="1" ht="26.25" customHeight="1" x14ac:dyDescent="0.3">
      <c r="A318" s="24"/>
      <c r="B318" s="2"/>
      <c r="C318" s="2"/>
      <c r="D318" s="2"/>
      <c r="E318" s="2"/>
      <c r="F318" s="2"/>
      <c r="G318" s="2"/>
      <c r="H318" s="2"/>
      <c r="I318" s="25"/>
      <c r="J318" s="25"/>
      <c r="K318" s="27"/>
      <c r="L318" s="2"/>
      <c r="M318" s="5"/>
      <c r="Q318" s="35"/>
      <c r="R318" s="35"/>
      <c r="S318" s="35"/>
    </row>
    <row r="319" spans="1:19" s="1" customFormat="1" ht="26.25" customHeight="1" x14ac:dyDescent="0.3">
      <c r="A319" s="24"/>
      <c r="B319" s="2"/>
      <c r="C319" s="2"/>
      <c r="D319" s="2"/>
      <c r="E319" s="2"/>
      <c r="F319" s="2"/>
      <c r="G319" s="2"/>
      <c r="H319" s="2"/>
      <c r="I319" s="25"/>
      <c r="J319" s="25"/>
      <c r="K319" s="27"/>
      <c r="L319" s="2"/>
      <c r="M319" s="5"/>
      <c r="Q319" s="35"/>
      <c r="R319" s="35"/>
      <c r="S319" s="35"/>
    </row>
    <row r="320" spans="1:19" s="1" customFormat="1" ht="26.25" customHeight="1" x14ac:dyDescent="0.3">
      <c r="A320" s="24"/>
      <c r="B320" s="2"/>
      <c r="C320" s="2"/>
      <c r="D320" s="2"/>
      <c r="E320" s="2"/>
      <c r="F320" s="2"/>
      <c r="G320" s="2"/>
      <c r="H320" s="2"/>
      <c r="I320" s="25"/>
      <c r="J320" s="25"/>
      <c r="K320" s="27"/>
      <c r="L320" s="2"/>
      <c r="M320" s="5"/>
      <c r="Q320" s="35"/>
      <c r="R320" s="35"/>
      <c r="S320" s="35"/>
    </row>
    <row r="321" spans="1:19" s="1" customFormat="1" ht="26.25" customHeight="1" x14ac:dyDescent="0.3">
      <c r="A321" s="24"/>
      <c r="B321" s="2"/>
      <c r="C321" s="2"/>
      <c r="D321" s="2"/>
      <c r="E321" s="2"/>
      <c r="F321" s="2"/>
      <c r="G321" s="2"/>
      <c r="H321" s="2"/>
      <c r="I321" s="25"/>
      <c r="J321" s="25"/>
      <c r="K321" s="27"/>
      <c r="L321" s="2"/>
      <c r="M321" s="5"/>
      <c r="Q321" s="35"/>
      <c r="R321" s="35"/>
      <c r="S321" s="35"/>
    </row>
    <row r="322" spans="1:19" s="1" customFormat="1" ht="26.25" customHeight="1" x14ac:dyDescent="0.3">
      <c r="A322" s="24"/>
      <c r="B322" s="2"/>
      <c r="C322" s="2"/>
      <c r="D322" s="2"/>
      <c r="E322" s="2"/>
      <c r="F322" s="2"/>
      <c r="G322" s="2"/>
      <c r="H322" s="2"/>
      <c r="I322" s="25"/>
      <c r="J322" s="25"/>
      <c r="K322" s="27"/>
      <c r="L322" s="2"/>
      <c r="M322" s="5"/>
      <c r="Q322" s="35"/>
      <c r="R322" s="35"/>
      <c r="S322" s="35"/>
    </row>
    <row r="323" spans="1:19" s="1" customFormat="1" ht="26.25" customHeight="1" x14ac:dyDescent="0.3">
      <c r="A323" s="24"/>
      <c r="B323" s="2"/>
      <c r="C323" s="2"/>
      <c r="D323" s="2"/>
      <c r="E323" s="2"/>
      <c r="F323" s="2"/>
      <c r="G323" s="2"/>
      <c r="H323" s="2"/>
      <c r="I323" s="25"/>
      <c r="J323" s="25"/>
      <c r="K323" s="27"/>
      <c r="L323" s="2"/>
      <c r="M323" s="5"/>
      <c r="Q323" s="35"/>
      <c r="R323" s="35"/>
      <c r="S323" s="35"/>
    </row>
    <row r="324" spans="1:19" s="1" customFormat="1" ht="26.25" customHeight="1" x14ac:dyDescent="0.3">
      <c r="A324" s="24"/>
      <c r="B324" s="2"/>
      <c r="C324" s="2"/>
      <c r="D324" s="2"/>
      <c r="E324" s="2"/>
      <c r="F324" s="2"/>
      <c r="G324" s="2"/>
      <c r="H324" s="2"/>
      <c r="I324" s="25"/>
      <c r="J324" s="25"/>
      <c r="K324" s="27"/>
      <c r="L324" s="2"/>
      <c r="M324" s="5"/>
      <c r="Q324" s="35"/>
      <c r="R324" s="35"/>
      <c r="S324" s="35"/>
    </row>
    <row r="325" spans="1:19" s="1" customFormat="1" ht="26.25" customHeight="1" x14ac:dyDescent="0.3">
      <c r="A325" s="24"/>
      <c r="B325" s="2"/>
      <c r="C325" s="2"/>
      <c r="D325" s="2"/>
      <c r="E325" s="2"/>
      <c r="F325" s="2"/>
      <c r="G325" s="2"/>
      <c r="H325" s="2"/>
      <c r="I325" s="25"/>
      <c r="J325" s="25"/>
      <c r="K325" s="27"/>
      <c r="L325" s="2"/>
      <c r="M325" s="5"/>
      <c r="Q325" s="35"/>
      <c r="R325" s="35"/>
      <c r="S325" s="35"/>
    </row>
    <row r="326" spans="1:19" s="1" customFormat="1" ht="26.25" customHeight="1" x14ac:dyDescent="0.3">
      <c r="A326" s="24"/>
      <c r="B326" s="2"/>
      <c r="C326" s="2"/>
      <c r="D326" s="2"/>
      <c r="E326" s="2"/>
      <c r="F326" s="2"/>
      <c r="G326" s="2"/>
      <c r="H326" s="2"/>
      <c r="I326" s="25"/>
      <c r="J326" s="25"/>
      <c r="K326" s="27"/>
      <c r="L326" s="2"/>
      <c r="M326" s="5"/>
      <c r="Q326" s="35"/>
      <c r="R326" s="35"/>
      <c r="S326" s="35"/>
    </row>
    <row r="327" spans="1:19" s="1" customFormat="1" ht="26.25" customHeight="1" x14ac:dyDescent="0.3">
      <c r="A327" s="24"/>
      <c r="B327" s="2"/>
      <c r="C327" s="2"/>
      <c r="D327" s="2"/>
      <c r="E327" s="2"/>
      <c r="F327" s="2"/>
      <c r="G327" s="2"/>
      <c r="H327" s="2"/>
      <c r="I327" s="25"/>
      <c r="J327" s="25"/>
      <c r="K327" s="27"/>
      <c r="L327" s="2"/>
      <c r="M327" s="5"/>
      <c r="Q327" s="35"/>
      <c r="R327" s="35"/>
      <c r="S327" s="35"/>
    </row>
    <row r="328" spans="1:19" s="1" customFormat="1" ht="26.25" customHeight="1" x14ac:dyDescent="0.3">
      <c r="A328" s="24"/>
      <c r="B328" s="2"/>
      <c r="C328" s="2"/>
      <c r="D328" s="2"/>
      <c r="E328" s="2"/>
      <c r="F328" s="2"/>
      <c r="G328" s="2"/>
      <c r="H328" s="2"/>
      <c r="I328" s="25"/>
      <c r="J328" s="25"/>
      <c r="K328" s="27"/>
      <c r="L328" s="2"/>
      <c r="M328" s="5"/>
      <c r="Q328" s="35"/>
      <c r="R328" s="35"/>
      <c r="S328" s="35"/>
    </row>
    <row r="329" spans="1:19" s="1" customFormat="1" ht="26.25" customHeight="1" x14ac:dyDescent="0.3">
      <c r="A329" s="24"/>
      <c r="B329" s="2"/>
      <c r="C329" s="2"/>
      <c r="D329" s="2"/>
      <c r="E329" s="2"/>
      <c r="F329" s="2"/>
      <c r="G329" s="2"/>
      <c r="H329" s="2"/>
      <c r="I329" s="25"/>
      <c r="J329" s="25"/>
      <c r="K329" s="27"/>
      <c r="L329" s="2"/>
      <c r="M329" s="5"/>
      <c r="Q329" s="35"/>
      <c r="R329" s="35"/>
      <c r="S329" s="35"/>
    </row>
    <row r="330" spans="1:19" s="1" customFormat="1" ht="26.25" customHeight="1" x14ac:dyDescent="0.3">
      <c r="A330" s="24"/>
      <c r="B330" s="2"/>
      <c r="C330" s="2"/>
      <c r="D330" s="2"/>
      <c r="E330" s="2"/>
      <c r="F330" s="2"/>
      <c r="G330" s="2"/>
      <c r="H330" s="2"/>
      <c r="I330" s="25"/>
      <c r="J330" s="25"/>
      <c r="K330" s="27"/>
      <c r="L330" s="2"/>
      <c r="M330" s="5"/>
      <c r="Q330" s="35"/>
      <c r="R330" s="35"/>
      <c r="S330" s="35"/>
    </row>
    <row r="331" spans="1:19" s="1" customFormat="1" ht="26.25" customHeight="1" x14ac:dyDescent="0.3">
      <c r="A331" s="24"/>
      <c r="B331" s="2"/>
      <c r="C331" s="2"/>
      <c r="D331" s="2"/>
      <c r="E331" s="2"/>
      <c r="F331" s="2"/>
      <c r="G331" s="2"/>
      <c r="H331" s="2"/>
      <c r="I331" s="25"/>
      <c r="J331" s="25"/>
      <c r="K331" s="27"/>
      <c r="L331" s="2"/>
      <c r="M331" s="5"/>
      <c r="Q331" s="35"/>
      <c r="R331" s="35"/>
      <c r="S331" s="35"/>
    </row>
    <row r="332" spans="1:19" s="1" customFormat="1" ht="26.25" customHeight="1" x14ac:dyDescent="0.3">
      <c r="A332" s="24"/>
      <c r="B332" s="2"/>
      <c r="C332" s="2"/>
      <c r="D332" s="2"/>
      <c r="E332" s="2"/>
      <c r="F332" s="2"/>
      <c r="G332" s="2"/>
      <c r="H332" s="2"/>
      <c r="I332" s="25"/>
      <c r="J332" s="25"/>
      <c r="K332" s="27"/>
      <c r="L332" s="2"/>
      <c r="M332" s="5"/>
      <c r="Q332" s="35"/>
      <c r="R332" s="35"/>
      <c r="S332" s="35"/>
    </row>
    <row r="333" spans="1:19" s="1" customFormat="1" ht="26.25" customHeight="1" x14ac:dyDescent="0.3">
      <c r="A333" s="24"/>
      <c r="B333" s="2"/>
      <c r="C333" s="2"/>
      <c r="D333" s="2"/>
      <c r="E333" s="2"/>
      <c r="F333" s="2"/>
      <c r="G333" s="2"/>
      <c r="H333" s="2"/>
      <c r="I333" s="25"/>
      <c r="J333" s="25"/>
      <c r="K333" s="27"/>
      <c r="L333" s="2"/>
      <c r="M333" s="5"/>
      <c r="Q333" s="35"/>
      <c r="R333" s="35"/>
      <c r="S333" s="35"/>
    </row>
    <row r="334" spans="1:19" s="1" customFormat="1" ht="26.25" customHeight="1" x14ac:dyDescent="0.3">
      <c r="A334" s="24"/>
      <c r="B334" s="2"/>
      <c r="C334" s="2"/>
      <c r="D334" s="2"/>
      <c r="E334" s="2"/>
      <c r="F334" s="2"/>
      <c r="G334" s="2"/>
      <c r="H334" s="2"/>
      <c r="I334" s="25"/>
      <c r="J334" s="25"/>
      <c r="K334" s="27"/>
      <c r="L334" s="2"/>
      <c r="M334" s="5"/>
      <c r="Q334" s="35"/>
      <c r="R334" s="35"/>
      <c r="S334" s="35"/>
    </row>
    <row r="335" spans="1:19" s="1" customFormat="1" ht="26.25" customHeight="1" x14ac:dyDescent="0.3">
      <c r="A335" s="24"/>
      <c r="B335" s="2"/>
      <c r="C335" s="2"/>
      <c r="D335" s="2"/>
      <c r="E335" s="2"/>
      <c r="F335" s="2"/>
      <c r="G335" s="2"/>
      <c r="H335" s="2"/>
      <c r="I335" s="25"/>
      <c r="J335" s="25"/>
      <c r="K335" s="27"/>
      <c r="L335" s="2"/>
      <c r="M335" s="5"/>
      <c r="Q335" s="35"/>
      <c r="R335" s="35"/>
      <c r="S335" s="35"/>
    </row>
    <row r="336" spans="1:19" s="1" customFormat="1" ht="26.25" customHeight="1" x14ac:dyDescent="0.3">
      <c r="A336" s="24"/>
      <c r="B336" s="2"/>
      <c r="C336" s="2"/>
      <c r="D336" s="2"/>
      <c r="E336" s="2"/>
      <c r="F336" s="2"/>
      <c r="G336" s="2"/>
      <c r="H336" s="2"/>
      <c r="I336" s="25"/>
      <c r="J336" s="25"/>
      <c r="K336" s="27"/>
      <c r="L336" s="2"/>
      <c r="M336" s="5"/>
      <c r="Q336" s="35"/>
      <c r="R336" s="35"/>
      <c r="S336" s="35"/>
    </row>
    <row r="337" spans="1:19" s="1" customFormat="1" ht="26.25" customHeight="1" x14ac:dyDescent="0.3">
      <c r="A337" s="24"/>
      <c r="B337" s="2"/>
      <c r="C337" s="2"/>
      <c r="D337" s="2"/>
      <c r="E337" s="2"/>
      <c r="F337" s="2"/>
      <c r="G337" s="2"/>
      <c r="H337" s="2"/>
      <c r="I337" s="25"/>
      <c r="J337" s="25"/>
      <c r="K337" s="27"/>
      <c r="L337" s="2"/>
      <c r="M337" s="5"/>
      <c r="Q337" s="35"/>
      <c r="R337" s="35"/>
      <c r="S337" s="35"/>
    </row>
    <row r="338" spans="1:19" s="1" customFormat="1" ht="26.25" customHeight="1" x14ac:dyDescent="0.3">
      <c r="A338" s="24"/>
      <c r="B338" s="2"/>
      <c r="C338" s="2"/>
      <c r="D338" s="2"/>
      <c r="E338" s="2"/>
      <c r="F338" s="2"/>
      <c r="G338" s="2"/>
      <c r="H338" s="2"/>
      <c r="I338" s="25"/>
      <c r="J338" s="25"/>
      <c r="K338" s="27"/>
      <c r="L338" s="2"/>
      <c r="M338" s="5"/>
      <c r="Q338" s="35"/>
      <c r="R338" s="35"/>
      <c r="S338" s="35"/>
    </row>
    <row r="339" spans="1:19" s="1" customFormat="1" ht="26.25" customHeight="1" x14ac:dyDescent="0.3">
      <c r="A339" s="24"/>
      <c r="B339" s="2"/>
      <c r="C339" s="2"/>
      <c r="D339" s="2"/>
      <c r="E339" s="2"/>
      <c r="F339" s="2"/>
      <c r="G339" s="2"/>
      <c r="H339" s="2"/>
      <c r="I339" s="25"/>
      <c r="J339" s="25"/>
      <c r="K339" s="27"/>
      <c r="L339" s="2"/>
      <c r="M339" s="5"/>
      <c r="Q339" s="35"/>
      <c r="R339" s="35"/>
      <c r="S339" s="35"/>
    </row>
    <row r="340" spans="1:19" s="1" customFormat="1" ht="26.25" customHeight="1" x14ac:dyDescent="0.3">
      <c r="A340" s="24"/>
      <c r="B340" s="2"/>
      <c r="C340" s="2"/>
      <c r="D340" s="2"/>
      <c r="E340" s="2"/>
      <c r="F340" s="2"/>
      <c r="G340" s="2"/>
      <c r="H340" s="2"/>
      <c r="I340" s="25"/>
      <c r="J340" s="25"/>
      <c r="K340" s="27"/>
      <c r="L340" s="2"/>
      <c r="M340" s="5"/>
      <c r="Q340" s="35"/>
      <c r="R340" s="35"/>
      <c r="S340" s="35"/>
    </row>
    <row r="341" spans="1:19" s="1" customFormat="1" ht="26.25" customHeight="1" x14ac:dyDescent="0.3">
      <c r="A341" s="24"/>
      <c r="B341" s="2"/>
      <c r="C341" s="2"/>
      <c r="D341" s="2"/>
      <c r="E341" s="2"/>
      <c r="F341" s="2"/>
      <c r="G341" s="2"/>
      <c r="H341" s="2"/>
      <c r="I341" s="25"/>
      <c r="J341" s="25"/>
      <c r="K341" s="27"/>
      <c r="L341" s="2"/>
      <c r="M341" s="5"/>
      <c r="Q341" s="35"/>
      <c r="R341" s="35"/>
      <c r="S341" s="35"/>
    </row>
    <row r="342" spans="1:19" s="1" customFormat="1" ht="26.25" customHeight="1" x14ac:dyDescent="0.3">
      <c r="A342" s="24"/>
      <c r="B342" s="2"/>
      <c r="C342" s="2"/>
      <c r="D342" s="2"/>
      <c r="E342" s="2"/>
      <c r="F342" s="2"/>
      <c r="G342" s="2"/>
      <c r="H342" s="2"/>
      <c r="I342" s="25"/>
      <c r="J342" s="25"/>
      <c r="K342" s="27"/>
      <c r="L342" s="2"/>
      <c r="M342" s="5"/>
      <c r="Q342" s="35"/>
      <c r="R342" s="35"/>
      <c r="S342" s="35"/>
    </row>
    <row r="343" spans="1:19" s="1" customFormat="1" ht="26.25" customHeight="1" x14ac:dyDescent="0.3">
      <c r="A343" s="24"/>
      <c r="B343" s="2"/>
      <c r="C343" s="2"/>
      <c r="D343" s="2"/>
      <c r="E343" s="2"/>
      <c r="F343" s="2"/>
      <c r="G343" s="2"/>
      <c r="H343" s="2"/>
      <c r="I343" s="25"/>
      <c r="J343" s="25"/>
      <c r="K343" s="27"/>
      <c r="L343" s="2"/>
      <c r="M343" s="5"/>
      <c r="Q343" s="35"/>
      <c r="R343" s="35"/>
      <c r="S343" s="35"/>
    </row>
    <row r="344" spans="1:19" s="1" customFormat="1" ht="26.25" customHeight="1" x14ac:dyDescent="0.3">
      <c r="A344" s="24"/>
      <c r="B344" s="2"/>
      <c r="C344" s="2"/>
      <c r="D344" s="2"/>
      <c r="E344" s="2"/>
      <c r="F344" s="2"/>
      <c r="G344" s="2"/>
      <c r="H344" s="2"/>
      <c r="I344" s="25"/>
      <c r="J344" s="25"/>
      <c r="K344" s="27"/>
      <c r="L344" s="2"/>
      <c r="M344" s="5"/>
      <c r="Q344" s="35"/>
      <c r="R344" s="35"/>
      <c r="S344" s="35"/>
    </row>
    <row r="345" spans="1:19" s="1" customFormat="1" ht="26.25" customHeight="1" x14ac:dyDescent="0.3">
      <c r="A345" s="24"/>
      <c r="B345" s="2"/>
      <c r="C345" s="2"/>
      <c r="D345" s="2"/>
      <c r="E345" s="2"/>
      <c r="F345" s="2"/>
      <c r="G345" s="2"/>
      <c r="H345" s="2"/>
      <c r="I345" s="25"/>
      <c r="J345" s="25"/>
      <c r="K345" s="27"/>
      <c r="L345" s="2"/>
      <c r="M345" s="5"/>
      <c r="Q345" s="35"/>
      <c r="R345" s="35"/>
      <c r="S345" s="35"/>
    </row>
    <row r="346" spans="1:19" s="1" customFormat="1" ht="26.25" customHeight="1" x14ac:dyDescent="0.3">
      <c r="A346" s="24"/>
      <c r="B346" s="2"/>
      <c r="C346" s="2"/>
      <c r="D346" s="2"/>
      <c r="E346" s="2"/>
      <c r="F346" s="2"/>
      <c r="G346" s="2"/>
      <c r="H346" s="2"/>
      <c r="I346" s="25"/>
      <c r="J346" s="25"/>
      <c r="K346" s="27"/>
      <c r="L346" s="2"/>
      <c r="M346" s="5"/>
      <c r="Q346" s="35"/>
      <c r="R346" s="35"/>
      <c r="S346" s="35"/>
    </row>
    <row r="347" spans="1:19" s="1" customFormat="1" ht="26.25" customHeight="1" x14ac:dyDescent="0.3">
      <c r="A347" s="24"/>
      <c r="B347" s="2"/>
      <c r="C347" s="2"/>
      <c r="D347" s="2"/>
      <c r="E347" s="2"/>
      <c r="F347" s="2"/>
      <c r="G347" s="2"/>
      <c r="H347" s="2"/>
      <c r="I347" s="25"/>
      <c r="J347" s="25"/>
      <c r="K347" s="27"/>
      <c r="L347" s="2"/>
      <c r="M347" s="5"/>
      <c r="Q347" s="35"/>
      <c r="R347" s="35"/>
      <c r="S347" s="35"/>
    </row>
    <row r="348" spans="1:19" s="1" customFormat="1" ht="26.25" customHeight="1" x14ac:dyDescent="0.3">
      <c r="A348" s="24"/>
      <c r="B348" s="2"/>
      <c r="C348" s="2"/>
      <c r="D348" s="2"/>
      <c r="E348" s="2"/>
      <c r="F348" s="2"/>
      <c r="G348" s="2"/>
      <c r="H348" s="2"/>
      <c r="I348" s="25"/>
      <c r="J348" s="25"/>
      <c r="K348" s="27"/>
      <c r="L348" s="2"/>
      <c r="M348" s="5"/>
      <c r="Q348" s="35"/>
      <c r="R348" s="35"/>
      <c r="S348" s="35"/>
    </row>
    <row r="349" spans="1:19" s="1" customFormat="1" ht="26.25" customHeight="1" x14ac:dyDescent="0.3">
      <c r="A349" s="24"/>
      <c r="B349" s="2"/>
      <c r="C349" s="2"/>
      <c r="D349" s="2"/>
      <c r="E349" s="2"/>
      <c r="F349" s="2"/>
      <c r="G349" s="2"/>
      <c r="H349" s="2"/>
      <c r="I349" s="25"/>
      <c r="J349" s="25"/>
      <c r="K349" s="27"/>
      <c r="L349" s="2"/>
      <c r="M349" s="5"/>
      <c r="Q349" s="35"/>
      <c r="R349" s="35"/>
      <c r="S349" s="35"/>
    </row>
    <row r="350" spans="1:19" s="1" customFormat="1" ht="26.25" customHeight="1" x14ac:dyDescent="0.3">
      <c r="A350" s="24"/>
      <c r="B350" s="2"/>
      <c r="C350" s="2"/>
      <c r="D350" s="2"/>
      <c r="E350" s="2"/>
      <c r="F350" s="2"/>
      <c r="G350" s="2"/>
      <c r="H350" s="2"/>
      <c r="I350" s="25"/>
      <c r="J350" s="25"/>
      <c r="K350" s="27"/>
      <c r="L350" s="2"/>
      <c r="M350" s="5"/>
      <c r="Q350" s="35"/>
      <c r="R350" s="35"/>
      <c r="S350" s="35"/>
    </row>
    <row r="351" spans="1:19" s="1" customFormat="1" ht="26.25" customHeight="1" x14ac:dyDescent="0.3">
      <c r="A351" s="24"/>
      <c r="B351" s="2"/>
      <c r="C351" s="2"/>
      <c r="D351" s="2"/>
      <c r="E351" s="2"/>
      <c r="F351" s="2"/>
      <c r="G351" s="2"/>
      <c r="H351" s="2"/>
      <c r="I351" s="25"/>
      <c r="J351" s="25"/>
      <c r="K351" s="27"/>
      <c r="L351" s="2"/>
      <c r="M351" s="5"/>
      <c r="Q351" s="35"/>
      <c r="R351" s="35"/>
      <c r="S351" s="35"/>
    </row>
    <row r="352" spans="1:19" s="1" customFormat="1" ht="26.25" customHeight="1" x14ac:dyDescent="0.3">
      <c r="A352" s="24"/>
      <c r="B352" s="2"/>
      <c r="C352" s="2"/>
      <c r="D352" s="2"/>
      <c r="E352" s="2"/>
      <c r="F352" s="2"/>
      <c r="G352" s="2"/>
      <c r="H352" s="2"/>
      <c r="I352" s="25"/>
      <c r="J352" s="25"/>
      <c r="K352" s="27"/>
      <c r="L352" s="2"/>
      <c r="M352" s="5"/>
      <c r="Q352" s="35"/>
      <c r="R352" s="35"/>
      <c r="S352" s="35"/>
    </row>
    <row r="353" spans="1:19" s="1" customFormat="1" ht="26.25" customHeight="1" x14ac:dyDescent="0.3">
      <c r="A353" s="24"/>
      <c r="B353" s="2"/>
      <c r="C353" s="2"/>
      <c r="D353" s="2"/>
      <c r="E353" s="2"/>
      <c r="F353" s="2"/>
      <c r="G353" s="2"/>
      <c r="H353" s="2"/>
      <c r="I353" s="25"/>
      <c r="J353" s="25"/>
      <c r="K353" s="27"/>
      <c r="L353" s="2"/>
      <c r="M353" s="5"/>
      <c r="Q353" s="35"/>
      <c r="R353" s="35"/>
      <c r="S353" s="35"/>
    </row>
    <row r="354" spans="1:19" s="1" customFormat="1" ht="26.25" customHeight="1" x14ac:dyDescent="0.3">
      <c r="A354" s="24"/>
      <c r="B354" s="2"/>
      <c r="C354" s="2"/>
      <c r="D354" s="2"/>
      <c r="E354" s="2"/>
      <c r="F354" s="2"/>
      <c r="G354" s="2"/>
      <c r="H354" s="2"/>
      <c r="I354" s="25"/>
      <c r="J354" s="25"/>
      <c r="K354" s="27"/>
      <c r="L354" s="2"/>
      <c r="M354" s="5"/>
      <c r="Q354" s="35"/>
      <c r="R354" s="35"/>
      <c r="S354" s="35"/>
    </row>
    <row r="355" spans="1:19" s="1" customFormat="1" ht="26.25" customHeight="1" x14ac:dyDescent="0.3">
      <c r="A355" s="24"/>
      <c r="B355" s="2"/>
      <c r="C355" s="2"/>
      <c r="D355" s="2"/>
      <c r="E355" s="2"/>
      <c r="F355" s="2"/>
      <c r="G355" s="2"/>
      <c r="H355" s="2"/>
      <c r="I355" s="25"/>
      <c r="J355" s="25"/>
      <c r="K355" s="27"/>
      <c r="L355" s="2"/>
      <c r="M355" s="5"/>
      <c r="Q355" s="35"/>
      <c r="R355" s="35"/>
      <c r="S355" s="35"/>
    </row>
    <row r="356" spans="1:19" s="1" customFormat="1" ht="26.25" customHeight="1" x14ac:dyDescent="0.3">
      <c r="A356" s="24"/>
      <c r="B356" s="2"/>
      <c r="C356" s="2"/>
      <c r="D356" s="2"/>
      <c r="E356" s="2"/>
      <c r="F356" s="2"/>
      <c r="G356" s="2"/>
      <c r="H356" s="2"/>
      <c r="I356" s="25"/>
      <c r="J356" s="25"/>
      <c r="K356" s="27"/>
      <c r="L356" s="2"/>
      <c r="M356" s="5"/>
      <c r="Q356" s="35"/>
      <c r="R356" s="35"/>
      <c r="S356" s="35"/>
    </row>
    <row r="357" spans="1:19" s="1" customFormat="1" ht="26.25" customHeight="1" x14ac:dyDescent="0.3">
      <c r="A357" s="24"/>
      <c r="B357" s="2"/>
      <c r="C357" s="2"/>
      <c r="D357" s="2"/>
      <c r="E357" s="2"/>
      <c r="F357" s="2"/>
      <c r="G357" s="2"/>
      <c r="H357" s="2"/>
      <c r="I357" s="25"/>
      <c r="J357" s="25"/>
      <c r="K357" s="27"/>
      <c r="L357" s="2"/>
      <c r="M357" s="5"/>
      <c r="Q357" s="35"/>
      <c r="R357" s="35"/>
      <c r="S357" s="35"/>
    </row>
    <row r="358" spans="1:19" s="1" customFormat="1" ht="26.25" customHeight="1" x14ac:dyDescent="0.3">
      <c r="A358" s="24"/>
      <c r="B358" s="2"/>
      <c r="C358" s="2"/>
      <c r="D358" s="2"/>
      <c r="E358" s="2"/>
      <c r="F358" s="2"/>
      <c r="G358" s="2"/>
      <c r="H358" s="2"/>
      <c r="I358" s="25"/>
      <c r="J358" s="25"/>
      <c r="K358" s="27"/>
      <c r="L358" s="2"/>
      <c r="M358" s="5"/>
      <c r="Q358" s="35"/>
      <c r="R358" s="35"/>
      <c r="S358" s="35"/>
    </row>
    <row r="359" spans="1:19" s="1" customFormat="1" ht="26.25" customHeight="1" x14ac:dyDescent="0.3">
      <c r="A359" s="24"/>
      <c r="B359" s="2"/>
      <c r="C359" s="2"/>
      <c r="D359" s="2"/>
      <c r="E359" s="2"/>
      <c r="F359" s="2"/>
      <c r="G359" s="2"/>
      <c r="H359" s="2"/>
      <c r="I359" s="25"/>
      <c r="J359" s="25"/>
      <c r="K359" s="27"/>
      <c r="L359" s="2"/>
      <c r="M359" s="5"/>
      <c r="Q359" s="35"/>
      <c r="R359" s="35"/>
      <c r="S359" s="35"/>
    </row>
    <row r="360" spans="1:19" s="1" customFormat="1" ht="26.25" customHeight="1" x14ac:dyDescent="0.3">
      <c r="A360" s="24"/>
      <c r="B360" s="2"/>
      <c r="C360" s="2"/>
      <c r="D360" s="2"/>
      <c r="E360" s="2"/>
      <c r="F360" s="2"/>
      <c r="G360" s="2"/>
      <c r="H360" s="2"/>
      <c r="I360" s="25"/>
      <c r="J360" s="25"/>
      <c r="K360" s="27"/>
      <c r="L360" s="2"/>
      <c r="M360" s="5"/>
      <c r="Q360" s="35"/>
      <c r="R360" s="35"/>
      <c r="S360" s="35"/>
    </row>
    <row r="361" spans="1:19" s="1" customFormat="1" ht="26.25" customHeight="1" x14ac:dyDescent="0.3">
      <c r="A361" s="24"/>
      <c r="B361" s="2"/>
      <c r="C361" s="2"/>
      <c r="D361" s="2"/>
      <c r="E361" s="2"/>
      <c r="F361" s="2"/>
      <c r="G361" s="2"/>
      <c r="H361" s="2"/>
      <c r="I361" s="25"/>
      <c r="J361" s="25"/>
      <c r="K361" s="27"/>
      <c r="L361" s="2"/>
      <c r="M361" s="5"/>
      <c r="Q361" s="35"/>
      <c r="R361" s="35"/>
      <c r="S361" s="35"/>
    </row>
    <row r="362" spans="1:19" s="1" customFormat="1" ht="26.25" customHeight="1" x14ac:dyDescent="0.3">
      <c r="A362" s="24"/>
      <c r="B362" s="2"/>
      <c r="C362" s="2"/>
      <c r="D362" s="2"/>
      <c r="E362" s="2"/>
      <c r="F362" s="2"/>
      <c r="G362" s="2"/>
      <c r="H362" s="2"/>
      <c r="I362" s="25"/>
      <c r="J362" s="25"/>
      <c r="K362" s="27"/>
      <c r="L362" s="2"/>
      <c r="M362" s="5"/>
      <c r="Q362" s="35"/>
      <c r="R362" s="35"/>
      <c r="S362" s="35"/>
    </row>
    <row r="363" spans="1:19" s="1" customFormat="1" ht="26.25" customHeight="1" x14ac:dyDescent="0.3">
      <c r="A363" s="24"/>
      <c r="B363" s="2"/>
      <c r="C363" s="2"/>
      <c r="D363" s="2"/>
      <c r="E363" s="2"/>
      <c r="F363" s="2"/>
      <c r="G363" s="2"/>
      <c r="H363" s="2"/>
      <c r="I363" s="25"/>
      <c r="J363" s="25"/>
      <c r="K363" s="27"/>
      <c r="L363" s="2"/>
      <c r="M363" s="5"/>
      <c r="Q363" s="35"/>
      <c r="R363" s="35"/>
      <c r="S363" s="35"/>
    </row>
    <row r="364" spans="1:19" s="1" customFormat="1" ht="26.25" customHeight="1" x14ac:dyDescent="0.3">
      <c r="A364" s="24"/>
      <c r="B364" s="2"/>
      <c r="C364" s="2"/>
      <c r="D364" s="2"/>
      <c r="E364" s="2"/>
      <c r="F364" s="2"/>
      <c r="G364" s="2"/>
      <c r="H364" s="2"/>
      <c r="I364" s="25"/>
      <c r="J364" s="25"/>
      <c r="K364" s="27"/>
      <c r="L364" s="2"/>
      <c r="M364" s="5"/>
      <c r="Q364" s="35"/>
      <c r="R364" s="35"/>
      <c r="S364" s="35"/>
    </row>
    <row r="365" spans="1:19" s="1" customFormat="1" ht="26.25" customHeight="1" x14ac:dyDescent="0.3">
      <c r="A365" s="24"/>
      <c r="B365" s="2"/>
      <c r="C365" s="2"/>
      <c r="D365" s="2"/>
      <c r="E365" s="2"/>
      <c r="F365" s="2"/>
      <c r="G365" s="2"/>
      <c r="H365" s="2"/>
      <c r="I365" s="25"/>
      <c r="J365" s="25"/>
      <c r="K365" s="27"/>
      <c r="L365" s="2"/>
      <c r="M365" s="5"/>
      <c r="Q365" s="35"/>
      <c r="R365" s="35"/>
      <c r="S365" s="35"/>
    </row>
    <row r="366" spans="1:19" s="1" customFormat="1" ht="26.25" customHeight="1" x14ac:dyDescent="0.3">
      <c r="A366" s="24"/>
      <c r="B366" s="2"/>
      <c r="C366" s="2"/>
      <c r="D366" s="2"/>
      <c r="E366" s="2"/>
      <c r="F366" s="2"/>
      <c r="G366" s="2"/>
      <c r="H366" s="2"/>
      <c r="I366" s="25"/>
      <c r="J366" s="25"/>
      <c r="K366" s="27"/>
      <c r="L366" s="2"/>
      <c r="M366" s="5"/>
      <c r="Q366" s="35"/>
      <c r="R366" s="35"/>
      <c r="S366" s="35"/>
    </row>
    <row r="367" spans="1:19" s="1" customFormat="1" ht="26.25" customHeight="1" x14ac:dyDescent="0.3">
      <c r="A367" s="24"/>
      <c r="B367" s="2"/>
      <c r="C367" s="2"/>
      <c r="D367" s="2"/>
      <c r="E367" s="2"/>
      <c r="F367" s="2"/>
      <c r="G367" s="2"/>
      <c r="H367" s="2"/>
      <c r="I367" s="25"/>
      <c r="J367" s="25"/>
      <c r="K367" s="27"/>
      <c r="L367" s="2"/>
      <c r="M367" s="5"/>
      <c r="Q367" s="35"/>
      <c r="R367" s="35"/>
      <c r="S367" s="35"/>
    </row>
    <row r="368" spans="1:19" s="1" customFormat="1" ht="26.25" customHeight="1" x14ac:dyDescent="0.3">
      <c r="A368" s="24"/>
      <c r="B368" s="2"/>
      <c r="C368" s="2"/>
      <c r="D368" s="2"/>
      <c r="E368" s="2"/>
      <c r="F368" s="2"/>
      <c r="G368" s="2"/>
      <c r="H368" s="2"/>
      <c r="I368" s="25"/>
      <c r="J368" s="25"/>
      <c r="K368" s="27"/>
      <c r="L368" s="2"/>
      <c r="M368" s="5"/>
      <c r="Q368" s="35"/>
      <c r="R368" s="35"/>
      <c r="S368" s="35"/>
    </row>
    <row r="369" spans="1:19" s="1" customFormat="1" ht="26.25" customHeight="1" x14ac:dyDescent="0.3">
      <c r="A369" s="24"/>
      <c r="B369" s="2"/>
      <c r="C369" s="2"/>
      <c r="D369" s="2"/>
      <c r="E369" s="2"/>
      <c r="F369" s="2"/>
      <c r="G369" s="2"/>
      <c r="H369" s="2"/>
      <c r="I369" s="25"/>
      <c r="J369" s="25"/>
      <c r="K369" s="27"/>
      <c r="L369" s="2"/>
      <c r="M369" s="5"/>
      <c r="Q369" s="35"/>
      <c r="R369" s="35"/>
      <c r="S369" s="35"/>
    </row>
    <row r="370" spans="1:19" s="1" customFormat="1" ht="26.25" customHeight="1" x14ac:dyDescent="0.3">
      <c r="A370" s="24"/>
      <c r="B370" s="2"/>
      <c r="C370" s="2"/>
      <c r="D370" s="2"/>
      <c r="E370" s="2"/>
      <c r="F370" s="2"/>
      <c r="G370" s="2"/>
      <c r="H370" s="2"/>
      <c r="I370" s="2"/>
      <c r="J370" s="2"/>
      <c r="K370" s="27"/>
      <c r="L370" s="2"/>
      <c r="M370" s="5"/>
      <c r="Q370" s="35"/>
      <c r="R370" s="35"/>
      <c r="S370" s="35"/>
    </row>
    <row r="371" spans="1:19" s="1" customFormat="1" ht="26.25" customHeight="1" x14ac:dyDescent="0.3">
      <c r="A371" s="24"/>
      <c r="B371" s="2"/>
      <c r="C371" s="2"/>
      <c r="D371" s="2"/>
      <c r="E371" s="2"/>
      <c r="F371" s="2"/>
      <c r="G371" s="2"/>
      <c r="H371" s="2"/>
      <c r="I371" s="2"/>
      <c r="J371" s="2"/>
      <c r="K371" s="27"/>
      <c r="L371" s="2"/>
      <c r="M371" s="5"/>
      <c r="Q371" s="35"/>
      <c r="R371" s="35"/>
      <c r="S371" s="35"/>
    </row>
    <row r="372" spans="1:19" s="1" customFormat="1" ht="26.25" customHeight="1" x14ac:dyDescent="0.3">
      <c r="A372" s="24"/>
      <c r="B372" s="2"/>
      <c r="C372" s="2"/>
      <c r="D372" s="2"/>
      <c r="E372" s="2"/>
      <c r="F372" s="2"/>
      <c r="G372" s="2"/>
      <c r="H372" s="2"/>
      <c r="I372" s="2"/>
      <c r="J372" s="2"/>
      <c r="K372" s="27"/>
      <c r="L372" s="2"/>
      <c r="M372" s="5"/>
      <c r="Q372" s="35"/>
      <c r="R372" s="35"/>
      <c r="S372" s="35"/>
    </row>
    <row r="373" spans="1:19" s="1" customFormat="1" ht="26.25" customHeight="1" x14ac:dyDescent="0.3">
      <c r="A373" s="24"/>
      <c r="B373" s="2"/>
      <c r="C373" s="2"/>
      <c r="D373" s="2"/>
      <c r="E373" s="2"/>
      <c r="F373" s="2"/>
      <c r="G373" s="2"/>
      <c r="H373" s="2"/>
      <c r="I373" s="2"/>
      <c r="J373" s="2"/>
      <c r="K373" s="27"/>
      <c r="L373" s="2"/>
      <c r="M373" s="5"/>
      <c r="Q373" s="35"/>
      <c r="R373" s="35"/>
      <c r="S373" s="35"/>
    </row>
    <row r="374" spans="1:19" s="1" customFormat="1" ht="26.25" customHeight="1" x14ac:dyDescent="0.3">
      <c r="A374" s="24"/>
      <c r="B374" s="2"/>
      <c r="C374" s="2"/>
      <c r="D374" s="2"/>
      <c r="E374" s="2"/>
      <c r="F374" s="2"/>
      <c r="G374" s="2"/>
      <c r="H374" s="2"/>
      <c r="I374" s="2"/>
      <c r="J374" s="2"/>
      <c r="K374" s="27"/>
      <c r="L374" s="2"/>
      <c r="M374" s="5"/>
      <c r="Q374" s="35"/>
      <c r="R374" s="35"/>
      <c r="S374" s="35"/>
    </row>
    <row r="375" spans="1:19" s="1" customFormat="1" ht="26.25" customHeight="1" x14ac:dyDescent="0.3">
      <c r="A375" s="24"/>
      <c r="B375" s="2"/>
      <c r="C375" s="2"/>
      <c r="D375" s="2"/>
      <c r="E375" s="2"/>
      <c r="F375" s="2"/>
      <c r="G375" s="2"/>
      <c r="H375" s="2"/>
      <c r="I375" s="2"/>
      <c r="J375" s="2"/>
      <c r="K375" s="27"/>
      <c r="L375" s="2"/>
      <c r="M375" s="5"/>
      <c r="Q375" s="35"/>
      <c r="R375" s="35"/>
      <c r="S375" s="35"/>
    </row>
    <row r="376" spans="1:19" s="1" customFormat="1" ht="26.25" customHeight="1" x14ac:dyDescent="0.3">
      <c r="A376" s="24"/>
      <c r="B376" s="2"/>
      <c r="C376" s="2"/>
      <c r="D376" s="2"/>
      <c r="E376" s="2"/>
      <c r="F376" s="2"/>
      <c r="G376" s="2"/>
      <c r="H376" s="2"/>
      <c r="I376" s="2"/>
      <c r="J376" s="2"/>
      <c r="K376" s="27"/>
      <c r="L376" s="2"/>
      <c r="M376" s="5"/>
      <c r="Q376" s="35"/>
      <c r="R376" s="35"/>
      <c r="S376" s="35"/>
    </row>
    <row r="377" spans="1:19" s="1" customFormat="1" ht="26.25" customHeight="1" x14ac:dyDescent="0.3">
      <c r="A377" s="24"/>
      <c r="B377" s="2"/>
      <c r="C377" s="2"/>
      <c r="D377" s="2"/>
      <c r="E377" s="2"/>
      <c r="F377" s="2"/>
      <c r="G377" s="2"/>
      <c r="H377" s="2"/>
      <c r="I377" s="2"/>
      <c r="J377" s="2"/>
      <c r="K377" s="27"/>
      <c r="L377" s="2"/>
      <c r="M377" s="5"/>
      <c r="Q377" s="35"/>
      <c r="R377" s="35"/>
      <c r="S377" s="35"/>
    </row>
    <row r="378" spans="1:19" s="1" customFormat="1" ht="26.25" customHeight="1" x14ac:dyDescent="0.3">
      <c r="A378" s="24"/>
      <c r="B378" s="2"/>
      <c r="C378" s="2"/>
      <c r="D378" s="2"/>
      <c r="E378" s="2"/>
      <c r="F378" s="2"/>
      <c r="G378" s="2"/>
      <c r="H378" s="2"/>
      <c r="I378" s="2"/>
      <c r="J378" s="2"/>
      <c r="K378" s="27"/>
      <c r="L378" s="2"/>
      <c r="M378" s="5"/>
      <c r="Q378" s="35"/>
      <c r="R378" s="35"/>
      <c r="S378" s="35"/>
    </row>
    <row r="379" spans="1:19" s="1" customFormat="1" ht="26.25" customHeight="1" x14ac:dyDescent="0.3">
      <c r="A379" s="24"/>
      <c r="B379" s="2"/>
      <c r="C379" s="2"/>
      <c r="D379" s="2"/>
      <c r="E379" s="2"/>
      <c r="F379" s="2"/>
      <c r="G379" s="2"/>
      <c r="H379" s="2"/>
      <c r="I379" s="2"/>
      <c r="J379" s="2"/>
      <c r="K379" s="27"/>
      <c r="L379" s="2"/>
      <c r="M379" s="5"/>
      <c r="Q379" s="35"/>
      <c r="R379" s="35"/>
      <c r="S379" s="35"/>
    </row>
    <row r="380" spans="1:19" s="1" customFormat="1" ht="26.25" customHeight="1" x14ac:dyDescent="0.3">
      <c r="A380" s="24"/>
      <c r="B380" s="2"/>
      <c r="C380" s="2"/>
      <c r="D380" s="2"/>
      <c r="E380" s="2"/>
      <c r="F380" s="2"/>
      <c r="G380" s="2"/>
      <c r="H380" s="2"/>
      <c r="I380" s="2"/>
      <c r="J380" s="2"/>
      <c r="K380" s="27"/>
      <c r="L380" s="2"/>
      <c r="M380" s="5"/>
      <c r="Q380" s="35"/>
      <c r="R380" s="35"/>
      <c r="S380" s="35"/>
    </row>
    <row r="381" spans="1:19" s="1" customFormat="1" ht="26.25" customHeight="1" x14ac:dyDescent="0.3">
      <c r="A381" s="24"/>
      <c r="B381" s="2"/>
      <c r="C381" s="2"/>
      <c r="D381" s="2"/>
      <c r="E381" s="2"/>
      <c r="F381" s="2"/>
      <c r="G381" s="2"/>
      <c r="H381" s="2"/>
      <c r="I381" s="2"/>
      <c r="J381" s="2"/>
      <c r="K381" s="27"/>
      <c r="L381" s="2"/>
      <c r="M381" s="5"/>
      <c r="Q381" s="35"/>
      <c r="R381" s="35"/>
      <c r="S381" s="35"/>
    </row>
    <row r="382" spans="1:19" s="1" customFormat="1" ht="26.25" customHeight="1" x14ac:dyDescent="0.3">
      <c r="A382" s="24"/>
      <c r="B382" s="2"/>
      <c r="C382" s="2"/>
      <c r="D382" s="2"/>
      <c r="E382" s="2"/>
      <c r="F382" s="2"/>
      <c r="G382" s="2"/>
      <c r="H382" s="2"/>
      <c r="I382" s="2"/>
      <c r="J382" s="2"/>
      <c r="K382" s="27"/>
      <c r="L382" s="2"/>
      <c r="M382" s="5"/>
      <c r="Q382" s="35"/>
      <c r="R382" s="35"/>
      <c r="S382" s="35"/>
    </row>
    <row r="383" spans="1:19" s="1" customFormat="1" ht="26.25" customHeight="1" x14ac:dyDescent="0.3">
      <c r="A383" s="24"/>
      <c r="B383" s="2"/>
      <c r="C383" s="2"/>
      <c r="D383" s="2"/>
      <c r="E383" s="2"/>
      <c r="F383" s="2"/>
      <c r="G383" s="2"/>
      <c r="H383" s="2"/>
      <c r="I383" s="2"/>
      <c r="J383" s="2"/>
      <c r="K383" s="27"/>
      <c r="L383" s="2"/>
      <c r="M383" s="5"/>
      <c r="Q383" s="35"/>
      <c r="R383" s="35"/>
      <c r="S383" s="35"/>
    </row>
    <row r="384" spans="1:19" s="1" customFormat="1" ht="26.25" customHeight="1" x14ac:dyDescent="0.3">
      <c r="A384" s="24"/>
      <c r="B384" s="2"/>
      <c r="C384" s="2"/>
      <c r="D384" s="2"/>
      <c r="E384" s="2"/>
      <c r="F384" s="2"/>
      <c r="G384" s="2"/>
      <c r="H384" s="2"/>
      <c r="I384" s="2"/>
      <c r="J384" s="2"/>
      <c r="K384" s="27"/>
      <c r="L384" s="2"/>
      <c r="M384" s="5"/>
      <c r="Q384" s="35"/>
      <c r="R384" s="35"/>
      <c r="S384" s="35"/>
    </row>
    <row r="385" spans="1:19" s="1" customFormat="1" ht="26.25" customHeight="1" x14ac:dyDescent="0.3">
      <c r="A385" s="24"/>
      <c r="B385" s="2"/>
      <c r="C385" s="2"/>
      <c r="D385" s="2"/>
      <c r="E385" s="2"/>
      <c r="F385" s="2"/>
      <c r="G385" s="2"/>
      <c r="H385" s="2"/>
      <c r="I385" s="2"/>
      <c r="J385" s="2"/>
      <c r="K385" s="27"/>
      <c r="L385" s="2"/>
      <c r="M385" s="5"/>
      <c r="Q385" s="35"/>
      <c r="R385" s="35"/>
      <c r="S385" s="35"/>
    </row>
    <row r="386" spans="1:19" s="1" customFormat="1" ht="26.25" customHeight="1" x14ac:dyDescent="0.3">
      <c r="A386" s="24"/>
      <c r="B386" s="2"/>
      <c r="C386" s="2"/>
      <c r="D386" s="2"/>
      <c r="E386" s="2"/>
      <c r="F386" s="2"/>
      <c r="G386" s="2"/>
      <c r="H386" s="2"/>
      <c r="I386" s="2"/>
      <c r="J386" s="2"/>
      <c r="K386" s="27"/>
      <c r="L386" s="2"/>
      <c r="M386" s="5"/>
      <c r="Q386" s="35"/>
      <c r="R386" s="35"/>
      <c r="S386" s="35"/>
    </row>
    <row r="387" spans="1:19" s="1" customFormat="1" ht="26.25" customHeight="1" x14ac:dyDescent="0.3">
      <c r="A387" s="24"/>
      <c r="B387" s="2"/>
      <c r="C387" s="2"/>
      <c r="D387" s="2"/>
      <c r="E387" s="2"/>
      <c r="F387" s="2"/>
      <c r="G387" s="2"/>
      <c r="H387" s="2"/>
      <c r="I387" s="2"/>
      <c r="J387" s="2"/>
      <c r="K387" s="27"/>
      <c r="L387" s="2"/>
      <c r="M387" s="5"/>
      <c r="Q387" s="35"/>
      <c r="R387" s="35"/>
      <c r="S387" s="35"/>
    </row>
    <row r="388" spans="1:19" s="1" customFormat="1" ht="26.25" customHeight="1" x14ac:dyDescent="0.3">
      <c r="A388" s="24"/>
      <c r="B388" s="2"/>
      <c r="C388" s="2"/>
      <c r="D388" s="2"/>
      <c r="E388" s="2"/>
      <c r="F388" s="2"/>
      <c r="G388" s="2"/>
      <c r="H388" s="2"/>
      <c r="I388" s="2"/>
      <c r="J388" s="2"/>
      <c r="K388" s="27"/>
      <c r="L388" s="2"/>
      <c r="M388" s="5"/>
      <c r="Q388" s="35"/>
      <c r="R388" s="35"/>
      <c r="S388" s="35"/>
    </row>
    <row r="389" spans="1:19" s="1" customFormat="1" ht="26.25" customHeight="1" x14ac:dyDescent="0.3">
      <c r="A389" s="24"/>
      <c r="B389" s="2"/>
      <c r="C389" s="2"/>
      <c r="D389" s="2"/>
      <c r="E389" s="2"/>
      <c r="F389" s="2"/>
      <c r="G389" s="2"/>
      <c r="H389" s="2"/>
      <c r="I389" s="2"/>
      <c r="J389" s="2"/>
      <c r="K389" s="27"/>
      <c r="L389" s="2"/>
      <c r="M389" s="5"/>
      <c r="Q389" s="35"/>
      <c r="R389" s="35"/>
      <c r="S389" s="35"/>
    </row>
    <row r="390" spans="1:19" s="1" customFormat="1" ht="26.25" customHeight="1" x14ac:dyDescent="0.3">
      <c r="A390" s="24"/>
      <c r="B390" s="2"/>
      <c r="C390" s="2"/>
      <c r="D390" s="2"/>
      <c r="E390" s="2"/>
      <c r="F390" s="2"/>
      <c r="G390" s="2"/>
      <c r="H390" s="2"/>
      <c r="I390" s="2"/>
      <c r="J390" s="2"/>
      <c r="K390" s="27"/>
      <c r="L390" s="2"/>
      <c r="M390" s="5"/>
      <c r="Q390" s="35"/>
      <c r="R390" s="35"/>
      <c r="S390" s="35"/>
    </row>
    <row r="391" spans="1:19" s="1" customFormat="1" ht="26.25" customHeight="1" x14ac:dyDescent="0.3">
      <c r="A391" s="24"/>
      <c r="B391" s="2"/>
      <c r="C391" s="2"/>
      <c r="D391" s="2"/>
      <c r="E391" s="2"/>
      <c r="F391" s="2"/>
      <c r="G391" s="2"/>
      <c r="H391" s="2"/>
      <c r="I391" s="2"/>
      <c r="J391" s="2"/>
      <c r="K391" s="27"/>
      <c r="L391" s="2"/>
      <c r="M391" s="5"/>
      <c r="Q391" s="35"/>
      <c r="R391" s="35"/>
      <c r="S391" s="35"/>
    </row>
    <row r="392" spans="1:19" s="1" customFormat="1" ht="26.25" customHeight="1" x14ac:dyDescent="0.3">
      <c r="A392" s="24"/>
      <c r="B392" s="2"/>
      <c r="C392" s="2"/>
      <c r="D392" s="2"/>
      <c r="E392" s="2"/>
      <c r="F392" s="2"/>
      <c r="G392" s="2"/>
      <c r="H392" s="2"/>
      <c r="I392" s="2"/>
      <c r="J392" s="2"/>
      <c r="K392" s="27"/>
      <c r="L392" s="2"/>
      <c r="M392" s="5"/>
      <c r="Q392" s="35"/>
      <c r="R392" s="35"/>
      <c r="S392" s="35"/>
    </row>
    <row r="393" spans="1:19" s="1" customFormat="1" ht="26.25" customHeight="1" x14ac:dyDescent="0.3">
      <c r="A393" s="24"/>
      <c r="B393" s="2"/>
      <c r="C393" s="2"/>
      <c r="D393" s="2"/>
      <c r="E393" s="2"/>
      <c r="F393" s="2"/>
      <c r="G393" s="2"/>
      <c r="H393" s="2"/>
      <c r="I393" s="2"/>
      <c r="J393" s="2"/>
      <c r="K393" s="27"/>
      <c r="L393" s="2"/>
      <c r="M393" s="5"/>
      <c r="Q393" s="35"/>
      <c r="R393" s="35"/>
      <c r="S393" s="35"/>
    </row>
    <row r="394" spans="1:19" s="1" customFormat="1" ht="26.25" customHeight="1" x14ac:dyDescent="0.3">
      <c r="A394" s="24"/>
      <c r="B394" s="2"/>
      <c r="C394" s="2"/>
      <c r="D394" s="2"/>
      <c r="E394" s="2"/>
      <c r="F394" s="2"/>
      <c r="G394" s="2"/>
      <c r="H394" s="2"/>
      <c r="I394" s="2"/>
      <c r="J394" s="2"/>
      <c r="K394" s="27"/>
      <c r="L394" s="2"/>
      <c r="M394" s="5"/>
      <c r="Q394" s="35"/>
      <c r="R394" s="35"/>
      <c r="S394" s="35"/>
    </row>
    <row r="395" spans="1:19" s="1" customFormat="1" ht="26.25" customHeight="1" x14ac:dyDescent="0.3">
      <c r="A395" s="24"/>
      <c r="B395" s="2"/>
      <c r="C395" s="2"/>
      <c r="D395" s="2"/>
      <c r="E395" s="2"/>
      <c r="F395" s="2"/>
      <c r="G395" s="2"/>
      <c r="H395" s="2"/>
      <c r="I395" s="2"/>
      <c r="J395" s="2"/>
      <c r="K395" s="27"/>
      <c r="L395" s="2"/>
      <c r="M395" s="5"/>
      <c r="Q395" s="35"/>
      <c r="R395" s="35"/>
      <c r="S395" s="35"/>
    </row>
    <row r="396" spans="1:19" s="1" customFormat="1" ht="26.25" customHeight="1" x14ac:dyDescent="0.3">
      <c r="A396" s="24"/>
      <c r="B396" s="2"/>
      <c r="C396" s="2"/>
      <c r="D396" s="2"/>
      <c r="E396" s="2"/>
      <c r="F396" s="2"/>
      <c r="G396" s="2"/>
      <c r="H396" s="2"/>
      <c r="I396" s="2"/>
      <c r="J396" s="2"/>
      <c r="K396" s="27"/>
      <c r="L396" s="2"/>
      <c r="M396" s="5"/>
      <c r="Q396" s="35"/>
      <c r="R396" s="35"/>
      <c r="S396" s="35"/>
    </row>
    <row r="397" spans="1:19" s="1" customFormat="1" ht="26.25" customHeight="1" x14ac:dyDescent="0.3">
      <c r="A397" s="24"/>
      <c r="B397" s="2"/>
      <c r="C397" s="2"/>
      <c r="D397" s="2"/>
      <c r="E397" s="2"/>
      <c r="F397" s="2"/>
      <c r="G397" s="2"/>
      <c r="H397" s="2"/>
      <c r="I397" s="2"/>
      <c r="J397" s="2"/>
      <c r="K397" s="27"/>
      <c r="L397" s="2"/>
      <c r="M397" s="5"/>
      <c r="Q397" s="35"/>
      <c r="R397" s="35"/>
      <c r="S397" s="35"/>
    </row>
    <row r="398" spans="1:19" s="1" customFormat="1" ht="26.25" customHeight="1" x14ac:dyDescent="0.3">
      <c r="A398" s="24"/>
      <c r="B398" s="2"/>
      <c r="C398" s="2"/>
      <c r="D398" s="2"/>
      <c r="E398" s="2"/>
      <c r="F398" s="2"/>
      <c r="G398" s="2"/>
      <c r="H398" s="2"/>
      <c r="I398" s="2"/>
      <c r="J398" s="2"/>
      <c r="K398" s="27"/>
      <c r="L398" s="2"/>
      <c r="M398" s="5"/>
      <c r="Q398" s="35"/>
      <c r="R398" s="35"/>
      <c r="S398" s="35"/>
    </row>
    <row r="399" spans="1:19" s="1" customFormat="1" ht="26.25" customHeight="1" x14ac:dyDescent="0.3">
      <c r="A399" s="24"/>
      <c r="B399" s="2"/>
      <c r="C399" s="2"/>
      <c r="D399" s="2"/>
      <c r="E399" s="2"/>
      <c r="F399" s="2"/>
      <c r="G399" s="2"/>
      <c r="H399" s="2"/>
      <c r="I399" s="2"/>
      <c r="J399" s="2"/>
      <c r="K399" s="27"/>
      <c r="L399" s="2"/>
      <c r="M399" s="5"/>
      <c r="Q399" s="35"/>
      <c r="R399" s="35"/>
      <c r="S399" s="35"/>
    </row>
    <row r="400" spans="1:19" s="1" customFormat="1" ht="26.25" customHeight="1" x14ac:dyDescent="0.3">
      <c r="A400" s="24"/>
      <c r="B400" s="2"/>
      <c r="C400" s="2"/>
      <c r="D400" s="2"/>
      <c r="E400" s="2"/>
      <c r="F400" s="2"/>
      <c r="G400" s="2"/>
      <c r="H400" s="2"/>
      <c r="I400" s="2"/>
      <c r="J400" s="2"/>
      <c r="K400" s="27"/>
      <c r="L400" s="2"/>
      <c r="M400" s="5"/>
      <c r="Q400" s="35"/>
      <c r="R400" s="35"/>
      <c r="S400" s="35"/>
    </row>
    <row r="401" spans="1:19" s="1" customFormat="1" ht="26.25" customHeight="1" x14ac:dyDescent="0.3">
      <c r="A401" s="24"/>
      <c r="B401" s="2"/>
      <c r="C401" s="2"/>
      <c r="D401" s="2"/>
      <c r="E401" s="2"/>
      <c r="F401" s="2"/>
      <c r="G401" s="2"/>
      <c r="H401" s="2"/>
      <c r="I401" s="2"/>
      <c r="J401" s="2"/>
      <c r="K401" s="27"/>
      <c r="L401" s="2"/>
      <c r="M401" s="5"/>
      <c r="Q401" s="35"/>
      <c r="R401" s="35"/>
      <c r="S401" s="35"/>
    </row>
    <row r="402" spans="1:19" s="1" customFormat="1" ht="26.25" customHeight="1" x14ac:dyDescent="0.3">
      <c r="A402" s="24"/>
      <c r="B402" s="2"/>
      <c r="C402" s="2"/>
      <c r="D402" s="2"/>
      <c r="E402" s="2"/>
      <c r="F402" s="2"/>
      <c r="G402" s="2"/>
      <c r="H402" s="2"/>
      <c r="I402" s="2"/>
      <c r="J402" s="2"/>
      <c r="K402" s="27"/>
      <c r="L402" s="2"/>
      <c r="M402" s="5"/>
      <c r="Q402" s="35"/>
      <c r="R402" s="35"/>
      <c r="S402" s="35"/>
    </row>
    <row r="403" spans="1:19" s="1" customFormat="1" ht="26.25" customHeight="1" x14ac:dyDescent="0.3">
      <c r="A403" s="24"/>
      <c r="B403" s="2"/>
      <c r="C403" s="2"/>
      <c r="D403" s="2"/>
      <c r="E403" s="2"/>
      <c r="F403" s="2"/>
      <c r="G403" s="2"/>
      <c r="H403" s="2"/>
      <c r="I403" s="2"/>
      <c r="J403" s="2"/>
      <c r="K403" s="27"/>
      <c r="L403" s="2"/>
      <c r="M403" s="5"/>
      <c r="Q403" s="35"/>
      <c r="R403" s="35"/>
      <c r="S403" s="35"/>
    </row>
    <row r="404" spans="1:19" s="1" customFormat="1" ht="26.25" customHeight="1" x14ac:dyDescent="0.3">
      <c r="A404" s="24"/>
      <c r="B404" s="2"/>
      <c r="C404" s="2"/>
      <c r="D404" s="2"/>
      <c r="E404" s="2"/>
      <c r="F404" s="2"/>
      <c r="G404" s="2"/>
      <c r="H404" s="2"/>
      <c r="I404" s="2"/>
      <c r="J404" s="2"/>
      <c r="K404" s="27"/>
      <c r="L404" s="2"/>
      <c r="M404" s="5"/>
      <c r="Q404" s="35"/>
      <c r="R404" s="35"/>
      <c r="S404" s="35"/>
    </row>
    <row r="405" spans="1:19" s="1" customFormat="1" ht="26.25" customHeight="1" x14ac:dyDescent="0.3">
      <c r="A405" s="24"/>
      <c r="B405" s="2"/>
      <c r="C405" s="2"/>
      <c r="D405" s="2"/>
      <c r="E405" s="2"/>
      <c r="F405" s="2"/>
      <c r="G405" s="2"/>
      <c r="H405" s="2"/>
      <c r="I405" s="2"/>
      <c r="J405" s="2"/>
      <c r="K405" s="27"/>
      <c r="L405" s="2"/>
      <c r="M405" s="5"/>
      <c r="Q405" s="35"/>
      <c r="R405" s="35"/>
      <c r="S405" s="35"/>
    </row>
    <row r="406" spans="1:19" s="1" customFormat="1" ht="26.25" customHeight="1" x14ac:dyDescent="0.3">
      <c r="A406" s="24"/>
      <c r="B406" s="2"/>
      <c r="C406" s="2"/>
      <c r="D406" s="2"/>
      <c r="E406" s="2"/>
      <c r="F406" s="2"/>
      <c r="G406" s="2"/>
      <c r="H406" s="2"/>
      <c r="I406" s="2"/>
      <c r="J406" s="2"/>
      <c r="K406" s="27"/>
      <c r="L406" s="2"/>
      <c r="M406" s="5"/>
      <c r="Q406" s="35"/>
      <c r="R406" s="35"/>
      <c r="S406" s="35"/>
    </row>
    <row r="407" spans="1:19" s="1" customFormat="1" ht="26.25" customHeight="1" x14ac:dyDescent="0.3">
      <c r="A407" s="24"/>
      <c r="B407" s="2"/>
      <c r="C407" s="2"/>
      <c r="D407" s="2"/>
      <c r="E407" s="2"/>
      <c r="F407" s="2"/>
      <c r="G407" s="2"/>
      <c r="H407" s="2"/>
      <c r="I407" s="2"/>
      <c r="J407" s="2"/>
      <c r="K407" s="27"/>
      <c r="L407" s="2"/>
      <c r="M407" s="5"/>
      <c r="Q407" s="35"/>
      <c r="R407" s="35"/>
      <c r="S407" s="35"/>
    </row>
    <row r="408" spans="1:19" s="1" customFormat="1" ht="26.25" customHeight="1" x14ac:dyDescent="0.3">
      <c r="A408" s="24"/>
      <c r="B408" s="2"/>
      <c r="C408" s="2"/>
      <c r="D408" s="2"/>
      <c r="E408" s="2"/>
      <c r="F408" s="2"/>
      <c r="G408" s="2"/>
      <c r="H408" s="2"/>
      <c r="I408" s="2"/>
      <c r="J408" s="2"/>
      <c r="K408" s="27"/>
      <c r="L408" s="2"/>
      <c r="M408" s="5"/>
      <c r="Q408" s="35"/>
      <c r="R408" s="35"/>
      <c r="S408" s="35"/>
    </row>
    <row r="409" spans="1:19" s="1" customFormat="1" ht="26.25" customHeight="1" x14ac:dyDescent="0.3">
      <c r="A409" s="24"/>
      <c r="B409" s="2"/>
      <c r="C409" s="2"/>
      <c r="D409" s="2"/>
      <c r="E409" s="2"/>
      <c r="F409" s="2"/>
      <c r="G409" s="2"/>
      <c r="H409" s="2"/>
      <c r="I409" s="2"/>
      <c r="J409" s="2"/>
      <c r="K409" s="27"/>
      <c r="L409" s="2"/>
      <c r="M409" s="5"/>
      <c r="Q409" s="35"/>
      <c r="R409" s="35"/>
      <c r="S409" s="35"/>
    </row>
    <row r="410" spans="1:19" s="1" customFormat="1" ht="26.25" customHeight="1" x14ac:dyDescent="0.3">
      <c r="A410" s="24"/>
      <c r="B410" s="2"/>
      <c r="C410" s="2"/>
      <c r="D410" s="2"/>
      <c r="E410" s="2"/>
      <c r="F410" s="2"/>
      <c r="G410" s="2"/>
      <c r="H410" s="2"/>
      <c r="I410" s="2"/>
      <c r="J410" s="2"/>
      <c r="K410" s="27"/>
      <c r="L410" s="2"/>
      <c r="M410" s="5"/>
      <c r="Q410" s="35"/>
      <c r="R410" s="35"/>
      <c r="S410" s="35"/>
    </row>
    <row r="411" spans="1:19" s="1" customFormat="1" ht="26.25" customHeight="1" x14ac:dyDescent="0.3">
      <c r="A411" s="24"/>
      <c r="B411" s="2"/>
      <c r="C411" s="2"/>
      <c r="D411" s="2"/>
      <c r="E411" s="2"/>
      <c r="F411" s="2"/>
      <c r="G411" s="2"/>
      <c r="H411" s="2"/>
      <c r="I411" s="2"/>
      <c r="J411" s="2"/>
      <c r="K411" s="27"/>
      <c r="L411" s="2"/>
      <c r="M411" s="5"/>
      <c r="Q411" s="35"/>
      <c r="R411" s="35"/>
      <c r="S411" s="35"/>
    </row>
    <row r="412" spans="1:19" s="1" customFormat="1" ht="26.25" customHeight="1" x14ac:dyDescent="0.3">
      <c r="A412" s="24"/>
      <c r="B412" s="2"/>
      <c r="C412" s="2"/>
      <c r="D412" s="2"/>
      <c r="E412" s="2"/>
      <c r="F412" s="2"/>
      <c r="G412" s="2"/>
      <c r="H412" s="2"/>
      <c r="I412" s="2"/>
      <c r="J412" s="2"/>
      <c r="K412" s="27"/>
      <c r="L412" s="2"/>
      <c r="M412" s="5"/>
      <c r="Q412" s="35"/>
      <c r="R412" s="35"/>
      <c r="S412" s="35"/>
    </row>
    <row r="413" spans="1:19" s="1" customFormat="1" ht="26.25" customHeight="1" x14ac:dyDescent="0.3">
      <c r="A413" s="24"/>
      <c r="B413" s="2"/>
      <c r="C413" s="2"/>
      <c r="D413" s="2"/>
      <c r="E413" s="2"/>
      <c r="F413" s="2"/>
      <c r="G413" s="2"/>
      <c r="H413" s="2"/>
      <c r="I413" s="2"/>
      <c r="J413" s="2"/>
      <c r="K413" s="27"/>
      <c r="L413" s="2"/>
      <c r="M413" s="5"/>
      <c r="Q413" s="35"/>
      <c r="R413" s="35"/>
      <c r="S413" s="35"/>
    </row>
    <row r="414" spans="1:19" s="1" customFormat="1" ht="26.25" customHeight="1" x14ac:dyDescent="0.3">
      <c r="A414" s="24"/>
      <c r="B414" s="2"/>
      <c r="C414" s="2"/>
      <c r="D414" s="2"/>
      <c r="E414" s="2"/>
      <c r="F414" s="2"/>
      <c r="G414" s="2"/>
      <c r="H414" s="2"/>
      <c r="I414" s="2"/>
      <c r="J414" s="2"/>
      <c r="K414" s="27"/>
      <c r="L414" s="2"/>
      <c r="M414" s="5"/>
      <c r="Q414" s="35"/>
      <c r="R414" s="35"/>
      <c r="S414" s="35"/>
    </row>
    <row r="415" spans="1:19" s="1" customFormat="1" ht="26.25" customHeight="1" x14ac:dyDescent="0.3">
      <c r="A415" s="24"/>
      <c r="B415" s="2"/>
      <c r="C415" s="2"/>
      <c r="D415" s="2"/>
      <c r="E415" s="2"/>
      <c r="F415" s="2"/>
      <c r="G415" s="2"/>
      <c r="H415" s="2"/>
      <c r="I415" s="2"/>
      <c r="J415" s="2"/>
      <c r="K415" s="27"/>
      <c r="L415" s="2"/>
      <c r="M415" s="5"/>
      <c r="Q415" s="35"/>
      <c r="R415" s="35"/>
      <c r="S415" s="35"/>
    </row>
    <row r="416" spans="1:19" s="1" customFormat="1" ht="26.25" customHeight="1" x14ac:dyDescent="0.3">
      <c r="A416" s="24"/>
      <c r="B416" s="2"/>
      <c r="C416" s="2"/>
      <c r="D416" s="2"/>
      <c r="E416" s="2"/>
      <c r="F416" s="2"/>
      <c r="G416" s="2"/>
      <c r="H416" s="2"/>
      <c r="I416" s="2"/>
      <c r="J416" s="2"/>
      <c r="K416" s="27"/>
      <c r="L416" s="2"/>
      <c r="M416" s="5"/>
      <c r="Q416" s="35"/>
      <c r="R416" s="35"/>
      <c r="S416" s="35"/>
    </row>
    <row r="417" spans="1:22" s="1" customFormat="1" ht="26.25" customHeight="1" x14ac:dyDescent="0.3">
      <c r="A417" s="24"/>
      <c r="B417" s="2"/>
      <c r="C417" s="2"/>
      <c r="D417" s="2"/>
      <c r="E417" s="2"/>
      <c r="F417" s="2"/>
      <c r="G417" s="2"/>
      <c r="H417" s="2"/>
      <c r="I417" s="2"/>
      <c r="J417" s="2"/>
      <c r="K417" s="27"/>
      <c r="L417" s="2"/>
      <c r="M417" s="5"/>
      <c r="Q417" s="35"/>
      <c r="R417" s="35"/>
      <c r="S417" s="35"/>
    </row>
    <row r="418" spans="1:22" s="1" customFormat="1" ht="26.25" customHeight="1" x14ac:dyDescent="0.3">
      <c r="A418" s="24"/>
      <c r="B418" s="2"/>
      <c r="C418" s="2"/>
      <c r="D418" s="2"/>
      <c r="E418" s="2"/>
      <c r="F418" s="2"/>
      <c r="G418" s="2"/>
      <c r="H418" s="2"/>
      <c r="I418" s="2"/>
      <c r="J418" s="2"/>
      <c r="K418" s="27"/>
      <c r="L418" s="2"/>
      <c r="M418" s="5"/>
      <c r="Q418" s="35"/>
      <c r="R418" s="35"/>
      <c r="S418" s="35"/>
    </row>
    <row r="419" spans="1:22" s="1" customFormat="1" ht="26.25" customHeight="1" x14ac:dyDescent="0.3">
      <c r="A419" s="24"/>
      <c r="B419" s="2"/>
      <c r="C419" s="2"/>
      <c r="D419" s="2"/>
      <c r="E419" s="2"/>
      <c r="F419" s="2"/>
      <c r="G419" s="2"/>
      <c r="H419" s="2"/>
      <c r="I419" s="2"/>
      <c r="J419" s="2"/>
      <c r="K419" s="27"/>
      <c r="L419" s="2"/>
      <c r="M419" s="5"/>
      <c r="Q419" s="35"/>
      <c r="R419" s="35"/>
      <c r="S419" s="35"/>
    </row>
    <row r="420" spans="1:22" s="1" customFormat="1" ht="26.25" customHeight="1" x14ac:dyDescent="0.3">
      <c r="A420" s="24"/>
      <c r="B420" s="2"/>
      <c r="C420" s="2"/>
      <c r="D420" s="2"/>
      <c r="E420" s="2"/>
      <c r="F420" s="2"/>
      <c r="G420" s="2"/>
      <c r="H420" s="2"/>
      <c r="I420" s="2"/>
      <c r="J420" s="2"/>
      <c r="K420" s="27"/>
      <c r="L420" s="2"/>
      <c r="M420" s="5"/>
      <c r="Q420" s="35"/>
      <c r="R420" s="35"/>
      <c r="S420" s="35"/>
    </row>
    <row r="421" spans="1:22" s="1" customFormat="1" ht="26.25" customHeight="1" x14ac:dyDescent="0.3">
      <c r="A421" s="24"/>
      <c r="B421" s="2"/>
      <c r="C421" s="2"/>
      <c r="D421" s="2"/>
      <c r="E421" s="2"/>
      <c r="F421" s="2"/>
      <c r="G421" s="2"/>
      <c r="H421" s="2"/>
      <c r="I421" s="2"/>
      <c r="J421" s="2"/>
      <c r="K421" s="27"/>
      <c r="L421" s="2"/>
      <c r="M421" s="5"/>
      <c r="Q421" s="35"/>
      <c r="R421" s="35"/>
      <c r="S421" s="35"/>
    </row>
    <row r="422" spans="1:22" s="1" customFormat="1" ht="26.25" customHeight="1" x14ac:dyDescent="0.3">
      <c r="A422" s="24"/>
      <c r="B422" s="2"/>
      <c r="C422" s="2"/>
      <c r="D422" s="2"/>
      <c r="E422" s="2"/>
      <c r="F422" s="2"/>
      <c r="G422" s="2"/>
      <c r="H422" s="2"/>
      <c r="I422" s="2"/>
      <c r="J422" s="2"/>
      <c r="K422" s="27"/>
      <c r="L422" s="2"/>
      <c r="M422" s="5"/>
      <c r="Q422" s="35"/>
      <c r="R422" s="35"/>
      <c r="S422" s="35"/>
    </row>
    <row r="423" spans="1:22" s="1" customFormat="1" ht="26.25" customHeight="1" x14ac:dyDescent="0.3">
      <c r="A423" s="24"/>
      <c r="B423" s="2"/>
      <c r="C423" s="2"/>
      <c r="D423" s="2"/>
      <c r="E423" s="2"/>
      <c r="F423" s="2"/>
      <c r="G423" s="2"/>
      <c r="H423" s="2"/>
      <c r="I423" s="2"/>
      <c r="J423" s="2"/>
      <c r="K423" s="27"/>
      <c r="L423" s="2"/>
      <c r="M423" s="5"/>
      <c r="Q423" s="35"/>
      <c r="R423" s="35"/>
      <c r="S423" s="35"/>
    </row>
    <row r="424" spans="1:22" s="1" customFormat="1" ht="26.25" customHeight="1" x14ac:dyDescent="0.3">
      <c r="A424" s="24"/>
      <c r="B424" s="2"/>
      <c r="C424" s="2"/>
      <c r="D424" s="2"/>
      <c r="E424" s="2"/>
      <c r="F424" s="2"/>
      <c r="G424" s="2"/>
      <c r="H424" s="2"/>
      <c r="I424" s="2"/>
      <c r="J424" s="2"/>
      <c r="K424" s="27"/>
      <c r="L424" s="2"/>
      <c r="M424" s="5"/>
      <c r="Q424" s="35"/>
      <c r="R424" s="35"/>
      <c r="S424" s="35"/>
    </row>
    <row r="425" spans="1:22" s="1" customFormat="1" ht="26.25" customHeight="1" x14ac:dyDescent="0.3">
      <c r="A425" s="24"/>
      <c r="B425" s="2"/>
      <c r="C425" s="2"/>
      <c r="D425" s="2"/>
      <c r="E425" s="2"/>
      <c r="F425" s="2"/>
      <c r="G425" s="2"/>
      <c r="H425" s="2"/>
      <c r="I425" s="2"/>
      <c r="J425" s="2"/>
      <c r="K425" s="27"/>
      <c r="L425" s="2"/>
      <c r="M425" s="5"/>
      <c r="Q425" s="35"/>
      <c r="R425" s="35"/>
      <c r="S425" s="35"/>
    </row>
    <row r="426" spans="1:22" ht="26.25" customHeight="1" x14ac:dyDescent="0.3">
      <c r="A426" s="24"/>
      <c r="B426" s="2"/>
      <c r="C426" s="2"/>
      <c r="D426" s="2"/>
      <c r="E426" s="2"/>
      <c r="F426" s="2"/>
      <c r="G426" s="2"/>
      <c r="H426" s="2"/>
      <c r="I426" s="2"/>
      <c r="J426" s="2"/>
      <c r="K426" s="27"/>
      <c r="L426" s="2"/>
      <c r="N426" s="1"/>
      <c r="O426" s="1"/>
      <c r="P426" s="1"/>
      <c r="U426" s="1"/>
      <c r="V426" s="1"/>
    </row>
  </sheetData>
  <dataConsolidate>
    <dataRefs count="1">
      <dataRef ref="S45:S52" sheet="riferimenti" r:id="rId1"/>
    </dataRefs>
  </dataConsolidate>
  <mergeCells count="116">
    <mergeCell ref="U5:V5"/>
    <mergeCell ref="A19:B19"/>
    <mergeCell ref="G19:N19"/>
    <mergeCell ref="A20:C20"/>
    <mergeCell ref="B1:N1"/>
    <mergeCell ref="B2:N2"/>
    <mergeCell ref="A3:N3"/>
    <mergeCell ref="A4:A6"/>
    <mergeCell ref="B4:N4"/>
    <mergeCell ref="P4:R4"/>
    <mergeCell ref="N5:N6"/>
    <mergeCell ref="P5:P6"/>
    <mergeCell ref="Q5:R6"/>
    <mergeCell ref="C19:F19"/>
    <mergeCell ref="A21:I21"/>
    <mergeCell ref="A27:N27"/>
    <mergeCell ref="A28:M28"/>
    <mergeCell ref="A55:D55"/>
    <mergeCell ref="A62:D62"/>
    <mergeCell ref="A29:D29"/>
    <mergeCell ref="A30:D30"/>
    <mergeCell ref="A31:D31"/>
    <mergeCell ref="A39:D39"/>
    <mergeCell ref="A40:D40"/>
    <mergeCell ref="A41:D41"/>
    <mergeCell ref="A32:D32"/>
    <mergeCell ref="A33:D33"/>
    <mergeCell ref="A34:D34"/>
    <mergeCell ref="A35:D35"/>
    <mergeCell ref="A36:D36"/>
    <mergeCell ref="A37:D37"/>
    <mergeCell ref="A38:D38"/>
    <mergeCell ref="A42:D42"/>
    <mergeCell ref="A43:D43"/>
    <mergeCell ref="A44:D44"/>
    <mergeCell ref="A45:D45"/>
    <mergeCell ref="A46:D46"/>
    <mergeCell ref="A47:D47"/>
    <mergeCell ref="A131:D131"/>
    <mergeCell ref="E133:G133"/>
    <mergeCell ref="E134:G134"/>
    <mergeCell ref="E135:G135"/>
    <mergeCell ref="A137:O137"/>
    <mergeCell ref="A139:A141"/>
    <mergeCell ref="B139:N139"/>
    <mergeCell ref="N140:N141"/>
    <mergeCell ref="A132:F132"/>
    <mergeCell ref="A129:D129"/>
    <mergeCell ref="A51:F51"/>
    <mergeCell ref="A100:F100"/>
    <mergeCell ref="A101:F101"/>
    <mergeCell ref="A78:F78"/>
    <mergeCell ref="A77:F77"/>
    <mergeCell ref="A76:F76"/>
    <mergeCell ref="A93:F93"/>
    <mergeCell ref="A94:F94"/>
    <mergeCell ref="A95:F95"/>
    <mergeCell ref="A96:F96"/>
    <mergeCell ref="A97:F97"/>
    <mergeCell ref="A98:F98"/>
    <mergeCell ref="A99:F99"/>
    <mergeCell ref="A110:F110"/>
    <mergeCell ref="A109:F109"/>
    <mergeCell ref="A123:F123"/>
    <mergeCell ref="A122:F122"/>
    <mergeCell ref="A121:F121"/>
    <mergeCell ref="A125:M125"/>
    <mergeCell ref="A63:D63"/>
    <mergeCell ref="A64:D64"/>
    <mergeCell ref="A65:D65"/>
    <mergeCell ref="A102:F102"/>
    <mergeCell ref="A48:D48"/>
    <mergeCell ref="A49:D49"/>
    <mergeCell ref="A50:D50"/>
    <mergeCell ref="A54:D54"/>
    <mergeCell ref="A56:D56"/>
    <mergeCell ref="A53:M53"/>
    <mergeCell ref="A82:F82"/>
    <mergeCell ref="A86:F86"/>
    <mergeCell ref="A87:F87"/>
    <mergeCell ref="A88:F88"/>
    <mergeCell ref="A89:F89"/>
    <mergeCell ref="A128:D128"/>
    <mergeCell ref="A70:F70"/>
    <mergeCell ref="A108:F108"/>
    <mergeCell ref="A107:F107"/>
    <mergeCell ref="A106:F106"/>
    <mergeCell ref="A105:F105"/>
    <mergeCell ref="A119:F119"/>
    <mergeCell ref="A118:F118"/>
    <mergeCell ref="A120:F120"/>
    <mergeCell ref="A90:F90"/>
    <mergeCell ref="A130:D130"/>
    <mergeCell ref="A57:D57"/>
    <mergeCell ref="A58:D58"/>
    <mergeCell ref="A59:D59"/>
    <mergeCell ref="A60:D60"/>
    <mergeCell ref="A61:D61"/>
    <mergeCell ref="A74:F74"/>
    <mergeCell ref="A75:F75"/>
    <mergeCell ref="A69:F69"/>
    <mergeCell ref="A71:F71"/>
    <mergeCell ref="A72:F72"/>
    <mergeCell ref="A73:F73"/>
    <mergeCell ref="A114:F114"/>
    <mergeCell ref="A113:F113"/>
    <mergeCell ref="A112:F112"/>
    <mergeCell ref="A111:F111"/>
    <mergeCell ref="A117:F117"/>
    <mergeCell ref="A81:F81"/>
    <mergeCell ref="A83:F83"/>
    <mergeCell ref="A84:F84"/>
    <mergeCell ref="A85:F85"/>
    <mergeCell ref="A126:D126"/>
    <mergeCell ref="A66:F66"/>
    <mergeCell ref="A127:D127"/>
  </mergeCells>
  <dataValidations disablePrompts="1" count="2">
    <dataValidation type="list" allowBlank="1" showInputMessage="1" showErrorMessage="1" sqref="G127:G131 G55:G65 G70:G77 G82:G89 G94:G101 G106:G113 G118:G122 G30:G50">
      <formula1>$U$6:$U$18</formula1>
    </dataValidation>
    <dataValidation type="list" allowBlank="1" showInputMessage="1" showErrorMessage="1" sqref="L70:L77 L30:L50 L55:L65 L82:L89 L94:L101 L106:L113 L118:L122 L127:L131">
      <formula1>$V$6:$V$8</formula1>
    </dataValidation>
  </dataValidations>
  <printOptions horizontalCentered="1" verticalCentered="1"/>
  <pageMargins left="0.15748031496062992" right="0.15748031496062992" top="0.48" bottom="0.35" header="0.21" footer="0.22"/>
  <pageSetup paperSize="9" scale="80" orientation="landscape" r:id="rId2"/>
  <headerFooter>
    <oddHeader>&amp;C&amp;"Times New Roman,Grassetto"&amp;14A) SPESE per SPORTELLI INFORMATIVI</oddHeader>
    <oddFooter>&amp;R&amp;P</oddFooter>
  </headerFooter>
  <rowBreaks count="3" manualBreakCount="3">
    <brk id="26" max="16383" man="1"/>
    <brk id="102" max="16383" man="1"/>
    <brk id="1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8"/>
  <sheetViews>
    <sheetView showGridLines="0" topLeftCell="A19" zoomScaleNormal="100" workbookViewId="0">
      <selection activeCell="A28" sqref="A28:N28"/>
    </sheetView>
  </sheetViews>
  <sheetFormatPr defaultColWidth="9.21875" defaultRowHeight="26.25" customHeight="1" x14ac:dyDescent="0.3"/>
  <cols>
    <col min="1" max="1" width="40.77734375" style="8" customWidth="1"/>
    <col min="2" max="5" width="8.109375" style="7" bestFit="1" customWidth="1"/>
    <col min="6" max="6" width="9.33203125" style="7" bestFit="1" customWidth="1"/>
    <col min="7" max="7" width="8.109375" style="7" bestFit="1" customWidth="1"/>
    <col min="8" max="8" width="8.33203125" style="7" bestFit="1" customWidth="1"/>
    <col min="9" max="9" width="8.109375" style="7" bestFit="1" customWidth="1"/>
    <col min="10" max="10" width="10.21875" style="7" bestFit="1" customWidth="1"/>
    <col min="11" max="11" width="9" style="9" bestFit="1" customWidth="1"/>
    <col min="12" max="12" width="8.88671875" style="7" bestFit="1" customWidth="1"/>
    <col min="13" max="13" width="10" style="5" bestFit="1" customWidth="1"/>
    <col min="14" max="14" width="12.21875" style="3" customWidth="1"/>
    <col min="15" max="15" width="6.21875" style="3" bestFit="1" customWidth="1"/>
    <col min="16" max="16" width="10.77734375" style="3" customWidth="1"/>
    <col min="17" max="17" width="9.21875" style="34" customWidth="1"/>
    <col min="18" max="18" width="12.21875" style="34" customWidth="1"/>
    <col min="19" max="19" width="7.5546875" style="34" customWidth="1"/>
    <col min="20" max="20" width="10.77734375" style="3" customWidth="1"/>
    <col min="21" max="21" width="9.21875" style="3"/>
    <col min="22" max="22" width="12.44140625" style="3" customWidth="1"/>
    <col min="23" max="16384" width="9.21875" style="3"/>
  </cols>
  <sheetData>
    <row r="1" spans="1:22" s="4" customFormat="1" ht="25.05" customHeight="1" thickBot="1" x14ac:dyDescent="0.35">
      <c r="A1" s="6" t="s">
        <v>52</v>
      </c>
      <c r="B1" s="393" t="str">
        <f>copertina!E16</f>
        <v>prestatore</v>
      </c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5"/>
      <c r="O1" s="146"/>
      <c r="P1" s="146"/>
      <c r="Q1" s="146"/>
      <c r="R1" s="146"/>
      <c r="S1" s="34"/>
    </row>
    <row r="2" spans="1:22" ht="25.05" customHeight="1" thickBot="1" x14ac:dyDescent="0.35">
      <c r="A2" s="6" t="s">
        <v>108</v>
      </c>
      <c r="B2" s="396" t="str">
        <f>copertina!E25</f>
        <v>aaaaab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8"/>
      <c r="O2" s="147"/>
      <c r="P2" s="147"/>
      <c r="Q2" s="147"/>
      <c r="R2" s="147"/>
    </row>
    <row r="3" spans="1:22" ht="26.25" customHeight="1" x14ac:dyDescent="0.3">
      <c r="A3" s="399" t="s">
        <v>197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</row>
    <row r="4" spans="1:22" s="18" customFormat="1" ht="25.05" customHeight="1" x14ac:dyDescent="0.3">
      <c r="A4" s="400" t="s">
        <v>0</v>
      </c>
      <c r="B4" s="381" t="s">
        <v>38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3"/>
      <c r="P4" s="403" t="s">
        <v>141</v>
      </c>
      <c r="Q4" s="403"/>
      <c r="R4" s="403"/>
      <c r="S4" s="16"/>
    </row>
    <row r="5" spans="1:22" s="18" customFormat="1" ht="25.05" customHeight="1" thickBot="1" x14ac:dyDescent="0.35">
      <c r="A5" s="401"/>
      <c r="B5" s="123" t="str">
        <f>$Q$7</f>
        <v>incontro 1</v>
      </c>
      <c r="C5" s="123" t="str">
        <f>$Q$8</f>
        <v>incontro 2</v>
      </c>
      <c r="D5" s="123" t="str">
        <f>$Q$9</f>
        <v>incontro 3</v>
      </c>
      <c r="E5" s="123" t="str">
        <f>$Q$10</f>
        <v>incontro 4</v>
      </c>
      <c r="F5" s="123" t="str">
        <f>$Q$11</f>
        <v>incontro 5</v>
      </c>
      <c r="G5" s="123" t="str">
        <f>$Q$12</f>
        <v>incontro 6</v>
      </c>
      <c r="H5" s="123" t="str">
        <f>$Q$13</f>
        <v>incontro 7</v>
      </c>
      <c r="I5" s="123" t="str">
        <f>$Q$14</f>
        <v>incontro 8</v>
      </c>
      <c r="J5" s="123" t="str">
        <f>$Q$15</f>
        <v>incontro 9</v>
      </c>
      <c r="K5" s="123" t="str">
        <f>$Q$16</f>
        <v>incontro 10</v>
      </c>
      <c r="L5" s="123" t="str">
        <f>$Q$17</f>
        <v>incontro 11</v>
      </c>
      <c r="M5" s="123" t="str">
        <f>$Q$18</f>
        <v>incontro 12</v>
      </c>
      <c r="N5" s="400" t="s">
        <v>1</v>
      </c>
      <c r="P5" s="404" t="s">
        <v>128</v>
      </c>
      <c r="Q5" s="405" t="s">
        <v>111</v>
      </c>
      <c r="R5" s="405"/>
      <c r="S5" s="16"/>
      <c r="U5" s="389" t="s">
        <v>127</v>
      </c>
      <c r="V5" s="389"/>
    </row>
    <row r="6" spans="1:22" s="18" customFormat="1" ht="25.05" customHeight="1" x14ac:dyDescent="0.3">
      <c r="A6" s="402"/>
      <c r="B6" s="126" t="str">
        <f>$R$7</f>
        <v>FA 2.a</v>
      </c>
      <c r="C6" s="126" t="str">
        <f>$R$8</f>
        <v>FA 3.a</v>
      </c>
      <c r="D6" s="126" t="str">
        <f>$R$9</f>
        <v>FA 2.a</v>
      </c>
      <c r="E6" s="126" t="str">
        <f>$R$10</f>
        <v>FA 3.a</v>
      </c>
      <c r="F6" s="126" t="str">
        <f>$R$11</f>
        <v>FA 2.a</v>
      </c>
      <c r="G6" s="126" t="str">
        <f>$R$12</f>
        <v>FA 3.a</v>
      </c>
      <c r="H6" s="126" t="str">
        <f>$R$13</f>
        <v>FA 2.a</v>
      </c>
      <c r="I6" s="126" t="str">
        <f>$R$14</f>
        <v>FA 3.a</v>
      </c>
      <c r="J6" s="126" t="str">
        <f>$R$15</f>
        <v>FA 2.a</v>
      </c>
      <c r="K6" s="126" t="str">
        <f>$R$16</f>
        <v>FA 3.a</v>
      </c>
      <c r="L6" s="126" t="str">
        <f>$R$17</f>
        <v>FA 2.a</v>
      </c>
      <c r="M6" s="126" t="str">
        <f>$R$18</f>
        <v>FA 3.a</v>
      </c>
      <c r="N6" s="402"/>
      <c r="O6" s="10"/>
      <c r="P6" s="404"/>
      <c r="Q6" s="405"/>
      <c r="R6" s="405"/>
      <c r="U6" s="269"/>
      <c r="V6" s="270"/>
    </row>
    <row r="7" spans="1:22" s="10" customFormat="1" ht="25.05" customHeight="1" x14ac:dyDescent="0.3">
      <c r="A7" s="128" t="s">
        <v>29</v>
      </c>
      <c r="B7" s="61">
        <f>SUMIFS($K$31:$K$51,$G$31:$G$51, $B$5,$L$31:$L$51, $B$6)</f>
        <v>42</v>
      </c>
      <c r="C7" s="61">
        <f>SUMIFS($K$31:$K$51,$G$31:$G$51, $C$5,$L$31:$L$51,$C$6)</f>
        <v>0</v>
      </c>
      <c r="D7" s="61">
        <f>SUMIFS($K$31:$K$51,$G$31:$G$51, $D$5,$L$31:$L$51, $D$6)</f>
        <v>0</v>
      </c>
      <c r="E7" s="61">
        <f>SUMIFS($K$31:$K$51,$G$31:$G$51, $E$5,$L$31:$L$51, $E$6)</f>
        <v>0</v>
      </c>
      <c r="F7" s="61">
        <f>SUMIFS($K$31:$K$51,$G$31:$G$51,$F$5,$L$31:$L$51, $F$6)</f>
        <v>0</v>
      </c>
      <c r="G7" s="61">
        <f>SUMIFS($K$31:$K$51,$G$31:$G$51,$G$5,$L$31:$L$51, $G$6)</f>
        <v>0</v>
      </c>
      <c r="H7" s="61">
        <f>SUMIFS($K$31:$K$51,$G$31:$G$51,$H$5,$L$31:$L$51, $H$6)</f>
        <v>0</v>
      </c>
      <c r="I7" s="61">
        <f>SUMIFS($K$31:$K$51,$G$31:$G$51,$I$5,$L$31:$L$51, $I$6)</f>
        <v>0</v>
      </c>
      <c r="J7" s="61">
        <f>SUMIFS($K$31:$K$51,$G$31:$G$51,$J$5,$L$31:$L$51, $J$6)</f>
        <v>0</v>
      </c>
      <c r="K7" s="61">
        <f>SUMIFS($K$31:$K$51,$G$31:$G$51,$K$5,$L$31:$L$51, $K$6)</f>
        <v>0</v>
      </c>
      <c r="L7" s="61">
        <f>SUMIFS($K$31:$K$51,$G$31:$G$51,$L$5,$L$31:$L$51, $L$6)</f>
        <v>0</v>
      </c>
      <c r="M7" s="61">
        <f>SUMIFS($K$31:$K$51,$G$31:$G$51,$M$5,$L$31:$L$51, $M$6)</f>
        <v>0</v>
      </c>
      <c r="N7" s="61">
        <f>SUM(B7:M7)</f>
        <v>42</v>
      </c>
      <c r="P7" s="94" t="s">
        <v>129</v>
      </c>
      <c r="Q7" s="152" t="s">
        <v>160</v>
      </c>
      <c r="R7" s="153" t="s">
        <v>17</v>
      </c>
      <c r="U7" s="184" t="s">
        <v>160</v>
      </c>
      <c r="V7" s="185" t="s">
        <v>17</v>
      </c>
    </row>
    <row r="8" spans="1:22" s="10" customFormat="1" ht="25.05" customHeight="1" x14ac:dyDescent="0.3">
      <c r="A8" s="128" t="s">
        <v>34</v>
      </c>
      <c r="B8" s="61">
        <f>SUMIFS($K$56:$K$66,$G$56:$G$66, $B$5,$L$56:$L$66, $B$6)</f>
        <v>22</v>
      </c>
      <c r="C8" s="61">
        <f>SUMIFS($K$56:$K$66,$G$56:$G$66, $C$5,$L$56:$L$66, $C$6)</f>
        <v>0</v>
      </c>
      <c r="D8" s="61">
        <f>SUMIFS($K$56:$K$66,$G$56:$G$66, $D$5,$L$56:$L$66, $D$6)</f>
        <v>0</v>
      </c>
      <c r="E8" s="61">
        <f>SUMIFS($K$56:$K$66,$G$56:$G$66, $E$5,$L$56:$L$66, $E$6)</f>
        <v>0</v>
      </c>
      <c r="F8" s="61">
        <f>SUMIFS($K$56:$K$66,$G$56:$G$66,$F$5,$L$56:$L$66, $F$6)</f>
        <v>0</v>
      </c>
      <c r="G8" s="61">
        <f>SUMIFS($K$56:$K$66,$G$56:$G$66,$G$5,$L$56:$L$66, $G$6)</f>
        <v>0</v>
      </c>
      <c r="H8" s="61">
        <f>SUMIFS($K$56:$K$66,$G$56:$G$66,$H$5,$L$56:$L$66, $H$6)</f>
        <v>0</v>
      </c>
      <c r="I8" s="61">
        <f>SUMIFS($K$56:$K$66,$G$56:$G$66,$I$5,$L$56:$L$66, $I$6)</f>
        <v>0</v>
      </c>
      <c r="J8" s="61">
        <f>SUMIFS($K$56:$K$66,$G$56:$G$66,$J$5,$L$56:$L$66, $J$6)</f>
        <v>0</v>
      </c>
      <c r="K8" s="61">
        <f>SUMIFS($K$56:$K$66,$G$56:$G$66,$K$5,$L$56:$L$66, $K$6)</f>
        <v>0</v>
      </c>
      <c r="L8" s="61">
        <f>SUMIFS($K$56:$K$66,$G$56:$G$66,$L$5,$L$56:$L$66, $L$6)</f>
        <v>0</v>
      </c>
      <c r="M8" s="61">
        <f>SUMIFS($K$56:$K$66,$G$56:$G$66,$M$5,$L$56:$L$66, $M$6)</f>
        <v>0</v>
      </c>
      <c r="N8" s="61">
        <f>SUM(B8:M8)</f>
        <v>22</v>
      </c>
      <c r="P8" s="94" t="s">
        <v>130</v>
      </c>
      <c r="Q8" s="152" t="s">
        <v>161</v>
      </c>
      <c r="R8" s="153" t="s">
        <v>18</v>
      </c>
      <c r="U8" s="184" t="s">
        <v>161</v>
      </c>
      <c r="V8" s="185" t="s">
        <v>18</v>
      </c>
    </row>
    <row r="9" spans="1:22" s="10" customFormat="1" ht="25.05" customHeight="1" x14ac:dyDescent="0.3">
      <c r="A9" s="129" t="s">
        <v>39</v>
      </c>
      <c r="B9" s="130">
        <f>SUM(B7:B8)</f>
        <v>64</v>
      </c>
      <c r="C9" s="130">
        <f t="shared" ref="C9:M9" si="0">SUM(C7:C8)</f>
        <v>0</v>
      </c>
      <c r="D9" s="130">
        <f t="shared" si="0"/>
        <v>0</v>
      </c>
      <c r="E9" s="130">
        <f t="shared" si="0"/>
        <v>0</v>
      </c>
      <c r="F9" s="130">
        <f t="shared" si="0"/>
        <v>0</v>
      </c>
      <c r="G9" s="130">
        <f t="shared" si="0"/>
        <v>0</v>
      </c>
      <c r="H9" s="130">
        <f t="shared" si="0"/>
        <v>0</v>
      </c>
      <c r="I9" s="130">
        <f t="shared" si="0"/>
        <v>0</v>
      </c>
      <c r="J9" s="130">
        <f t="shared" si="0"/>
        <v>0</v>
      </c>
      <c r="K9" s="130">
        <f t="shared" si="0"/>
        <v>0</v>
      </c>
      <c r="L9" s="130">
        <f t="shared" si="0"/>
        <v>0</v>
      </c>
      <c r="M9" s="130">
        <f t="shared" si="0"/>
        <v>0</v>
      </c>
      <c r="N9" s="130">
        <f>SUM(N7:N8)</f>
        <v>64</v>
      </c>
      <c r="P9" s="94" t="s">
        <v>131</v>
      </c>
      <c r="Q9" s="152" t="s">
        <v>162</v>
      </c>
      <c r="R9" s="153" t="s">
        <v>17</v>
      </c>
      <c r="U9" s="184" t="s">
        <v>162</v>
      </c>
      <c r="V9" s="185"/>
    </row>
    <row r="10" spans="1:22" s="10" customFormat="1" ht="25.05" customHeight="1" x14ac:dyDescent="0.3">
      <c r="A10" s="128" t="s">
        <v>7</v>
      </c>
      <c r="B10" s="61">
        <f>SUMIFS($K$71:$K$78,$G$71:$G$78, $B$5,$L$71:$L$78, $B$6)</f>
        <v>16</v>
      </c>
      <c r="C10" s="61">
        <f>SUMIFS($K$71:$K$78,$G$71:$G$78, $C$5,$L$71:$L$78, $C$6)</f>
        <v>0</v>
      </c>
      <c r="D10" s="61">
        <f>SUMIFS($K$71:$K$78,$G$71:$G$78, $D$5,$L$71:$L$78, $D$6)</f>
        <v>0</v>
      </c>
      <c r="E10" s="61">
        <f>SUMIFS($K$71:$K$78,$G$71:$G$78, $E$5,$L$71:$L$78, $E$6)</f>
        <v>0</v>
      </c>
      <c r="F10" s="61">
        <f>SUMIFS($K$71:$K$78,$G$71:$G$78,$F$5,$L$71:$L$78, $F$6)</f>
        <v>0</v>
      </c>
      <c r="G10" s="61">
        <f>SUMIFS($K$71:$K$78,$G$71:$G$78,$G$5,$L$71:$L$78, $G$6)</f>
        <v>0</v>
      </c>
      <c r="H10" s="61">
        <f>SUMIFS($K$71:$K$78,$G$71:$G$78,$H$5,$L$71:$L$78, $H$6)</f>
        <v>0</v>
      </c>
      <c r="I10" s="61">
        <f>SUMIFS($K$71:$K$78,$G$71:$G$78,$I$5,$L$71:$L$78, $I$6)</f>
        <v>0</v>
      </c>
      <c r="J10" s="61">
        <f>SUMIFS($K$71:$K$78,$G$71:$G$78,$J$5,$L$71:$L$78, $J$6)</f>
        <v>0</v>
      </c>
      <c r="K10" s="61">
        <f>SUMIFS($K$71:$K$78,$G$71:$G$78,$K$5,$L$71:$L$78, $K$6)</f>
        <v>0</v>
      </c>
      <c r="L10" s="61">
        <f>SUMIFS($K$71:$K$78,$G$71:$G$78,$L$5,$L$71:$L$78, $L$6)</f>
        <v>0</v>
      </c>
      <c r="M10" s="61">
        <f>SUMIFS($K$71:$K$78,$G$71:$G$78,$M$5,$L$71:$L$78, $M$6)</f>
        <v>0</v>
      </c>
      <c r="N10" s="61">
        <f t="shared" ref="N10:N15" si="1">SUM(B10:M10)</f>
        <v>16</v>
      </c>
      <c r="P10" s="94" t="s">
        <v>132</v>
      </c>
      <c r="Q10" s="152" t="s">
        <v>163</v>
      </c>
      <c r="R10" s="153" t="s">
        <v>18</v>
      </c>
      <c r="U10" s="184" t="s">
        <v>163</v>
      </c>
      <c r="V10" s="186"/>
    </row>
    <row r="11" spans="1:22" s="10" customFormat="1" ht="25.05" customHeight="1" x14ac:dyDescent="0.3">
      <c r="A11" s="128" t="s">
        <v>4</v>
      </c>
      <c r="B11" s="61">
        <f>SUMIFS($K$83:$K$90,$G$83:$G$90, $B$5,$L$83:$L$90, $B$6)</f>
        <v>16</v>
      </c>
      <c r="C11" s="61">
        <f>SUMIFS($K$83:$K$90,$G$83:$G$90, $C$5,$L$83:$L$90, $C$6)</f>
        <v>0</v>
      </c>
      <c r="D11" s="61">
        <f>SUMIFS($K$83:$K$90,$G$83:$G$90, $D$5,$L$83:$L$90, $D$6)</f>
        <v>0</v>
      </c>
      <c r="E11" s="61">
        <f>SUMIFS($K$83:$K$90,$G$83:$G$90, $E$5,$L$83:$L$90, $E$6)</f>
        <v>0</v>
      </c>
      <c r="F11" s="61">
        <f>SUMIFS($K$83:$K$90,$G$83:$G$90,$F$5,$L$83:$L$90, $F$6)</f>
        <v>0</v>
      </c>
      <c r="G11" s="61">
        <f>SUMIFS($K$83:$K$90,$G$83:$G$90,$G$5,$L$83:$L$90, $G$6)</f>
        <v>0</v>
      </c>
      <c r="H11" s="61">
        <f>SUMIFS($K$83:$K$90,$G$83:$G$90,$H$5,$L$83:$L$90, $H$6)</f>
        <v>0</v>
      </c>
      <c r="I11" s="61">
        <f>SUMIFS($K$83:$K$90,$G$83:$G$90,$I$5,$L$83:$L$90, $I$6)</f>
        <v>0</v>
      </c>
      <c r="J11" s="61">
        <f>SUMIFS($K$83:$K$90,$G$83:$G$90,$J$5,$L$83:$L$90, $J$6)</f>
        <v>0</v>
      </c>
      <c r="K11" s="61">
        <f>SUMIFS($K$83:$K$90,$G$83:$G$90,$K$5,$L$83:$L$90, $K$6)</f>
        <v>0</v>
      </c>
      <c r="L11" s="61">
        <f>SUMIFS($K$83:$K$90,$G$83:$G$90,$L$5,$L$83:$L$90, $L$6)</f>
        <v>0</v>
      </c>
      <c r="M11" s="61">
        <f>SUMIFS($K$83:$K$90,$G$83:$G$90,$M$5,$L$83:$L$90, $M$6)</f>
        <v>0</v>
      </c>
      <c r="N11" s="61">
        <f t="shared" si="1"/>
        <v>16</v>
      </c>
      <c r="P11" s="94" t="s">
        <v>133</v>
      </c>
      <c r="Q11" s="152" t="s">
        <v>164</v>
      </c>
      <c r="R11" s="153" t="s">
        <v>17</v>
      </c>
      <c r="U11" s="184" t="s">
        <v>164</v>
      </c>
      <c r="V11" s="186"/>
    </row>
    <row r="12" spans="1:22" s="10" customFormat="1" ht="25.05" customHeight="1" x14ac:dyDescent="0.3">
      <c r="A12" s="128" t="s">
        <v>41</v>
      </c>
      <c r="B12" s="61">
        <f>SUMIFS($K$94:$K$102,$G$94:$G$102, $B$5,$L$94:$L$102, $B$6)</f>
        <v>16</v>
      </c>
      <c r="C12" s="61">
        <f>SUMIFS($K$94:$K$102,$G$94:$G$102, $C$5,$L$94:$L$102, $C$6)</f>
        <v>0</v>
      </c>
      <c r="D12" s="61">
        <f>SUMIFS($K$94:$K$102,$G$94:$G$102, $D$5,$L$94:$L$102, $D$6)</f>
        <v>0</v>
      </c>
      <c r="E12" s="61">
        <f>SUMIFS($K$94:$K$102,$G$94:$G$102, $E$5,$L$94:$L$102, $E$6)</f>
        <v>0</v>
      </c>
      <c r="F12" s="61">
        <f>SUMIFS($K$94:$K$102,$G$94:$G$102,$F$5,$L$94:$L$102, $F$6)</f>
        <v>0</v>
      </c>
      <c r="G12" s="61">
        <f>SUMIFS($K$94:$K$102,$G$94:$G$102,$G$5,$L$94:$L$102, $G$6)</f>
        <v>0</v>
      </c>
      <c r="H12" s="61">
        <f>SUMIFS($K$94:$K$102,$G$94:$G$102,$H$5,$L$94:$L$102, $H$6)</f>
        <v>0</v>
      </c>
      <c r="I12" s="61">
        <f>SUMIFS($K$94:$K$102,$G$94:$G$102,$I$5,$L$94:$L$102, $I$6)</f>
        <v>0</v>
      </c>
      <c r="J12" s="61">
        <f>SUMIFS($K$94:$K$102,$G$94:$G$102,$J$5,$L$94:$L$102, $J$6)</f>
        <v>0</v>
      </c>
      <c r="K12" s="61">
        <f>SUMIFS($K$94:$K$102,$G$94:$G$102,$K$5,$L$94:$L$102, $K$6)</f>
        <v>0</v>
      </c>
      <c r="L12" s="61">
        <f>SUMIFS($K$94:$K$102,$G$94:$G$102,$L$5,$L$94:$L$102, $L$6)</f>
        <v>0</v>
      </c>
      <c r="M12" s="61">
        <f>SUMIFS($K$94:$K$102,$G$94:$G$102,$M$5,$L$94:$L$102, $M$6)</f>
        <v>0</v>
      </c>
      <c r="N12" s="61">
        <f t="shared" si="1"/>
        <v>16</v>
      </c>
      <c r="P12" s="94" t="s">
        <v>134</v>
      </c>
      <c r="Q12" s="152" t="s">
        <v>165</v>
      </c>
      <c r="R12" s="153" t="s">
        <v>18</v>
      </c>
      <c r="U12" s="184" t="s">
        <v>165</v>
      </c>
      <c r="V12" s="186"/>
    </row>
    <row r="13" spans="1:22" s="10" customFormat="1" ht="25.05" customHeight="1" x14ac:dyDescent="0.3">
      <c r="A13" s="128" t="s">
        <v>16</v>
      </c>
      <c r="B13" s="61">
        <f>SUMIFS($K$107:$K$114,$G$107:$G$114, $B$5,$L$107:$L$114, $B$6)</f>
        <v>16</v>
      </c>
      <c r="C13" s="61">
        <f>SUMIFS($K$107:$K$114,$G$107:$G$114, $C$5,$L$107:$L$114, $C$6)</f>
        <v>0</v>
      </c>
      <c r="D13" s="61">
        <f>SUMIFS($K$107:$K$114,$G$107:$G$114, $D$5,$L$107:$L$114, $D$6)</f>
        <v>0</v>
      </c>
      <c r="E13" s="61">
        <f>SUMIFS($K$107:$K$114,$G$107:$G$114, $E$5,$L$107:$L$114, $E$6)</f>
        <v>0</v>
      </c>
      <c r="F13" s="61">
        <f>SUMIFS($K$107:$K$114,$G$107:$G$114,$F$5,$L$107:$L$114, $F$6)</f>
        <v>0</v>
      </c>
      <c r="G13" s="61">
        <f>SUMIFS($K$107:$K$114,$G$107:$G$114,$G$5,$L$107:$L$114, $G$6)</f>
        <v>0</v>
      </c>
      <c r="H13" s="61">
        <f>SUMIFS($K$107:$K$114,$G$107:$G$114,$H$5,$L$107:$L$114, $H$6)</f>
        <v>0</v>
      </c>
      <c r="I13" s="61">
        <f>SUMIFS($K$107:$K$114,$G$107:$G$114,$I$5,$L$107:$L$114, $I$6)</f>
        <v>0</v>
      </c>
      <c r="J13" s="61">
        <f>SUMIFS($K$107:$K$114,$G$107:$G$114,$J$5,$L$107:$L$114, $J$6)</f>
        <v>0</v>
      </c>
      <c r="K13" s="61">
        <f>SUMIFS($K$107:$K$114,$G$107:$G$114,$K$5,$L$107:$L$114, $K$6)</f>
        <v>0</v>
      </c>
      <c r="L13" s="61">
        <f>SUMIFS($K$107:$K$114,$G$107:$G$114,$L$5,$L$107:$L$114, $L$6)</f>
        <v>0</v>
      </c>
      <c r="M13" s="61">
        <f>SUMIFS($K$107:$K$114,$G$107:$G$114,$M$5,$L$107:$L$114, $M$6)</f>
        <v>0</v>
      </c>
      <c r="N13" s="61">
        <f t="shared" si="1"/>
        <v>16</v>
      </c>
      <c r="P13" s="94" t="s">
        <v>135</v>
      </c>
      <c r="Q13" s="152" t="s">
        <v>166</v>
      </c>
      <c r="R13" s="153" t="s">
        <v>17</v>
      </c>
      <c r="U13" s="184" t="s">
        <v>166</v>
      </c>
      <c r="V13" s="186"/>
    </row>
    <row r="14" spans="1:22" s="10" customFormat="1" ht="25.05" customHeight="1" x14ac:dyDescent="0.3">
      <c r="A14" s="128" t="s">
        <v>5</v>
      </c>
      <c r="B14" s="61">
        <f>SUMIFS($K$119:$K$123,$G$119:$G$123, $B$5,$L$119:$L$123, $B$6)</f>
        <v>10</v>
      </c>
      <c r="C14" s="61">
        <f>SUMIFS($K$119:$K$123,$G$119:$G$123, $C$5,$L$119:$L$123, $C$6)</f>
        <v>0</v>
      </c>
      <c r="D14" s="61">
        <f>SUMIFS($K$119:$K$123,$G$119:$G$123, $D$5,$L$119:$L$123, $D$6)</f>
        <v>0</v>
      </c>
      <c r="E14" s="61">
        <f>SUMIFS($K$119:$K$123,$G$119:$G$123, $E$5,$L$119:$L$123, $E$6)</f>
        <v>0</v>
      </c>
      <c r="F14" s="61">
        <f>SUMIFS($K$119:$K$123,$G$119:$G$123,$F$5,$L$119:$L$123, $F$6)</f>
        <v>0</v>
      </c>
      <c r="G14" s="61">
        <f>SUMIFS($K$119:$K$123,$G$119:$G$123,$G$5,$L$119:$L$123, $G$6)</f>
        <v>0</v>
      </c>
      <c r="H14" s="61">
        <f>SUMIFS($K$119:$K$123,$G$119:$G$123,$H$5,$L$119:$L$123, $H$6)</f>
        <v>0</v>
      </c>
      <c r="I14" s="61">
        <f>SUMIFS($K$119:$K$123,$G$119:$G$123,$I$5,$L$119:$L$123, $I$6)</f>
        <v>0</v>
      </c>
      <c r="J14" s="61">
        <f>SUMIFS($K$119:$K$123,$G$119:$G$123,$J$5,$L$119:$L$123, $J$6)</f>
        <v>0</v>
      </c>
      <c r="K14" s="61">
        <f>SUMIFS($K$119:$K$123,$G$119:$G$123,$K$5,$L$119:$L$123, $K$6)</f>
        <v>0</v>
      </c>
      <c r="L14" s="61">
        <f>SUMIFS($K$119:$K$123,$G$119:$G$123,$L$5,$L$119:$L$123, $L$6)</f>
        <v>0</v>
      </c>
      <c r="M14" s="61">
        <f>SUMIFS($K$119:$K$123,$G$119:$G$123,$M$5,$L$119:$L$123, $M$6)</f>
        <v>0</v>
      </c>
      <c r="N14" s="61">
        <f t="shared" si="1"/>
        <v>10</v>
      </c>
      <c r="P14" s="94" t="s">
        <v>136</v>
      </c>
      <c r="Q14" s="152" t="s">
        <v>167</v>
      </c>
      <c r="R14" s="153" t="s">
        <v>18</v>
      </c>
      <c r="U14" s="184" t="s">
        <v>167</v>
      </c>
      <c r="V14" s="186"/>
    </row>
    <row r="15" spans="1:22" s="10" customFormat="1" ht="25.05" customHeight="1" x14ac:dyDescent="0.3">
      <c r="A15" s="128" t="s">
        <v>35</v>
      </c>
      <c r="B15" s="61">
        <f>SUMIFS($K$128:$K$132,$G$128:$G$132, $B$5,$L$128:$L$132, $B$6)</f>
        <v>10</v>
      </c>
      <c r="C15" s="61">
        <f>SUMIFS($K$128:$K$132,$G$128:$G$132, $C$5,$L$128:$L$132, $C$6)</f>
        <v>0</v>
      </c>
      <c r="D15" s="61">
        <f>SUMIFS($K$128:$K$132,$G$128:$G$132, $D$5,$L$128:$L$132, $D$6)</f>
        <v>0</v>
      </c>
      <c r="E15" s="61">
        <f>SUMIFS($K$128:$K$132,$G$128:$G$132, $E$5,$L$128:$L$132, $E$6)</f>
        <v>0</v>
      </c>
      <c r="F15" s="61">
        <f>SUMIFS($K$128:$K$132,$G$128:$G$132,$F$5,$L$128:$L$132, $F$6)</f>
        <v>0</v>
      </c>
      <c r="G15" s="61">
        <f>SUMIFS($K$128:$K$132,$G$128:$G$132,$G$5,$L$128:$L$132, $G$6)</f>
        <v>0</v>
      </c>
      <c r="H15" s="61">
        <f>SUMIFS($K$128:$K$132,$G$128:$G$132,$H$5,$L$128:$L$132, $H$6)</f>
        <v>0</v>
      </c>
      <c r="I15" s="61">
        <f>SUMIFS($K$128:$K$132,$G$128:$G$132,$I$5,$L$128:$L$132, $I$6)</f>
        <v>0</v>
      </c>
      <c r="J15" s="61">
        <f>SUMIFS($K$128:$K$132,$G$128:$G$132,$J$5,$L$128:$L$132, $J$6)</f>
        <v>0</v>
      </c>
      <c r="K15" s="61">
        <f>SUMIFS($K$128:$K$132,$G$128:$G$132,$K$5,$L$128:$L$132, $K$6)</f>
        <v>0</v>
      </c>
      <c r="L15" s="61">
        <f>SUMIFS($K$128:$K$132,$G$128:$G$132,$L$5,$L$128:$L$132, $L$6)</f>
        <v>0</v>
      </c>
      <c r="M15" s="61">
        <f>SUMIFS($K$128:$K$132,$G$128:$G$132,$M$5,$L$128:$L$132, $M$6)</f>
        <v>0</v>
      </c>
      <c r="N15" s="61">
        <f t="shared" si="1"/>
        <v>10</v>
      </c>
      <c r="P15" s="94" t="s">
        <v>139</v>
      </c>
      <c r="Q15" s="152" t="s">
        <v>168</v>
      </c>
      <c r="R15" s="153" t="s">
        <v>17</v>
      </c>
      <c r="U15" s="184" t="s">
        <v>168</v>
      </c>
      <c r="V15" s="186"/>
    </row>
    <row r="16" spans="1:22" s="30" customFormat="1" ht="25.05" customHeight="1" x14ac:dyDescent="0.3">
      <c r="A16" s="131" t="s">
        <v>2</v>
      </c>
      <c r="B16" s="132">
        <f t="shared" ref="B16:M16" si="2">SUM(B9:B15)</f>
        <v>148</v>
      </c>
      <c r="C16" s="132">
        <f t="shared" si="2"/>
        <v>0</v>
      </c>
      <c r="D16" s="132">
        <f t="shared" si="2"/>
        <v>0</v>
      </c>
      <c r="E16" s="132">
        <f t="shared" si="2"/>
        <v>0</v>
      </c>
      <c r="F16" s="132">
        <f t="shared" si="2"/>
        <v>0</v>
      </c>
      <c r="G16" s="132">
        <f t="shared" si="2"/>
        <v>0</v>
      </c>
      <c r="H16" s="132">
        <f t="shared" si="2"/>
        <v>0</v>
      </c>
      <c r="I16" s="132">
        <f t="shared" si="2"/>
        <v>0</v>
      </c>
      <c r="J16" s="132">
        <f t="shared" si="2"/>
        <v>0</v>
      </c>
      <c r="K16" s="132">
        <f t="shared" si="2"/>
        <v>0</v>
      </c>
      <c r="L16" s="132">
        <f t="shared" si="2"/>
        <v>0</v>
      </c>
      <c r="M16" s="132">
        <f t="shared" si="2"/>
        <v>0</v>
      </c>
      <c r="N16" s="132">
        <f>SUM(N9:N15)</f>
        <v>148</v>
      </c>
      <c r="P16" s="94" t="s">
        <v>140</v>
      </c>
      <c r="Q16" s="152" t="s">
        <v>169</v>
      </c>
      <c r="R16" s="153" t="s">
        <v>18</v>
      </c>
      <c r="U16" s="184" t="s">
        <v>169</v>
      </c>
      <c r="V16" s="186"/>
    </row>
    <row r="17" spans="1:22" s="10" customFormat="1" ht="25.05" customHeight="1" x14ac:dyDescent="0.3">
      <c r="A17" s="133" t="s">
        <v>30</v>
      </c>
      <c r="B17" s="134">
        <f>B9*0.15</f>
        <v>9.6</v>
      </c>
      <c r="C17" s="134">
        <f t="shared" ref="C17:N17" si="3">C9*0.15</f>
        <v>0</v>
      </c>
      <c r="D17" s="134">
        <f t="shared" si="3"/>
        <v>0</v>
      </c>
      <c r="E17" s="134">
        <f t="shared" si="3"/>
        <v>0</v>
      </c>
      <c r="F17" s="134">
        <f t="shared" si="3"/>
        <v>0</v>
      </c>
      <c r="G17" s="134">
        <f t="shared" si="3"/>
        <v>0</v>
      </c>
      <c r="H17" s="134">
        <f t="shared" si="3"/>
        <v>0</v>
      </c>
      <c r="I17" s="134">
        <f t="shared" si="3"/>
        <v>0</v>
      </c>
      <c r="J17" s="134">
        <f>J9*0.15</f>
        <v>0</v>
      </c>
      <c r="K17" s="134">
        <f t="shared" si="3"/>
        <v>0</v>
      </c>
      <c r="L17" s="134">
        <f t="shared" si="3"/>
        <v>0</v>
      </c>
      <c r="M17" s="134">
        <f t="shared" si="3"/>
        <v>0</v>
      </c>
      <c r="N17" s="134">
        <f t="shared" si="3"/>
        <v>9.6</v>
      </c>
      <c r="P17" s="94" t="s">
        <v>137</v>
      </c>
      <c r="Q17" s="152" t="s">
        <v>170</v>
      </c>
      <c r="R17" s="153" t="s">
        <v>17</v>
      </c>
      <c r="U17" s="184" t="s">
        <v>170</v>
      </c>
      <c r="V17" s="187"/>
    </row>
    <row r="18" spans="1:22" s="30" customFormat="1" ht="25.05" customHeight="1" thickBot="1" x14ac:dyDescent="0.35">
      <c r="A18" s="135" t="s">
        <v>158</v>
      </c>
      <c r="B18" s="136">
        <f t="shared" ref="B18:M18" si="4">B16+B17</f>
        <v>157.6</v>
      </c>
      <c r="C18" s="136">
        <f t="shared" si="4"/>
        <v>0</v>
      </c>
      <c r="D18" s="136">
        <f t="shared" si="4"/>
        <v>0</v>
      </c>
      <c r="E18" s="136">
        <f t="shared" si="4"/>
        <v>0</v>
      </c>
      <c r="F18" s="136">
        <f t="shared" si="4"/>
        <v>0</v>
      </c>
      <c r="G18" s="136">
        <f t="shared" si="4"/>
        <v>0</v>
      </c>
      <c r="H18" s="136">
        <f t="shared" si="4"/>
        <v>0</v>
      </c>
      <c r="I18" s="136">
        <f t="shared" si="4"/>
        <v>0</v>
      </c>
      <c r="J18" s="136">
        <f t="shared" si="4"/>
        <v>0</v>
      </c>
      <c r="K18" s="136">
        <f t="shared" si="4"/>
        <v>0</v>
      </c>
      <c r="L18" s="136">
        <f t="shared" si="4"/>
        <v>0</v>
      </c>
      <c r="M18" s="136">
        <f t="shared" si="4"/>
        <v>0</v>
      </c>
      <c r="N18" s="136">
        <f>N16+N17</f>
        <v>157.6</v>
      </c>
      <c r="P18" s="94" t="s">
        <v>138</v>
      </c>
      <c r="Q18" s="152" t="s">
        <v>171</v>
      </c>
      <c r="R18" s="153" t="s">
        <v>18</v>
      </c>
      <c r="U18" s="188" t="s">
        <v>171</v>
      </c>
      <c r="V18" s="189"/>
    </row>
    <row r="19" spans="1:22" s="5" customFormat="1" ht="23.25" customHeight="1" x14ac:dyDescent="0.3">
      <c r="A19" s="390" t="s">
        <v>36</v>
      </c>
      <c r="B19" s="390"/>
      <c r="C19" s="406" t="s">
        <v>87</v>
      </c>
      <c r="D19" s="406"/>
      <c r="E19" s="406"/>
      <c r="F19" s="406"/>
      <c r="G19" s="391" t="s">
        <v>88</v>
      </c>
      <c r="H19" s="391"/>
      <c r="I19" s="391"/>
      <c r="J19" s="391"/>
      <c r="K19" s="391"/>
      <c r="L19" s="391"/>
      <c r="M19" s="391"/>
      <c r="N19" s="391"/>
      <c r="O19" s="60"/>
      <c r="P19" s="60"/>
      <c r="Q19" s="60"/>
      <c r="R19" s="60"/>
      <c r="S19" s="179"/>
      <c r="U19" s="30"/>
      <c r="V19" s="30"/>
    </row>
    <row r="20" spans="1:22" s="5" customFormat="1" ht="15" customHeight="1" x14ac:dyDescent="0.3">
      <c r="A20" s="392" t="s">
        <v>66</v>
      </c>
      <c r="B20" s="392"/>
      <c r="C20" s="392"/>
      <c r="D20" s="11"/>
      <c r="E20" s="11"/>
      <c r="F20" s="11"/>
      <c r="G20" s="11"/>
      <c r="H20" s="11"/>
      <c r="I20" s="11"/>
      <c r="J20" s="11"/>
      <c r="K20" s="11"/>
      <c r="L20" s="11"/>
      <c r="M20" s="11"/>
      <c r="Q20" s="35"/>
      <c r="R20" s="35"/>
      <c r="S20" s="35"/>
    </row>
    <row r="21" spans="1:22" s="5" customFormat="1" ht="15" customHeight="1" x14ac:dyDescent="0.3">
      <c r="A21" s="191"/>
      <c r="B21" s="19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Q21" s="35"/>
      <c r="R21" s="35"/>
      <c r="S21" s="35"/>
    </row>
    <row r="22" spans="1:22" ht="13.8" x14ac:dyDescent="0.3">
      <c r="A22" s="388" t="s">
        <v>198</v>
      </c>
      <c r="B22" s="388"/>
      <c r="C22" s="388"/>
      <c r="D22" s="388"/>
      <c r="E22" s="388"/>
      <c r="F22" s="388"/>
      <c r="G22" s="388"/>
      <c r="H22" s="388"/>
      <c r="I22" s="388"/>
      <c r="J22" s="142"/>
      <c r="K22" s="142"/>
      <c r="U22" s="5"/>
      <c r="V22" s="5"/>
    </row>
    <row r="23" spans="1:22" s="5" customFormat="1" ht="26.25" customHeight="1" x14ac:dyDescent="0.3">
      <c r="A23" s="126"/>
      <c r="B23" s="126" t="s">
        <v>17</v>
      </c>
      <c r="C23" s="126" t="s">
        <v>18</v>
      </c>
      <c r="D23" s="126" t="s">
        <v>159</v>
      </c>
      <c r="G23" s="100"/>
      <c r="H23" s="11"/>
      <c r="Q23" s="35"/>
      <c r="R23" s="35"/>
      <c r="S23" s="35"/>
      <c r="U23" s="3"/>
      <c r="V23" s="3"/>
    </row>
    <row r="24" spans="1:22" s="5" customFormat="1" ht="26.25" customHeight="1" x14ac:dyDescent="0.3">
      <c r="A24" s="193" t="s">
        <v>180</v>
      </c>
      <c r="B24" s="118">
        <f>SUMIFS($B$18:$M$18,$B$6:$M$6, "FA 2.a")</f>
        <v>157.6</v>
      </c>
      <c r="C24" s="118">
        <f>SUMIFS($B$18:$M$18,$B$6:$M$6, "FA 3.a")</f>
        <v>0</v>
      </c>
      <c r="D24" s="127">
        <f>SUM(B24:C24)</f>
        <v>157.6</v>
      </c>
      <c r="G24" s="101"/>
      <c r="H24" s="11"/>
      <c r="N24" s="11"/>
      <c r="Q24" s="35"/>
      <c r="R24" s="35"/>
      <c r="S24" s="35"/>
    </row>
    <row r="25" spans="1:22" s="5" customFormat="1" ht="26.25" customHeight="1" x14ac:dyDescent="0.2">
      <c r="A25" s="67" t="s">
        <v>181</v>
      </c>
      <c r="B25" s="119">
        <f>SUMIFS($B$154:$M$154,$B$6:$M$6, "FA 2.a")</f>
        <v>78.8</v>
      </c>
      <c r="C25" s="119">
        <f>SUMIFS($B$154:$M$154,$B$6:$M$6, "FA 3.a")</f>
        <v>0</v>
      </c>
      <c r="D25" s="119">
        <f>SUM(B25:C25)</f>
        <v>78.8</v>
      </c>
      <c r="G25" s="101"/>
      <c r="H25" s="40"/>
      <c r="I25" s="11"/>
      <c r="J25" s="11"/>
      <c r="K25" s="11"/>
      <c r="L25" s="11"/>
      <c r="M25" s="11"/>
      <c r="N25" s="11"/>
      <c r="Q25" s="35"/>
      <c r="R25" s="35"/>
      <c r="S25" s="35"/>
    </row>
    <row r="26" spans="1:22" s="5" customFormat="1" ht="13.8" x14ac:dyDescent="0.3">
      <c r="A26" s="33" t="s">
        <v>42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Q26" s="35"/>
      <c r="R26" s="35"/>
      <c r="S26" s="35"/>
    </row>
    <row r="27" spans="1:22" s="5" customFormat="1" ht="13.8" x14ac:dyDescent="0.3">
      <c r="A27" s="33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Q27" s="35"/>
      <c r="R27" s="35"/>
      <c r="S27" s="35"/>
    </row>
    <row r="28" spans="1:22" s="5" customFormat="1" ht="24.75" customHeight="1" x14ac:dyDescent="0.3">
      <c r="A28" s="388" t="s">
        <v>199</v>
      </c>
      <c r="B28" s="388"/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Q28" s="35"/>
      <c r="R28" s="35"/>
      <c r="S28" s="35"/>
    </row>
    <row r="29" spans="1:22" s="14" customFormat="1" ht="26.25" customHeight="1" x14ac:dyDescent="0.3">
      <c r="A29" s="371" t="s">
        <v>51</v>
      </c>
      <c r="B29" s="372"/>
      <c r="C29" s="372"/>
      <c r="D29" s="372"/>
      <c r="E29" s="372"/>
      <c r="F29" s="372"/>
      <c r="G29" s="372"/>
      <c r="H29" s="372"/>
      <c r="I29" s="372"/>
      <c r="J29" s="372"/>
      <c r="K29" s="372"/>
      <c r="L29" s="372"/>
      <c r="M29" s="372"/>
      <c r="N29" s="105" t="s">
        <v>85</v>
      </c>
      <c r="O29" s="105"/>
      <c r="P29" s="121"/>
      <c r="Q29" s="121"/>
      <c r="R29" s="121"/>
      <c r="S29" s="121"/>
      <c r="U29" s="5"/>
      <c r="V29" s="5"/>
    </row>
    <row r="30" spans="1:22" s="15" customFormat="1" ht="24" customHeight="1" x14ac:dyDescent="0.3">
      <c r="A30" s="359" t="s">
        <v>25</v>
      </c>
      <c r="B30" s="360"/>
      <c r="C30" s="360"/>
      <c r="D30" s="361"/>
      <c r="E30" s="164" t="s">
        <v>28</v>
      </c>
      <c r="F30" s="164" t="s">
        <v>27</v>
      </c>
      <c r="G30" s="165" t="s">
        <v>26</v>
      </c>
      <c r="H30" s="166" t="s">
        <v>31</v>
      </c>
      <c r="I30" s="167" t="s">
        <v>32</v>
      </c>
      <c r="J30" s="164" t="s">
        <v>33</v>
      </c>
      <c r="K30" s="166" t="s">
        <v>37</v>
      </c>
      <c r="L30" s="168" t="s">
        <v>20</v>
      </c>
      <c r="M30" s="81" t="s">
        <v>46</v>
      </c>
      <c r="N30" s="107"/>
      <c r="O30" s="107"/>
      <c r="P30" s="122"/>
      <c r="Q30" s="122"/>
      <c r="R30" s="122"/>
      <c r="S30" s="122"/>
      <c r="U30" s="14"/>
      <c r="V30" s="14"/>
    </row>
    <row r="31" spans="1:22" s="18" customFormat="1" ht="26.25" customHeight="1" x14ac:dyDescent="0.3">
      <c r="A31" s="365"/>
      <c r="B31" s="366"/>
      <c r="C31" s="366"/>
      <c r="D31" s="367"/>
      <c r="E31" s="149">
        <v>1</v>
      </c>
      <c r="F31" s="149">
        <v>1</v>
      </c>
      <c r="G31" s="154" t="s">
        <v>160</v>
      </c>
      <c r="H31" s="80">
        <f>E31*F31</f>
        <v>1</v>
      </c>
      <c r="I31" s="151">
        <v>1</v>
      </c>
      <c r="J31" s="80">
        <f>H31+I31</f>
        <v>2</v>
      </c>
      <c r="K31" s="151">
        <f>J31</f>
        <v>2</v>
      </c>
      <c r="L31" s="155" t="s">
        <v>17</v>
      </c>
      <c r="M31" s="80">
        <v>1</v>
      </c>
      <c r="N31" s="108"/>
      <c r="O31" s="108"/>
      <c r="P31" s="120"/>
      <c r="Q31" s="120"/>
      <c r="R31" s="38"/>
      <c r="S31" s="120"/>
      <c r="U31" s="15"/>
      <c r="V31" s="15"/>
    </row>
    <row r="32" spans="1:22" s="18" customFormat="1" ht="26.25" customHeight="1" x14ac:dyDescent="0.3">
      <c r="A32" s="365"/>
      <c r="B32" s="366"/>
      <c r="C32" s="366"/>
      <c r="D32" s="367"/>
      <c r="E32" s="149">
        <v>1</v>
      </c>
      <c r="F32" s="149">
        <v>1</v>
      </c>
      <c r="G32" s="154" t="s">
        <v>160</v>
      </c>
      <c r="H32" s="80">
        <f t="shared" ref="H32:H51" si="5">E32*F32</f>
        <v>1</v>
      </c>
      <c r="I32" s="151">
        <v>1</v>
      </c>
      <c r="J32" s="80">
        <f t="shared" ref="J32:J51" si="6">H32+I32</f>
        <v>2</v>
      </c>
      <c r="K32" s="151">
        <f t="shared" ref="K32:K51" si="7">J32</f>
        <v>2</v>
      </c>
      <c r="L32" s="155" t="s">
        <v>17</v>
      </c>
      <c r="M32" s="80">
        <v>1</v>
      </c>
      <c r="N32" s="108"/>
      <c r="O32" s="108"/>
      <c r="P32" s="120"/>
      <c r="Q32" s="120"/>
      <c r="R32" s="38"/>
      <c r="S32" s="120"/>
    </row>
    <row r="33" spans="1:19" s="18" customFormat="1" ht="26.25" customHeight="1" x14ac:dyDescent="0.3">
      <c r="A33" s="365"/>
      <c r="B33" s="366"/>
      <c r="C33" s="366"/>
      <c r="D33" s="367"/>
      <c r="E33" s="149">
        <v>1</v>
      </c>
      <c r="F33" s="149">
        <v>1</v>
      </c>
      <c r="G33" s="154" t="s">
        <v>160</v>
      </c>
      <c r="H33" s="80">
        <f t="shared" si="5"/>
        <v>1</v>
      </c>
      <c r="I33" s="151">
        <v>1</v>
      </c>
      <c r="J33" s="80">
        <f t="shared" si="6"/>
        <v>2</v>
      </c>
      <c r="K33" s="151">
        <f t="shared" si="7"/>
        <v>2</v>
      </c>
      <c r="L33" s="155" t="s">
        <v>17</v>
      </c>
      <c r="M33" s="80">
        <v>1</v>
      </c>
      <c r="N33" s="108"/>
      <c r="O33" s="108"/>
      <c r="P33" s="120"/>
      <c r="Q33" s="120"/>
      <c r="R33" s="38"/>
      <c r="S33" s="120"/>
    </row>
    <row r="34" spans="1:19" s="18" customFormat="1" ht="26.25" customHeight="1" x14ac:dyDescent="0.3">
      <c r="A34" s="365"/>
      <c r="B34" s="366"/>
      <c r="C34" s="366"/>
      <c r="D34" s="367"/>
      <c r="E34" s="149">
        <v>1</v>
      </c>
      <c r="F34" s="149">
        <v>1</v>
      </c>
      <c r="G34" s="154" t="s">
        <v>160</v>
      </c>
      <c r="H34" s="80">
        <f t="shared" si="5"/>
        <v>1</v>
      </c>
      <c r="I34" s="151">
        <v>1</v>
      </c>
      <c r="J34" s="80">
        <f t="shared" si="6"/>
        <v>2</v>
      </c>
      <c r="K34" s="151">
        <f t="shared" si="7"/>
        <v>2</v>
      </c>
      <c r="L34" s="155" t="s">
        <v>17</v>
      </c>
      <c r="M34" s="80">
        <v>1</v>
      </c>
      <c r="N34" s="108"/>
      <c r="O34" s="108"/>
      <c r="P34" s="120"/>
      <c r="Q34" s="120"/>
      <c r="R34" s="38"/>
      <c r="S34" s="120"/>
    </row>
    <row r="35" spans="1:19" s="18" customFormat="1" ht="26.25" customHeight="1" x14ac:dyDescent="0.3">
      <c r="A35" s="365"/>
      <c r="B35" s="366"/>
      <c r="C35" s="366"/>
      <c r="D35" s="367"/>
      <c r="E35" s="149">
        <v>1</v>
      </c>
      <c r="F35" s="149">
        <v>1</v>
      </c>
      <c r="G35" s="154" t="s">
        <v>160</v>
      </c>
      <c r="H35" s="80">
        <f t="shared" si="5"/>
        <v>1</v>
      </c>
      <c r="I35" s="151">
        <v>1</v>
      </c>
      <c r="J35" s="80">
        <f t="shared" si="6"/>
        <v>2</v>
      </c>
      <c r="K35" s="151">
        <f t="shared" si="7"/>
        <v>2</v>
      </c>
      <c r="L35" s="155" t="s">
        <v>17</v>
      </c>
      <c r="M35" s="80">
        <v>1</v>
      </c>
      <c r="N35" s="108"/>
      <c r="O35" s="108"/>
      <c r="P35" s="120"/>
      <c r="Q35" s="120"/>
      <c r="R35" s="38"/>
      <c r="S35" s="120"/>
    </row>
    <row r="36" spans="1:19" s="18" customFormat="1" ht="26.25" customHeight="1" x14ac:dyDescent="0.3">
      <c r="A36" s="365"/>
      <c r="B36" s="366"/>
      <c r="C36" s="366"/>
      <c r="D36" s="367"/>
      <c r="E36" s="149">
        <v>1</v>
      </c>
      <c r="F36" s="149">
        <v>1</v>
      </c>
      <c r="G36" s="154" t="s">
        <v>160</v>
      </c>
      <c r="H36" s="80">
        <f t="shared" si="5"/>
        <v>1</v>
      </c>
      <c r="I36" s="151">
        <v>1</v>
      </c>
      <c r="J36" s="80">
        <f t="shared" si="6"/>
        <v>2</v>
      </c>
      <c r="K36" s="151">
        <f t="shared" si="7"/>
        <v>2</v>
      </c>
      <c r="L36" s="155" t="s">
        <v>17</v>
      </c>
      <c r="M36" s="80">
        <v>1</v>
      </c>
      <c r="N36" s="108"/>
      <c r="O36" s="108"/>
      <c r="P36" s="120"/>
      <c r="Q36" s="120"/>
      <c r="R36" s="38"/>
      <c r="S36" s="120"/>
    </row>
    <row r="37" spans="1:19" s="18" customFormat="1" ht="26.25" customHeight="1" x14ac:dyDescent="0.3">
      <c r="A37" s="365"/>
      <c r="B37" s="366"/>
      <c r="C37" s="366"/>
      <c r="D37" s="367"/>
      <c r="E37" s="149">
        <v>1</v>
      </c>
      <c r="F37" s="149">
        <v>1</v>
      </c>
      <c r="G37" s="154" t="s">
        <v>160</v>
      </c>
      <c r="H37" s="80">
        <f t="shared" si="5"/>
        <v>1</v>
      </c>
      <c r="I37" s="151">
        <v>1</v>
      </c>
      <c r="J37" s="80">
        <f t="shared" si="6"/>
        <v>2</v>
      </c>
      <c r="K37" s="151">
        <f t="shared" si="7"/>
        <v>2</v>
      </c>
      <c r="L37" s="155" t="s">
        <v>17</v>
      </c>
      <c r="M37" s="80">
        <v>1</v>
      </c>
      <c r="N37" s="108"/>
      <c r="O37" s="108"/>
      <c r="P37" s="120"/>
      <c r="Q37" s="120"/>
      <c r="R37" s="38"/>
      <c r="S37" s="120"/>
    </row>
    <row r="38" spans="1:19" s="18" customFormat="1" ht="26.25" customHeight="1" x14ac:dyDescent="0.3">
      <c r="A38" s="365"/>
      <c r="B38" s="366"/>
      <c r="C38" s="366"/>
      <c r="D38" s="367"/>
      <c r="E38" s="149">
        <v>1</v>
      </c>
      <c r="F38" s="149">
        <v>1</v>
      </c>
      <c r="G38" s="154" t="s">
        <v>160</v>
      </c>
      <c r="H38" s="80">
        <f t="shared" si="5"/>
        <v>1</v>
      </c>
      <c r="I38" s="151">
        <v>1</v>
      </c>
      <c r="J38" s="80">
        <f t="shared" si="6"/>
        <v>2</v>
      </c>
      <c r="K38" s="151">
        <f t="shared" si="7"/>
        <v>2</v>
      </c>
      <c r="L38" s="155" t="s">
        <v>17</v>
      </c>
      <c r="M38" s="80">
        <v>1</v>
      </c>
      <c r="N38" s="108"/>
      <c r="O38" s="108"/>
      <c r="P38" s="120"/>
      <c r="Q38" s="120"/>
      <c r="R38" s="38"/>
      <c r="S38" s="120"/>
    </row>
    <row r="39" spans="1:19" s="18" customFormat="1" ht="26.25" customHeight="1" x14ac:dyDescent="0.3">
      <c r="A39" s="365"/>
      <c r="B39" s="366"/>
      <c r="C39" s="366"/>
      <c r="D39" s="367"/>
      <c r="E39" s="149">
        <v>1</v>
      </c>
      <c r="F39" s="149">
        <v>1</v>
      </c>
      <c r="G39" s="154" t="s">
        <v>160</v>
      </c>
      <c r="H39" s="80">
        <f t="shared" si="5"/>
        <v>1</v>
      </c>
      <c r="I39" s="151">
        <v>1</v>
      </c>
      <c r="J39" s="80">
        <f t="shared" si="6"/>
        <v>2</v>
      </c>
      <c r="K39" s="151">
        <f t="shared" si="7"/>
        <v>2</v>
      </c>
      <c r="L39" s="155" t="s">
        <v>17</v>
      </c>
      <c r="M39" s="80">
        <v>1</v>
      </c>
      <c r="N39" s="108"/>
      <c r="O39" s="108"/>
      <c r="P39" s="120"/>
      <c r="Q39" s="120"/>
      <c r="R39" s="38"/>
      <c r="S39" s="120"/>
    </row>
    <row r="40" spans="1:19" s="18" customFormat="1" ht="26.25" customHeight="1" x14ac:dyDescent="0.3">
      <c r="A40" s="365"/>
      <c r="B40" s="366"/>
      <c r="C40" s="366"/>
      <c r="D40" s="367"/>
      <c r="E40" s="149">
        <v>1</v>
      </c>
      <c r="F40" s="149">
        <v>1</v>
      </c>
      <c r="G40" s="154" t="s">
        <v>160</v>
      </c>
      <c r="H40" s="80">
        <f t="shared" si="5"/>
        <v>1</v>
      </c>
      <c r="I40" s="151">
        <v>1</v>
      </c>
      <c r="J40" s="80">
        <f t="shared" si="6"/>
        <v>2</v>
      </c>
      <c r="K40" s="151">
        <f t="shared" si="7"/>
        <v>2</v>
      </c>
      <c r="L40" s="155" t="s">
        <v>17</v>
      </c>
      <c r="M40" s="80">
        <v>1</v>
      </c>
      <c r="N40" s="108"/>
      <c r="O40" s="108"/>
      <c r="P40" s="120"/>
      <c r="Q40" s="120"/>
      <c r="R40" s="38"/>
      <c r="S40" s="120"/>
    </row>
    <row r="41" spans="1:19" s="18" customFormat="1" ht="26.25" customHeight="1" x14ac:dyDescent="0.3">
      <c r="A41" s="365"/>
      <c r="B41" s="366"/>
      <c r="C41" s="366"/>
      <c r="D41" s="367"/>
      <c r="E41" s="149">
        <v>1</v>
      </c>
      <c r="F41" s="149">
        <v>1</v>
      </c>
      <c r="G41" s="154" t="s">
        <v>160</v>
      </c>
      <c r="H41" s="80">
        <f t="shared" si="5"/>
        <v>1</v>
      </c>
      <c r="I41" s="151">
        <v>1</v>
      </c>
      <c r="J41" s="80">
        <f t="shared" si="6"/>
        <v>2</v>
      </c>
      <c r="K41" s="151">
        <f t="shared" si="7"/>
        <v>2</v>
      </c>
      <c r="L41" s="155" t="s">
        <v>17</v>
      </c>
      <c r="M41" s="80">
        <v>1</v>
      </c>
      <c r="N41" s="108"/>
      <c r="O41" s="108"/>
      <c r="P41" s="120"/>
      <c r="Q41" s="120"/>
      <c r="R41" s="38"/>
      <c r="S41" s="120"/>
    </row>
    <row r="42" spans="1:19" s="18" customFormat="1" ht="26.25" customHeight="1" x14ac:dyDescent="0.3">
      <c r="A42" s="198"/>
      <c r="B42" s="199"/>
      <c r="C42" s="199"/>
      <c r="D42" s="200"/>
      <c r="E42" s="149">
        <v>1</v>
      </c>
      <c r="F42" s="149">
        <v>1</v>
      </c>
      <c r="G42" s="154" t="s">
        <v>160</v>
      </c>
      <c r="H42" s="80">
        <f t="shared" ref="H42:H44" si="8">E42*F42</f>
        <v>1</v>
      </c>
      <c r="I42" s="151">
        <v>1</v>
      </c>
      <c r="J42" s="80">
        <f t="shared" ref="J42:J44" si="9">H42+I42</f>
        <v>2</v>
      </c>
      <c r="K42" s="151">
        <f t="shared" ref="K42:K44" si="10">J42</f>
        <v>2</v>
      </c>
      <c r="L42" s="155" t="s">
        <v>17</v>
      </c>
      <c r="M42" s="80">
        <v>1</v>
      </c>
      <c r="N42" s="108"/>
      <c r="O42" s="108"/>
      <c r="P42" s="120"/>
      <c r="Q42" s="120"/>
      <c r="R42" s="38"/>
      <c r="S42" s="120"/>
    </row>
    <row r="43" spans="1:19" s="18" customFormat="1" ht="26.25" customHeight="1" x14ac:dyDescent="0.3">
      <c r="A43" s="198"/>
      <c r="B43" s="199"/>
      <c r="C43" s="199"/>
      <c r="D43" s="200"/>
      <c r="E43" s="149">
        <v>1</v>
      </c>
      <c r="F43" s="149">
        <v>1</v>
      </c>
      <c r="G43" s="154" t="s">
        <v>160</v>
      </c>
      <c r="H43" s="80">
        <f t="shared" si="8"/>
        <v>1</v>
      </c>
      <c r="I43" s="151">
        <v>1</v>
      </c>
      <c r="J43" s="80">
        <f t="shared" si="9"/>
        <v>2</v>
      </c>
      <c r="K43" s="151">
        <f t="shared" si="10"/>
        <v>2</v>
      </c>
      <c r="L43" s="155" t="s">
        <v>17</v>
      </c>
      <c r="M43" s="80">
        <v>1</v>
      </c>
      <c r="N43" s="108"/>
      <c r="O43" s="108"/>
      <c r="P43" s="120"/>
      <c r="Q43" s="120"/>
      <c r="R43" s="38"/>
      <c r="S43" s="120"/>
    </row>
    <row r="44" spans="1:19" s="18" customFormat="1" ht="26.25" customHeight="1" x14ac:dyDescent="0.3">
      <c r="A44" s="198"/>
      <c r="B44" s="199"/>
      <c r="C44" s="199"/>
      <c r="D44" s="200"/>
      <c r="E44" s="149">
        <v>1</v>
      </c>
      <c r="F44" s="149">
        <v>1</v>
      </c>
      <c r="G44" s="154" t="s">
        <v>160</v>
      </c>
      <c r="H44" s="80">
        <f t="shared" si="8"/>
        <v>1</v>
      </c>
      <c r="I44" s="151">
        <v>1</v>
      </c>
      <c r="J44" s="80">
        <f t="shared" si="9"/>
        <v>2</v>
      </c>
      <c r="K44" s="151">
        <f t="shared" si="10"/>
        <v>2</v>
      </c>
      <c r="L44" s="155" t="s">
        <v>17</v>
      </c>
      <c r="M44" s="80">
        <v>1</v>
      </c>
      <c r="N44" s="108"/>
      <c r="O44" s="108"/>
      <c r="P44" s="120"/>
      <c r="Q44" s="120"/>
      <c r="R44" s="38"/>
      <c r="S44" s="120"/>
    </row>
    <row r="45" spans="1:19" s="18" customFormat="1" ht="26.25" customHeight="1" x14ac:dyDescent="0.3">
      <c r="A45" s="365"/>
      <c r="B45" s="366"/>
      <c r="C45" s="366"/>
      <c r="D45" s="367"/>
      <c r="E45" s="149">
        <v>1</v>
      </c>
      <c r="F45" s="149">
        <v>1</v>
      </c>
      <c r="G45" s="154" t="s">
        <v>160</v>
      </c>
      <c r="H45" s="80">
        <f t="shared" si="5"/>
        <v>1</v>
      </c>
      <c r="I45" s="151">
        <v>1</v>
      </c>
      <c r="J45" s="80">
        <f t="shared" si="6"/>
        <v>2</v>
      </c>
      <c r="K45" s="151">
        <f t="shared" si="7"/>
        <v>2</v>
      </c>
      <c r="L45" s="155" t="s">
        <v>17</v>
      </c>
      <c r="M45" s="80">
        <v>1</v>
      </c>
      <c r="N45" s="108"/>
      <c r="O45" s="108"/>
      <c r="P45" s="120"/>
      <c r="Q45" s="120"/>
      <c r="R45" s="38"/>
      <c r="S45" s="120"/>
    </row>
    <row r="46" spans="1:19" s="18" customFormat="1" ht="26.25" customHeight="1" x14ac:dyDescent="0.3">
      <c r="A46" s="365"/>
      <c r="B46" s="366"/>
      <c r="C46" s="366"/>
      <c r="D46" s="367"/>
      <c r="E46" s="149">
        <v>1</v>
      </c>
      <c r="F46" s="149">
        <v>1</v>
      </c>
      <c r="G46" s="154" t="s">
        <v>160</v>
      </c>
      <c r="H46" s="80">
        <f t="shared" si="5"/>
        <v>1</v>
      </c>
      <c r="I46" s="151">
        <v>1</v>
      </c>
      <c r="J46" s="80">
        <f t="shared" si="6"/>
        <v>2</v>
      </c>
      <c r="K46" s="151">
        <f t="shared" si="7"/>
        <v>2</v>
      </c>
      <c r="L46" s="155" t="s">
        <v>17</v>
      </c>
      <c r="M46" s="80">
        <v>1</v>
      </c>
      <c r="N46" s="108"/>
      <c r="O46" s="108"/>
      <c r="P46" s="120"/>
      <c r="Q46" s="120"/>
      <c r="R46" s="38"/>
      <c r="S46" s="120"/>
    </row>
    <row r="47" spans="1:19" s="18" customFormat="1" ht="26.25" customHeight="1" x14ac:dyDescent="0.3">
      <c r="A47" s="365"/>
      <c r="B47" s="366"/>
      <c r="C47" s="366"/>
      <c r="D47" s="367"/>
      <c r="E47" s="149">
        <v>1</v>
      </c>
      <c r="F47" s="149">
        <v>1</v>
      </c>
      <c r="G47" s="154" t="s">
        <v>160</v>
      </c>
      <c r="H47" s="80">
        <f t="shared" si="5"/>
        <v>1</v>
      </c>
      <c r="I47" s="151">
        <v>1</v>
      </c>
      <c r="J47" s="80">
        <f t="shared" si="6"/>
        <v>2</v>
      </c>
      <c r="K47" s="151">
        <f t="shared" si="7"/>
        <v>2</v>
      </c>
      <c r="L47" s="155" t="s">
        <v>17</v>
      </c>
      <c r="M47" s="80">
        <v>1</v>
      </c>
      <c r="N47" s="108"/>
      <c r="O47" s="108"/>
      <c r="P47" s="120"/>
      <c r="Q47" s="120"/>
      <c r="R47" s="38"/>
      <c r="S47" s="120"/>
    </row>
    <row r="48" spans="1:19" s="18" customFormat="1" ht="26.25" customHeight="1" x14ac:dyDescent="0.3">
      <c r="A48" s="365"/>
      <c r="B48" s="366"/>
      <c r="C48" s="366"/>
      <c r="D48" s="367"/>
      <c r="E48" s="149">
        <v>1</v>
      </c>
      <c r="F48" s="149">
        <v>1</v>
      </c>
      <c r="G48" s="154" t="s">
        <v>160</v>
      </c>
      <c r="H48" s="80">
        <f t="shared" si="5"/>
        <v>1</v>
      </c>
      <c r="I48" s="151">
        <v>1</v>
      </c>
      <c r="J48" s="80">
        <f t="shared" si="6"/>
        <v>2</v>
      </c>
      <c r="K48" s="151">
        <f t="shared" si="7"/>
        <v>2</v>
      </c>
      <c r="L48" s="155" t="s">
        <v>17</v>
      </c>
      <c r="M48" s="80">
        <v>1</v>
      </c>
      <c r="N48" s="108"/>
      <c r="O48" s="108"/>
      <c r="P48" s="120"/>
      <c r="Q48" s="120"/>
      <c r="R48" s="38"/>
      <c r="S48" s="120"/>
    </row>
    <row r="49" spans="1:22" s="18" customFormat="1" ht="26.25" customHeight="1" x14ac:dyDescent="0.3">
      <c r="A49" s="365"/>
      <c r="B49" s="366"/>
      <c r="C49" s="366"/>
      <c r="D49" s="367"/>
      <c r="E49" s="149">
        <v>1</v>
      </c>
      <c r="F49" s="149">
        <v>1</v>
      </c>
      <c r="G49" s="154" t="s">
        <v>160</v>
      </c>
      <c r="H49" s="80">
        <f t="shared" si="5"/>
        <v>1</v>
      </c>
      <c r="I49" s="151">
        <v>1</v>
      </c>
      <c r="J49" s="80">
        <f t="shared" si="6"/>
        <v>2</v>
      </c>
      <c r="K49" s="151">
        <f t="shared" si="7"/>
        <v>2</v>
      </c>
      <c r="L49" s="155" t="s">
        <v>17</v>
      </c>
      <c r="M49" s="80">
        <v>1</v>
      </c>
      <c r="N49" s="108"/>
      <c r="O49" s="108"/>
      <c r="P49" s="120"/>
      <c r="Q49" s="120"/>
      <c r="R49" s="38"/>
      <c r="S49" s="120"/>
    </row>
    <row r="50" spans="1:22" s="18" customFormat="1" ht="26.25" customHeight="1" x14ac:dyDescent="0.3">
      <c r="A50" s="365"/>
      <c r="B50" s="366"/>
      <c r="C50" s="366"/>
      <c r="D50" s="367"/>
      <c r="E50" s="149">
        <v>1</v>
      </c>
      <c r="F50" s="149">
        <v>1</v>
      </c>
      <c r="G50" s="154" t="s">
        <v>160</v>
      </c>
      <c r="H50" s="80">
        <f t="shared" si="5"/>
        <v>1</v>
      </c>
      <c r="I50" s="151">
        <v>1</v>
      </c>
      <c r="J50" s="80">
        <f t="shared" si="6"/>
        <v>2</v>
      </c>
      <c r="K50" s="151">
        <f t="shared" si="7"/>
        <v>2</v>
      </c>
      <c r="L50" s="155" t="s">
        <v>17</v>
      </c>
      <c r="M50" s="80">
        <v>1</v>
      </c>
      <c r="N50" s="108"/>
      <c r="O50" s="108"/>
      <c r="P50" s="120"/>
      <c r="Q50" s="120"/>
      <c r="R50" s="38"/>
      <c r="S50" s="120"/>
    </row>
    <row r="51" spans="1:22" s="18" customFormat="1" ht="26.25" customHeight="1" x14ac:dyDescent="0.3">
      <c r="A51" s="365"/>
      <c r="B51" s="366"/>
      <c r="C51" s="366"/>
      <c r="D51" s="367"/>
      <c r="E51" s="149">
        <v>1</v>
      </c>
      <c r="F51" s="149">
        <v>1</v>
      </c>
      <c r="G51" s="154" t="s">
        <v>160</v>
      </c>
      <c r="H51" s="80">
        <f t="shared" si="5"/>
        <v>1</v>
      </c>
      <c r="I51" s="151">
        <v>1</v>
      </c>
      <c r="J51" s="80">
        <f t="shared" si="6"/>
        <v>2</v>
      </c>
      <c r="K51" s="151">
        <f t="shared" si="7"/>
        <v>2</v>
      </c>
      <c r="L51" s="155" t="s">
        <v>17</v>
      </c>
      <c r="M51" s="80">
        <v>1</v>
      </c>
      <c r="N51" s="108"/>
      <c r="O51" s="108"/>
      <c r="P51" s="120"/>
      <c r="Q51" s="120"/>
      <c r="R51" s="38"/>
      <c r="S51" s="120"/>
    </row>
    <row r="52" spans="1:22" s="4" customFormat="1" ht="26.25" customHeight="1" x14ac:dyDescent="0.3">
      <c r="A52" s="362" t="s">
        <v>1</v>
      </c>
      <c r="B52" s="363"/>
      <c r="C52" s="363"/>
      <c r="D52" s="363"/>
      <c r="E52" s="363"/>
      <c r="F52" s="364"/>
      <c r="G52" s="150"/>
      <c r="H52" s="81">
        <f>SUM(H31:H51)</f>
        <v>21</v>
      </c>
      <c r="I52" s="82">
        <f>SUM(I31:I51)</f>
        <v>21</v>
      </c>
      <c r="J52" s="81">
        <f>SUM(J31:J51)</f>
        <v>42</v>
      </c>
      <c r="K52" s="58">
        <f>SUM(K31:K51)</f>
        <v>42</v>
      </c>
      <c r="L52" s="156"/>
      <c r="M52" s="81">
        <f>SUM(M31:M51)</f>
        <v>21</v>
      </c>
      <c r="N52" s="107"/>
      <c r="O52" s="107"/>
      <c r="P52" s="120"/>
      <c r="Q52" s="120"/>
      <c r="R52" s="120"/>
      <c r="S52" s="120"/>
      <c r="U52" s="18"/>
      <c r="V52" s="18"/>
    </row>
    <row r="53" spans="1:22" s="4" customFormat="1" ht="13.8" x14ac:dyDescent="0.3">
      <c r="A53" s="19"/>
      <c r="B53" s="20"/>
      <c r="C53" s="20"/>
      <c r="D53" s="21"/>
      <c r="E53" s="21"/>
      <c r="F53" s="21"/>
      <c r="G53" s="31"/>
      <c r="H53" s="22"/>
      <c r="I53" s="20"/>
      <c r="J53" s="20"/>
      <c r="K53" s="13"/>
      <c r="L53" s="5"/>
      <c r="N53" s="71"/>
      <c r="O53" s="109"/>
      <c r="P53" s="109"/>
      <c r="Q53" s="38"/>
      <c r="R53" s="38"/>
      <c r="S53" s="38"/>
      <c r="T53" s="38"/>
    </row>
    <row r="54" spans="1:22" ht="26.25" customHeight="1" x14ac:dyDescent="0.3">
      <c r="A54" s="371" t="s">
        <v>63</v>
      </c>
      <c r="B54" s="372"/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2"/>
      <c r="N54" s="105"/>
      <c r="O54" s="105"/>
      <c r="P54" s="36"/>
      <c r="Q54" s="36"/>
      <c r="R54" s="36"/>
      <c r="S54" s="18"/>
      <c r="U54" s="4"/>
      <c r="V54" s="4"/>
    </row>
    <row r="55" spans="1:22" s="15" customFormat="1" ht="34.200000000000003" x14ac:dyDescent="0.3">
      <c r="A55" s="368" t="s">
        <v>25</v>
      </c>
      <c r="B55" s="369"/>
      <c r="C55" s="369"/>
      <c r="D55" s="370"/>
      <c r="E55" s="177" t="s">
        <v>28</v>
      </c>
      <c r="F55" s="177" t="s">
        <v>27</v>
      </c>
      <c r="G55" s="165" t="s">
        <v>26</v>
      </c>
      <c r="H55" s="166" t="s">
        <v>31</v>
      </c>
      <c r="I55" s="167" t="s">
        <v>32</v>
      </c>
      <c r="J55" s="164" t="s">
        <v>33</v>
      </c>
      <c r="K55" s="166" t="s">
        <v>37</v>
      </c>
      <c r="L55" s="168" t="s">
        <v>20</v>
      </c>
      <c r="M55" s="169" t="s">
        <v>46</v>
      </c>
      <c r="N55" s="107"/>
      <c r="O55" s="107"/>
      <c r="P55" s="36"/>
      <c r="Q55" s="36"/>
      <c r="R55" s="36"/>
      <c r="S55" s="18"/>
      <c r="U55" s="3"/>
      <c r="V55" s="3"/>
    </row>
    <row r="56" spans="1:22" s="18" customFormat="1" ht="26.25" customHeight="1" x14ac:dyDescent="0.3">
      <c r="A56" s="353"/>
      <c r="B56" s="354"/>
      <c r="C56" s="354"/>
      <c r="D56" s="355"/>
      <c r="E56" s="157">
        <v>1</v>
      </c>
      <c r="F56" s="157">
        <v>1</v>
      </c>
      <c r="G56" s="154" t="s">
        <v>160</v>
      </c>
      <c r="H56" s="80">
        <f>E56*F56</f>
        <v>1</v>
      </c>
      <c r="I56" s="151">
        <v>1</v>
      </c>
      <c r="J56" s="80">
        <f>H56+I56</f>
        <v>2</v>
      </c>
      <c r="K56" s="182">
        <v>2</v>
      </c>
      <c r="L56" s="155" t="s">
        <v>17</v>
      </c>
      <c r="M56" s="80">
        <v>1</v>
      </c>
      <c r="N56" s="108"/>
      <c r="O56" s="108"/>
      <c r="P56" s="36"/>
      <c r="Q56" s="36"/>
      <c r="R56" s="36"/>
      <c r="U56" s="15"/>
      <c r="V56" s="15"/>
    </row>
    <row r="57" spans="1:22" s="18" customFormat="1" ht="26.25" customHeight="1" x14ac:dyDescent="0.3">
      <c r="A57" s="353"/>
      <c r="B57" s="354"/>
      <c r="C57" s="354"/>
      <c r="D57" s="355"/>
      <c r="E57" s="157"/>
      <c r="F57" s="157"/>
      <c r="G57" s="154" t="s">
        <v>160</v>
      </c>
      <c r="H57" s="80">
        <f t="shared" ref="H57:H66" si="11">E57*F57</f>
        <v>0</v>
      </c>
      <c r="I57" s="151"/>
      <c r="J57" s="80">
        <f t="shared" ref="J57:J66" si="12">H57+I57</f>
        <v>0</v>
      </c>
      <c r="K57" s="182">
        <v>2</v>
      </c>
      <c r="L57" s="155" t="s">
        <v>17</v>
      </c>
      <c r="M57" s="80">
        <v>1</v>
      </c>
      <c r="N57" s="108"/>
      <c r="O57" s="108"/>
      <c r="P57" s="36"/>
      <c r="Q57" s="36"/>
      <c r="R57" s="36"/>
    </row>
    <row r="58" spans="1:22" s="18" customFormat="1" ht="26.25" customHeight="1" x14ac:dyDescent="0.3">
      <c r="A58" s="353"/>
      <c r="B58" s="354"/>
      <c r="C58" s="354"/>
      <c r="D58" s="355"/>
      <c r="E58" s="157"/>
      <c r="F58" s="157"/>
      <c r="G58" s="154" t="s">
        <v>160</v>
      </c>
      <c r="H58" s="80">
        <f t="shared" si="11"/>
        <v>0</v>
      </c>
      <c r="I58" s="151"/>
      <c r="J58" s="80">
        <f t="shared" si="12"/>
        <v>0</v>
      </c>
      <c r="K58" s="182">
        <v>2</v>
      </c>
      <c r="L58" s="155" t="s">
        <v>17</v>
      </c>
      <c r="M58" s="80">
        <v>1</v>
      </c>
      <c r="N58" s="108"/>
      <c r="O58" s="108"/>
      <c r="P58" s="36"/>
      <c r="Q58" s="36"/>
      <c r="R58" s="36"/>
    </row>
    <row r="59" spans="1:22" s="18" customFormat="1" ht="26.25" customHeight="1" x14ac:dyDescent="0.3">
      <c r="A59" s="353"/>
      <c r="B59" s="354"/>
      <c r="C59" s="354"/>
      <c r="D59" s="355"/>
      <c r="E59" s="157"/>
      <c r="F59" s="157"/>
      <c r="G59" s="154" t="s">
        <v>160</v>
      </c>
      <c r="H59" s="80">
        <f t="shared" si="11"/>
        <v>0</v>
      </c>
      <c r="I59" s="151"/>
      <c r="J59" s="80">
        <f t="shared" si="12"/>
        <v>0</v>
      </c>
      <c r="K59" s="182">
        <v>2</v>
      </c>
      <c r="L59" s="155" t="s">
        <v>17</v>
      </c>
      <c r="M59" s="80">
        <v>1</v>
      </c>
      <c r="N59" s="108"/>
      <c r="O59" s="108"/>
      <c r="P59" s="36"/>
      <c r="Q59" s="36"/>
      <c r="R59" s="36"/>
    </row>
    <row r="60" spans="1:22" s="18" customFormat="1" ht="26.25" customHeight="1" x14ac:dyDescent="0.3">
      <c r="A60" s="353"/>
      <c r="B60" s="354"/>
      <c r="C60" s="354"/>
      <c r="D60" s="355"/>
      <c r="E60" s="157"/>
      <c r="F60" s="157"/>
      <c r="G60" s="154" t="s">
        <v>160</v>
      </c>
      <c r="H60" s="80">
        <f t="shared" si="11"/>
        <v>0</v>
      </c>
      <c r="I60" s="151"/>
      <c r="J60" s="80">
        <f t="shared" si="12"/>
        <v>0</v>
      </c>
      <c r="K60" s="182">
        <v>2</v>
      </c>
      <c r="L60" s="155" t="s">
        <v>17</v>
      </c>
      <c r="M60" s="80">
        <v>1</v>
      </c>
      <c r="N60" s="108"/>
      <c r="O60" s="108"/>
      <c r="P60" s="36"/>
      <c r="Q60" s="36"/>
      <c r="R60" s="36"/>
    </row>
    <row r="61" spans="1:22" s="18" customFormat="1" ht="26.25" customHeight="1" x14ac:dyDescent="0.3">
      <c r="A61" s="353"/>
      <c r="B61" s="354"/>
      <c r="C61" s="354"/>
      <c r="D61" s="355"/>
      <c r="E61" s="157"/>
      <c r="F61" s="157"/>
      <c r="G61" s="154" t="s">
        <v>160</v>
      </c>
      <c r="H61" s="80">
        <f t="shared" si="11"/>
        <v>0</v>
      </c>
      <c r="I61" s="151"/>
      <c r="J61" s="80">
        <f t="shared" si="12"/>
        <v>0</v>
      </c>
      <c r="K61" s="182">
        <v>2</v>
      </c>
      <c r="L61" s="155" t="s">
        <v>17</v>
      </c>
      <c r="M61" s="80">
        <v>1</v>
      </c>
      <c r="N61" s="108"/>
      <c r="O61" s="108"/>
      <c r="P61" s="36"/>
      <c r="Q61" s="36"/>
      <c r="R61" s="36"/>
    </row>
    <row r="62" spans="1:22" s="18" customFormat="1" ht="26.25" customHeight="1" x14ac:dyDescent="0.3">
      <c r="A62" s="353"/>
      <c r="B62" s="354"/>
      <c r="C62" s="354"/>
      <c r="D62" s="355"/>
      <c r="E62" s="157"/>
      <c r="F62" s="157"/>
      <c r="G62" s="154" t="s">
        <v>160</v>
      </c>
      <c r="H62" s="80">
        <f t="shared" si="11"/>
        <v>0</v>
      </c>
      <c r="I62" s="151"/>
      <c r="J62" s="80">
        <f t="shared" si="12"/>
        <v>0</v>
      </c>
      <c r="K62" s="182">
        <v>2</v>
      </c>
      <c r="L62" s="155" t="s">
        <v>17</v>
      </c>
      <c r="M62" s="80">
        <v>1</v>
      </c>
      <c r="N62" s="108"/>
      <c r="O62" s="108"/>
      <c r="P62" s="36"/>
      <c r="Q62" s="36"/>
      <c r="R62" s="36"/>
    </row>
    <row r="63" spans="1:22" s="18" customFormat="1" ht="26.25" customHeight="1" x14ac:dyDescent="0.3">
      <c r="A63" s="353"/>
      <c r="B63" s="354"/>
      <c r="C63" s="354"/>
      <c r="D63" s="355"/>
      <c r="E63" s="157"/>
      <c r="F63" s="157"/>
      <c r="G63" s="154" t="s">
        <v>160</v>
      </c>
      <c r="H63" s="80">
        <f t="shared" si="11"/>
        <v>0</v>
      </c>
      <c r="I63" s="151"/>
      <c r="J63" s="80">
        <f t="shared" si="12"/>
        <v>0</v>
      </c>
      <c r="K63" s="182">
        <v>2</v>
      </c>
      <c r="L63" s="155" t="s">
        <v>17</v>
      </c>
      <c r="M63" s="80">
        <v>1</v>
      </c>
      <c r="N63" s="108"/>
      <c r="O63" s="108"/>
      <c r="P63" s="36"/>
      <c r="Q63" s="36"/>
      <c r="R63" s="36"/>
    </row>
    <row r="64" spans="1:22" s="18" customFormat="1" ht="26.25" customHeight="1" x14ac:dyDescent="0.3">
      <c r="A64" s="353"/>
      <c r="B64" s="354"/>
      <c r="C64" s="354"/>
      <c r="D64" s="355"/>
      <c r="E64" s="157"/>
      <c r="F64" s="157"/>
      <c r="G64" s="154" t="s">
        <v>160</v>
      </c>
      <c r="H64" s="80">
        <f t="shared" si="11"/>
        <v>0</v>
      </c>
      <c r="I64" s="151"/>
      <c r="J64" s="80">
        <f t="shared" si="12"/>
        <v>0</v>
      </c>
      <c r="K64" s="182">
        <v>2</v>
      </c>
      <c r="L64" s="155" t="s">
        <v>17</v>
      </c>
      <c r="M64" s="80">
        <v>1</v>
      </c>
      <c r="N64" s="108"/>
      <c r="O64" s="108"/>
      <c r="P64" s="36"/>
      <c r="Q64" s="36"/>
      <c r="R64" s="36"/>
    </row>
    <row r="65" spans="1:22" s="18" customFormat="1" ht="26.25" customHeight="1" x14ac:dyDescent="0.3">
      <c r="A65" s="353"/>
      <c r="B65" s="354"/>
      <c r="C65" s="354"/>
      <c r="D65" s="355"/>
      <c r="E65" s="157"/>
      <c r="F65" s="157"/>
      <c r="G65" s="154" t="s">
        <v>160</v>
      </c>
      <c r="H65" s="80">
        <f t="shared" si="11"/>
        <v>0</v>
      </c>
      <c r="I65" s="151"/>
      <c r="J65" s="80">
        <f t="shared" si="12"/>
        <v>0</v>
      </c>
      <c r="K65" s="182">
        <v>2</v>
      </c>
      <c r="L65" s="155" t="s">
        <v>17</v>
      </c>
      <c r="M65" s="80">
        <v>1</v>
      </c>
      <c r="N65" s="108"/>
      <c r="O65" s="108"/>
      <c r="P65" s="36"/>
      <c r="Q65" s="36"/>
      <c r="R65" s="36"/>
    </row>
    <row r="66" spans="1:22" s="18" customFormat="1" ht="26.25" customHeight="1" x14ac:dyDescent="0.3">
      <c r="A66" s="353"/>
      <c r="B66" s="354"/>
      <c r="C66" s="354"/>
      <c r="D66" s="355"/>
      <c r="E66" s="157"/>
      <c r="F66" s="157"/>
      <c r="G66" s="154" t="s">
        <v>160</v>
      </c>
      <c r="H66" s="80">
        <f t="shared" si="11"/>
        <v>0</v>
      </c>
      <c r="I66" s="151"/>
      <c r="J66" s="80">
        <f t="shared" si="12"/>
        <v>0</v>
      </c>
      <c r="K66" s="182">
        <v>2</v>
      </c>
      <c r="L66" s="155" t="s">
        <v>17</v>
      </c>
      <c r="M66" s="80">
        <v>1</v>
      </c>
      <c r="N66" s="108"/>
      <c r="O66" s="108"/>
      <c r="P66" s="36"/>
      <c r="Q66" s="36"/>
      <c r="R66" s="36"/>
    </row>
    <row r="67" spans="1:22" s="4" customFormat="1" ht="26.25" customHeight="1" x14ac:dyDescent="0.3">
      <c r="A67" s="362" t="s">
        <v>1</v>
      </c>
      <c r="B67" s="363"/>
      <c r="C67" s="363"/>
      <c r="D67" s="363"/>
      <c r="E67" s="363"/>
      <c r="F67" s="364"/>
      <c r="G67" s="158"/>
      <c r="H67" s="81">
        <f>SUM(H56:H66)</f>
        <v>1</v>
      </c>
      <c r="I67" s="82">
        <f>SUM(I56:I66)</f>
        <v>1</v>
      </c>
      <c r="J67" s="81">
        <f>SUM(J56:J66)</f>
        <v>2</v>
      </c>
      <c r="K67" s="183">
        <f>SUM(K56:K66)</f>
        <v>22</v>
      </c>
      <c r="L67" s="159"/>
      <c r="M67" s="81">
        <f>SUM(M56:M66)</f>
        <v>11</v>
      </c>
      <c r="N67" s="107"/>
      <c r="O67" s="107"/>
      <c r="P67" s="34"/>
      <c r="Q67" s="34"/>
      <c r="R67" s="34"/>
      <c r="U67" s="18"/>
      <c r="V67" s="18"/>
    </row>
    <row r="68" spans="1:22" s="1" customFormat="1" ht="13.8" x14ac:dyDescent="0.3">
      <c r="A68" s="23"/>
      <c r="B68" s="24"/>
      <c r="C68" s="24"/>
      <c r="D68" s="24"/>
      <c r="E68" s="24"/>
      <c r="F68" s="24"/>
      <c r="G68" s="24"/>
      <c r="H68" s="25"/>
      <c r="I68" s="24"/>
      <c r="J68" s="24"/>
      <c r="K68" s="12"/>
      <c r="L68" s="5"/>
      <c r="N68" s="72"/>
      <c r="O68" s="35"/>
      <c r="P68" s="35"/>
      <c r="Q68" s="35"/>
      <c r="R68" s="35"/>
      <c r="S68" s="35"/>
      <c r="U68" s="4"/>
      <c r="V68" s="4"/>
    </row>
    <row r="69" spans="1:22" ht="26.25" customHeight="1" x14ac:dyDescent="0.3">
      <c r="A69" s="173" t="s">
        <v>7</v>
      </c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5"/>
      <c r="N69" s="106"/>
      <c r="O69" s="106"/>
      <c r="P69" s="34"/>
      <c r="S69" s="3"/>
      <c r="U69" s="1"/>
      <c r="V69" s="1"/>
    </row>
    <row r="70" spans="1:22" s="15" customFormat="1" ht="26.25" customHeight="1" x14ac:dyDescent="0.3">
      <c r="A70" s="359" t="s">
        <v>25</v>
      </c>
      <c r="B70" s="360"/>
      <c r="C70" s="360"/>
      <c r="D70" s="360"/>
      <c r="E70" s="360"/>
      <c r="F70" s="361"/>
      <c r="G70" s="165" t="s">
        <v>26</v>
      </c>
      <c r="H70" s="166" t="s">
        <v>31</v>
      </c>
      <c r="I70" s="167" t="s">
        <v>32</v>
      </c>
      <c r="J70" s="164" t="s">
        <v>33</v>
      </c>
      <c r="K70" s="166" t="s">
        <v>37</v>
      </c>
      <c r="L70" s="168" t="s">
        <v>20</v>
      </c>
      <c r="M70" s="169" t="s">
        <v>46</v>
      </c>
      <c r="N70" s="107"/>
      <c r="O70" s="107"/>
      <c r="P70" s="37"/>
      <c r="Q70" s="37"/>
      <c r="R70" s="37"/>
      <c r="U70" s="3"/>
      <c r="V70" s="3"/>
    </row>
    <row r="71" spans="1:22" s="16" customFormat="1" ht="26.25" customHeight="1" x14ac:dyDescent="0.3">
      <c r="A71" s="356"/>
      <c r="B71" s="357"/>
      <c r="C71" s="357"/>
      <c r="D71" s="357"/>
      <c r="E71" s="357"/>
      <c r="F71" s="358"/>
      <c r="G71" s="154" t="s">
        <v>160</v>
      </c>
      <c r="H71" s="149"/>
      <c r="I71" s="151"/>
      <c r="J71" s="80">
        <f>H71+I71</f>
        <v>0</v>
      </c>
      <c r="K71" s="149">
        <v>2</v>
      </c>
      <c r="L71" s="155" t="s">
        <v>17</v>
      </c>
      <c r="M71" s="80">
        <v>1</v>
      </c>
      <c r="N71" s="110"/>
      <c r="O71" s="110"/>
      <c r="P71" s="38"/>
      <c r="Q71" s="38"/>
      <c r="R71" s="38"/>
      <c r="U71" s="15"/>
      <c r="V71" s="15"/>
    </row>
    <row r="72" spans="1:22" s="16" customFormat="1" ht="26.25" customHeight="1" x14ac:dyDescent="0.3">
      <c r="A72" s="356"/>
      <c r="B72" s="357"/>
      <c r="C72" s="357"/>
      <c r="D72" s="357"/>
      <c r="E72" s="357"/>
      <c r="F72" s="358"/>
      <c r="G72" s="154" t="s">
        <v>160</v>
      </c>
      <c r="H72" s="149"/>
      <c r="I72" s="151"/>
      <c r="J72" s="80">
        <f t="shared" ref="J72:J78" si="13">H72+I72</f>
        <v>0</v>
      </c>
      <c r="K72" s="149">
        <v>2</v>
      </c>
      <c r="L72" s="155" t="s">
        <v>17</v>
      </c>
      <c r="M72" s="80">
        <v>1</v>
      </c>
      <c r="N72" s="110"/>
      <c r="O72" s="110"/>
      <c r="P72" s="38"/>
      <c r="Q72" s="38"/>
      <c r="R72" s="38"/>
    </row>
    <row r="73" spans="1:22" s="16" customFormat="1" ht="26.25" customHeight="1" x14ac:dyDescent="0.3">
      <c r="A73" s="356"/>
      <c r="B73" s="357"/>
      <c r="C73" s="357"/>
      <c r="D73" s="357"/>
      <c r="E73" s="357"/>
      <c r="F73" s="358"/>
      <c r="G73" s="154" t="s">
        <v>160</v>
      </c>
      <c r="H73" s="149"/>
      <c r="I73" s="151"/>
      <c r="J73" s="80">
        <f t="shared" si="13"/>
        <v>0</v>
      </c>
      <c r="K73" s="149">
        <v>2</v>
      </c>
      <c r="L73" s="155" t="s">
        <v>17</v>
      </c>
      <c r="M73" s="80">
        <v>1</v>
      </c>
      <c r="N73" s="110"/>
      <c r="O73" s="110"/>
      <c r="P73" s="38"/>
      <c r="Q73" s="38"/>
      <c r="R73" s="38"/>
    </row>
    <row r="74" spans="1:22" s="16" customFormat="1" ht="26.25" customHeight="1" x14ac:dyDescent="0.3">
      <c r="A74" s="356"/>
      <c r="B74" s="357"/>
      <c r="C74" s="357"/>
      <c r="D74" s="357"/>
      <c r="E74" s="357"/>
      <c r="F74" s="358"/>
      <c r="G74" s="154" t="s">
        <v>160</v>
      </c>
      <c r="H74" s="149"/>
      <c r="I74" s="151"/>
      <c r="J74" s="80">
        <f t="shared" si="13"/>
        <v>0</v>
      </c>
      <c r="K74" s="149">
        <v>2</v>
      </c>
      <c r="L74" s="155" t="s">
        <v>17</v>
      </c>
      <c r="M74" s="80">
        <v>1</v>
      </c>
      <c r="N74" s="110"/>
      <c r="O74" s="110"/>
      <c r="P74" s="38"/>
      <c r="Q74" s="38"/>
      <c r="R74" s="38"/>
    </row>
    <row r="75" spans="1:22" s="16" customFormat="1" ht="26.25" customHeight="1" x14ac:dyDescent="0.3">
      <c r="A75" s="356"/>
      <c r="B75" s="357"/>
      <c r="C75" s="357"/>
      <c r="D75" s="357"/>
      <c r="E75" s="357"/>
      <c r="F75" s="358"/>
      <c r="G75" s="154" t="s">
        <v>160</v>
      </c>
      <c r="H75" s="149"/>
      <c r="I75" s="151"/>
      <c r="J75" s="80">
        <f t="shared" si="13"/>
        <v>0</v>
      </c>
      <c r="K75" s="149">
        <v>2</v>
      </c>
      <c r="L75" s="155" t="s">
        <v>17</v>
      </c>
      <c r="M75" s="80">
        <v>1</v>
      </c>
      <c r="N75" s="110"/>
      <c r="O75" s="110"/>
      <c r="P75" s="38"/>
      <c r="Q75" s="38"/>
      <c r="R75" s="38"/>
    </row>
    <row r="76" spans="1:22" s="16" customFormat="1" ht="26.25" customHeight="1" x14ac:dyDescent="0.3">
      <c r="A76" s="356"/>
      <c r="B76" s="357"/>
      <c r="C76" s="357"/>
      <c r="D76" s="357"/>
      <c r="E76" s="357"/>
      <c r="F76" s="358"/>
      <c r="G76" s="154" t="s">
        <v>160</v>
      </c>
      <c r="H76" s="149"/>
      <c r="I76" s="151"/>
      <c r="J76" s="80">
        <f t="shared" si="13"/>
        <v>0</v>
      </c>
      <c r="K76" s="149">
        <v>2</v>
      </c>
      <c r="L76" s="155" t="s">
        <v>17</v>
      </c>
      <c r="M76" s="80">
        <v>1</v>
      </c>
      <c r="N76" s="110"/>
      <c r="O76" s="110"/>
      <c r="P76" s="38"/>
      <c r="Q76" s="38"/>
      <c r="R76" s="38"/>
    </row>
    <row r="77" spans="1:22" s="16" customFormat="1" ht="26.25" customHeight="1" x14ac:dyDescent="0.3">
      <c r="A77" s="356"/>
      <c r="B77" s="357"/>
      <c r="C77" s="357"/>
      <c r="D77" s="357"/>
      <c r="E77" s="357"/>
      <c r="F77" s="358"/>
      <c r="G77" s="154" t="s">
        <v>160</v>
      </c>
      <c r="H77" s="149"/>
      <c r="I77" s="151"/>
      <c r="J77" s="80">
        <f t="shared" si="13"/>
        <v>0</v>
      </c>
      <c r="K77" s="149">
        <v>2</v>
      </c>
      <c r="L77" s="155" t="s">
        <v>17</v>
      </c>
      <c r="M77" s="80">
        <v>1</v>
      </c>
      <c r="N77" s="110"/>
      <c r="O77" s="110"/>
      <c r="P77" s="38"/>
      <c r="Q77" s="38"/>
      <c r="R77" s="38"/>
    </row>
    <row r="78" spans="1:22" s="16" customFormat="1" ht="26.25" customHeight="1" x14ac:dyDescent="0.3">
      <c r="A78" s="356"/>
      <c r="B78" s="357"/>
      <c r="C78" s="357"/>
      <c r="D78" s="357"/>
      <c r="E78" s="357"/>
      <c r="F78" s="358"/>
      <c r="G78" s="154" t="s">
        <v>160</v>
      </c>
      <c r="H78" s="149"/>
      <c r="I78" s="151"/>
      <c r="J78" s="80">
        <f t="shared" si="13"/>
        <v>0</v>
      </c>
      <c r="K78" s="149">
        <v>2</v>
      </c>
      <c r="L78" s="155" t="s">
        <v>17</v>
      </c>
      <c r="M78" s="80">
        <v>1</v>
      </c>
      <c r="N78" s="110"/>
      <c r="O78" s="110"/>
      <c r="P78" s="38"/>
      <c r="Q78" s="38"/>
      <c r="R78" s="38"/>
    </row>
    <row r="79" spans="1:22" s="4" customFormat="1" ht="26.25" customHeight="1" x14ac:dyDescent="0.3">
      <c r="A79" s="362" t="s">
        <v>1</v>
      </c>
      <c r="B79" s="363"/>
      <c r="C79" s="363"/>
      <c r="D79" s="363"/>
      <c r="E79" s="363"/>
      <c r="F79" s="364"/>
      <c r="G79" s="158"/>
      <c r="H79" s="82">
        <f>SUM(H71:H78)</f>
        <v>0</v>
      </c>
      <c r="I79" s="82">
        <f>SUM(I71:I78)</f>
        <v>0</v>
      </c>
      <c r="J79" s="81">
        <f>SUM(J71:J78)</f>
        <v>0</v>
      </c>
      <c r="K79" s="58">
        <f>SUM(K71:K78)</f>
        <v>16</v>
      </c>
      <c r="L79" s="160"/>
      <c r="M79" s="81">
        <f>SUM(M71:M78)</f>
        <v>8</v>
      </c>
      <c r="N79" s="107"/>
      <c r="O79" s="107"/>
      <c r="P79" s="34"/>
      <c r="Q79" s="34"/>
      <c r="R79" s="34"/>
      <c r="U79" s="16"/>
      <c r="V79" s="16"/>
    </row>
    <row r="80" spans="1:22" s="1" customFormat="1" ht="13.8" x14ac:dyDescent="0.3">
      <c r="A80" s="23"/>
      <c r="B80" s="24"/>
      <c r="C80" s="24"/>
      <c r="D80" s="24"/>
      <c r="E80" s="24"/>
      <c r="F80" s="24"/>
      <c r="G80" s="24"/>
      <c r="H80" s="25"/>
      <c r="I80" s="24"/>
      <c r="J80" s="24"/>
      <c r="K80" s="12"/>
      <c r="L80" s="5"/>
      <c r="N80" s="72"/>
      <c r="O80" s="35"/>
      <c r="P80" s="35"/>
      <c r="Q80" s="35"/>
      <c r="R80" s="35"/>
      <c r="S80" s="35"/>
      <c r="U80" s="4"/>
      <c r="V80" s="4"/>
    </row>
    <row r="81" spans="1:22" ht="26.25" customHeight="1" x14ac:dyDescent="0.3">
      <c r="A81" s="173" t="s">
        <v>6</v>
      </c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5"/>
      <c r="N81" s="105"/>
      <c r="O81" s="105"/>
      <c r="P81" s="34"/>
      <c r="S81" s="3"/>
      <c r="U81" s="1"/>
      <c r="V81" s="1"/>
    </row>
    <row r="82" spans="1:22" s="15" customFormat="1" ht="26.25" customHeight="1" x14ac:dyDescent="0.3">
      <c r="A82" s="359" t="s">
        <v>25</v>
      </c>
      <c r="B82" s="360"/>
      <c r="C82" s="360"/>
      <c r="D82" s="360"/>
      <c r="E82" s="360"/>
      <c r="F82" s="361"/>
      <c r="G82" s="165" t="s">
        <v>26</v>
      </c>
      <c r="H82" s="166" t="s">
        <v>31</v>
      </c>
      <c r="I82" s="167" t="s">
        <v>32</v>
      </c>
      <c r="J82" s="164" t="s">
        <v>33</v>
      </c>
      <c r="K82" s="166" t="s">
        <v>37</v>
      </c>
      <c r="L82" s="168" t="s">
        <v>20</v>
      </c>
      <c r="M82" s="176" t="s">
        <v>46</v>
      </c>
      <c r="N82" s="107"/>
      <c r="O82" s="107"/>
      <c r="P82" s="37"/>
      <c r="Q82" s="37"/>
      <c r="R82" s="37"/>
      <c r="U82" s="3"/>
      <c r="V82" s="3"/>
    </row>
    <row r="83" spans="1:22" s="16" customFormat="1" ht="26.25" customHeight="1" x14ac:dyDescent="0.3">
      <c r="A83" s="356"/>
      <c r="B83" s="357"/>
      <c r="C83" s="357"/>
      <c r="D83" s="357"/>
      <c r="E83" s="357"/>
      <c r="F83" s="358"/>
      <c r="G83" s="154" t="s">
        <v>160</v>
      </c>
      <c r="H83" s="149"/>
      <c r="I83" s="151"/>
      <c r="J83" s="80">
        <f>H83+I83</f>
        <v>0</v>
      </c>
      <c r="K83" s="149">
        <v>2</v>
      </c>
      <c r="L83" s="155" t="s">
        <v>17</v>
      </c>
      <c r="M83" s="80">
        <v>1</v>
      </c>
      <c r="N83" s="108"/>
      <c r="O83" s="108"/>
      <c r="P83" s="38"/>
      <c r="Q83" s="38"/>
      <c r="R83" s="38"/>
      <c r="U83" s="15"/>
      <c r="V83" s="15"/>
    </row>
    <row r="84" spans="1:22" s="16" customFormat="1" ht="26.25" customHeight="1" x14ac:dyDescent="0.3">
      <c r="A84" s="356"/>
      <c r="B84" s="357"/>
      <c r="C84" s="357"/>
      <c r="D84" s="357"/>
      <c r="E84" s="357"/>
      <c r="F84" s="358"/>
      <c r="G84" s="154" t="s">
        <v>160</v>
      </c>
      <c r="H84" s="149"/>
      <c r="I84" s="151"/>
      <c r="J84" s="80">
        <f t="shared" ref="J84:J90" si="14">H84+I84</f>
        <v>0</v>
      </c>
      <c r="K84" s="149">
        <v>2</v>
      </c>
      <c r="L84" s="155" t="s">
        <v>17</v>
      </c>
      <c r="M84" s="80">
        <v>1</v>
      </c>
      <c r="N84" s="108"/>
      <c r="O84" s="108"/>
      <c r="P84" s="38"/>
      <c r="Q84" s="38"/>
      <c r="R84" s="38"/>
    </row>
    <row r="85" spans="1:22" s="16" customFormat="1" ht="26.25" customHeight="1" x14ac:dyDescent="0.3">
      <c r="A85" s="356"/>
      <c r="B85" s="357"/>
      <c r="C85" s="357"/>
      <c r="D85" s="357"/>
      <c r="E85" s="357"/>
      <c r="F85" s="358"/>
      <c r="G85" s="154" t="s">
        <v>160</v>
      </c>
      <c r="H85" s="149"/>
      <c r="I85" s="151"/>
      <c r="J85" s="80">
        <f t="shared" si="14"/>
        <v>0</v>
      </c>
      <c r="K85" s="149">
        <v>2</v>
      </c>
      <c r="L85" s="155" t="s">
        <v>17</v>
      </c>
      <c r="M85" s="80">
        <v>1</v>
      </c>
      <c r="N85" s="108"/>
      <c r="O85" s="108"/>
      <c r="P85" s="38"/>
      <c r="Q85" s="38"/>
      <c r="R85" s="38"/>
    </row>
    <row r="86" spans="1:22" s="16" customFormat="1" ht="26.25" customHeight="1" x14ac:dyDescent="0.3">
      <c r="A86" s="356"/>
      <c r="B86" s="357"/>
      <c r="C86" s="357"/>
      <c r="D86" s="357"/>
      <c r="E86" s="357"/>
      <c r="F86" s="358"/>
      <c r="G86" s="154" t="s">
        <v>160</v>
      </c>
      <c r="H86" s="149"/>
      <c r="I86" s="151"/>
      <c r="J86" s="80">
        <f t="shared" si="14"/>
        <v>0</v>
      </c>
      <c r="K86" s="149">
        <v>2</v>
      </c>
      <c r="L86" s="155" t="s">
        <v>17</v>
      </c>
      <c r="M86" s="80">
        <v>1</v>
      </c>
      <c r="N86" s="108"/>
      <c r="O86" s="108"/>
      <c r="P86" s="38"/>
      <c r="Q86" s="38"/>
      <c r="R86" s="38"/>
    </row>
    <row r="87" spans="1:22" s="16" customFormat="1" ht="26.25" customHeight="1" x14ac:dyDescent="0.3">
      <c r="A87" s="356"/>
      <c r="B87" s="357"/>
      <c r="C87" s="357"/>
      <c r="D87" s="357"/>
      <c r="E87" s="357"/>
      <c r="F87" s="358"/>
      <c r="G87" s="154" t="s">
        <v>160</v>
      </c>
      <c r="H87" s="149"/>
      <c r="I87" s="151"/>
      <c r="J87" s="80">
        <f t="shared" si="14"/>
        <v>0</v>
      </c>
      <c r="K87" s="149">
        <v>2</v>
      </c>
      <c r="L87" s="155" t="s">
        <v>17</v>
      </c>
      <c r="M87" s="80">
        <v>1</v>
      </c>
      <c r="N87" s="108"/>
      <c r="O87" s="108"/>
      <c r="P87" s="38"/>
      <c r="Q87" s="38"/>
      <c r="R87" s="38"/>
    </row>
    <row r="88" spans="1:22" s="16" customFormat="1" ht="26.25" customHeight="1" x14ac:dyDescent="0.3">
      <c r="A88" s="356"/>
      <c r="B88" s="357"/>
      <c r="C88" s="357"/>
      <c r="D88" s="357"/>
      <c r="E88" s="357"/>
      <c r="F88" s="358"/>
      <c r="G88" s="154" t="s">
        <v>160</v>
      </c>
      <c r="H88" s="149"/>
      <c r="I88" s="151"/>
      <c r="J88" s="80">
        <f t="shared" si="14"/>
        <v>0</v>
      </c>
      <c r="K88" s="149">
        <v>2</v>
      </c>
      <c r="L88" s="155" t="s">
        <v>17</v>
      </c>
      <c r="M88" s="80">
        <v>1</v>
      </c>
      <c r="N88" s="108"/>
      <c r="O88" s="108"/>
      <c r="P88" s="38"/>
      <c r="Q88" s="38"/>
      <c r="R88" s="38"/>
    </row>
    <row r="89" spans="1:22" s="16" customFormat="1" ht="26.25" customHeight="1" x14ac:dyDescent="0.3">
      <c r="A89" s="356"/>
      <c r="B89" s="357"/>
      <c r="C89" s="357"/>
      <c r="D89" s="357"/>
      <c r="E89" s="357"/>
      <c r="F89" s="358"/>
      <c r="G89" s="154" t="s">
        <v>160</v>
      </c>
      <c r="H89" s="149"/>
      <c r="I89" s="151"/>
      <c r="J89" s="80">
        <f t="shared" si="14"/>
        <v>0</v>
      </c>
      <c r="K89" s="149">
        <v>2</v>
      </c>
      <c r="L89" s="155" t="s">
        <v>17</v>
      </c>
      <c r="M89" s="80">
        <v>1</v>
      </c>
      <c r="N89" s="108"/>
      <c r="O89" s="108"/>
      <c r="P89" s="38"/>
      <c r="Q89" s="38"/>
      <c r="R89" s="38"/>
    </row>
    <row r="90" spans="1:22" s="16" customFormat="1" ht="26.25" customHeight="1" x14ac:dyDescent="0.3">
      <c r="A90" s="356"/>
      <c r="B90" s="357"/>
      <c r="C90" s="357"/>
      <c r="D90" s="357"/>
      <c r="E90" s="357"/>
      <c r="F90" s="358"/>
      <c r="G90" s="154" t="s">
        <v>160</v>
      </c>
      <c r="H90" s="149"/>
      <c r="I90" s="151"/>
      <c r="J90" s="80">
        <f t="shared" si="14"/>
        <v>0</v>
      </c>
      <c r="K90" s="149">
        <v>2</v>
      </c>
      <c r="L90" s="155" t="s">
        <v>17</v>
      </c>
      <c r="M90" s="80">
        <v>1</v>
      </c>
      <c r="N90" s="108"/>
      <c r="O90" s="108"/>
      <c r="P90" s="38"/>
      <c r="Q90" s="38"/>
      <c r="R90" s="38"/>
    </row>
    <row r="91" spans="1:22" s="4" customFormat="1" ht="26.25" customHeight="1" x14ac:dyDescent="0.3">
      <c r="A91" s="362" t="s">
        <v>1</v>
      </c>
      <c r="B91" s="363"/>
      <c r="C91" s="363"/>
      <c r="D91" s="363"/>
      <c r="E91" s="363"/>
      <c r="F91" s="363"/>
      <c r="G91" s="158"/>
      <c r="H91" s="82">
        <f>SUM(H83:H90)</f>
        <v>0</v>
      </c>
      <c r="I91" s="82">
        <f>SUM(I83:I90)</f>
        <v>0</v>
      </c>
      <c r="J91" s="81">
        <f>SUM(J83:J90)</f>
        <v>0</v>
      </c>
      <c r="K91" s="82">
        <f>SUM(K83:K90)</f>
        <v>16</v>
      </c>
      <c r="L91" s="161"/>
      <c r="M91" s="81">
        <f>SUM(M83:M90)</f>
        <v>8</v>
      </c>
      <c r="N91" s="107"/>
      <c r="O91" s="107"/>
      <c r="P91" s="34"/>
      <c r="Q91" s="34"/>
      <c r="R91" s="34"/>
      <c r="U91" s="16"/>
      <c r="V91" s="16"/>
    </row>
    <row r="92" spans="1:22" s="5" customFormat="1" ht="13.8" x14ac:dyDescent="0.3">
      <c r="A92" s="23"/>
      <c r="B92" s="11"/>
      <c r="C92" s="11"/>
      <c r="D92" s="11"/>
      <c r="E92" s="11"/>
      <c r="F92" s="11"/>
      <c r="G92" s="11"/>
      <c r="H92" s="25"/>
      <c r="I92" s="11"/>
      <c r="J92" s="11"/>
      <c r="K92" s="12"/>
      <c r="N92" s="70"/>
      <c r="O92" s="35"/>
      <c r="P92" s="35"/>
      <c r="Q92" s="35"/>
      <c r="R92" s="35"/>
      <c r="S92" s="35"/>
      <c r="U92" s="4"/>
      <c r="V92" s="4"/>
    </row>
    <row r="93" spans="1:22" s="4" customFormat="1" ht="26.25" customHeight="1" x14ac:dyDescent="0.3">
      <c r="A93" s="173" t="s">
        <v>15</v>
      </c>
      <c r="B93" s="174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5"/>
      <c r="N93" s="105"/>
      <c r="O93" s="105"/>
      <c r="P93" s="34"/>
      <c r="Q93" s="34"/>
      <c r="R93" s="34"/>
      <c r="U93" s="5"/>
      <c r="V93" s="5"/>
    </row>
    <row r="94" spans="1:22" s="15" customFormat="1" ht="26.25" customHeight="1" x14ac:dyDescent="0.3">
      <c r="A94" s="359" t="s">
        <v>25</v>
      </c>
      <c r="B94" s="360"/>
      <c r="C94" s="360"/>
      <c r="D94" s="360"/>
      <c r="E94" s="360"/>
      <c r="F94" s="361"/>
      <c r="G94" s="165" t="s">
        <v>26</v>
      </c>
      <c r="H94" s="166" t="s">
        <v>31</v>
      </c>
      <c r="I94" s="167" t="s">
        <v>32</v>
      </c>
      <c r="J94" s="164" t="s">
        <v>33</v>
      </c>
      <c r="K94" s="166" t="s">
        <v>37</v>
      </c>
      <c r="L94" s="168" t="s">
        <v>20</v>
      </c>
      <c r="M94" s="176" t="s">
        <v>46</v>
      </c>
      <c r="N94" s="107"/>
      <c r="O94" s="107"/>
      <c r="P94" s="37"/>
      <c r="Q94" s="37"/>
      <c r="R94" s="37"/>
      <c r="U94" s="4"/>
      <c r="V94" s="4"/>
    </row>
    <row r="95" spans="1:22" s="18" customFormat="1" ht="26.25" customHeight="1" x14ac:dyDescent="0.3">
      <c r="A95" s="350"/>
      <c r="B95" s="351"/>
      <c r="C95" s="351"/>
      <c r="D95" s="351"/>
      <c r="E95" s="351"/>
      <c r="F95" s="352"/>
      <c r="G95" s="154" t="s">
        <v>160</v>
      </c>
      <c r="H95" s="149"/>
      <c r="I95" s="151"/>
      <c r="J95" s="80">
        <f>H95+I95</f>
        <v>0</v>
      </c>
      <c r="K95" s="149">
        <v>2</v>
      </c>
      <c r="L95" s="155" t="s">
        <v>17</v>
      </c>
      <c r="M95" s="80">
        <v>1</v>
      </c>
      <c r="N95" s="108"/>
      <c r="O95" s="108"/>
      <c r="P95" s="36"/>
      <c r="Q95" s="36"/>
      <c r="R95" s="36"/>
      <c r="U95" s="15"/>
      <c r="V95" s="15"/>
    </row>
    <row r="96" spans="1:22" s="18" customFormat="1" ht="26.25" customHeight="1" x14ac:dyDescent="0.3">
      <c r="A96" s="350"/>
      <c r="B96" s="351"/>
      <c r="C96" s="351"/>
      <c r="D96" s="351"/>
      <c r="E96" s="351"/>
      <c r="F96" s="352"/>
      <c r="G96" s="154" t="s">
        <v>160</v>
      </c>
      <c r="H96" s="149"/>
      <c r="I96" s="151"/>
      <c r="J96" s="80">
        <f t="shared" ref="J96:J102" si="15">H96+I96</f>
        <v>0</v>
      </c>
      <c r="K96" s="149">
        <v>2</v>
      </c>
      <c r="L96" s="155" t="s">
        <v>17</v>
      </c>
      <c r="M96" s="80">
        <v>1</v>
      </c>
      <c r="N96" s="108"/>
      <c r="O96" s="108"/>
      <c r="P96" s="36"/>
      <c r="Q96" s="36"/>
      <c r="R96" s="36"/>
    </row>
    <row r="97" spans="1:22" s="18" customFormat="1" ht="26.25" customHeight="1" x14ac:dyDescent="0.3">
      <c r="A97" s="350"/>
      <c r="B97" s="351"/>
      <c r="C97" s="351"/>
      <c r="D97" s="351"/>
      <c r="E97" s="351"/>
      <c r="F97" s="352"/>
      <c r="G97" s="154" t="s">
        <v>160</v>
      </c>
      <c r="H97" s="149"/>
      <c r="I97" s="151"/>
      <c r="J97" s="80">
        <f t="shared" si="15"/>
        <v>0</v>
      </c>
      <c r="K97" s="149">
        <v>2</v>
      </c>
      <c r="L97" s="155" t="s">
        <v>17</v>
      </c>
      <c r="M97" s="80">
        <v>1</v>
      </c>
      <c r="N97" s="108"/>
      <c r="O97" s="108"/>
      <c r="P97" s="36"/>
      <c r="Q97" s="36"/>
      <c r="R97" s="36"/>
    </row>
    <row r="98" spans="1:22" s="18" customFormat="1" ht="26.25" customHeight="1" x14ac:dyDescent="0.3">
      <c r="A98" s="350"/>
      <c r="B98" s="351"/>
      <c r="C98" s="351"/>
      <c r="D98" s="351"/>
      <c r="E98" s="351"/>
      <c r="F98" s="352"/>
      <c r="G98" s="154" t="s">
        <v>160</v>
      </c>
      <c r="H98" s="149"/>
      <c r="I98" s="151"/>
      <c r="J98" s="80">
        <f t="shared" si="15"/>
        <v>0</v>
      </c>
      <c r="K98" s="149">
        <v>2</v>
      </c>
      <c r="L98" s="155" t="s">
        <v>17</v>
      </c>
      <c r="M98" s="80">
        <v>1</v>
      </c>
      <c r="N98" s="108"/>
      <c r="O98" s="108"/>
      <c r="P98" s="36"/>
      <c r="Q98" s="36"/>
      <c r="R98" s="36"/>
    </row>
    <row r="99" spans="1:22" s="18" customFormat="1" ht="26.25" customHeight="1" x14ac:dyDescent="0.3">
      <c r="A99" s="350"/>
      <c r="B99" s="351"/>
      <c r="C99" s="351"/>
      <c r="D99" s="351"/>
      <c r="E99" s="351"/>
      <c r="F99" s="352"/>
      <c r="G99" s="154" t="s">
        <v>160</v>
      </c>
      <c r="H99" s="149"/>
      <c r="I99" s="151"/>
      <c r="J99" s="80">
        <f t="shared" si="15"/>
        <v>0</v>
      </c>
      <c r="K99" s="149">
        <v>2</v>
      </c>
      <c r="L99" s="155" t="s">
        <v>17</v>
      </c>
      <c r="M99" s="80">
        <v>1</v>
      </c>
      <c r="N99" s="108"/>
      <c r="O99" s="108"/>
      <c r="P99" s="36"/>
      <c r="Q99" s="36"/>
      <c r="R99" s="36"/>
    </row>
    <row r="100" spans="1:22" s="18" customFormat="1" ht="26.25" customHeight="1" x14ac:dyDescent="0.3">
      <c r="A100" s="350"/>
      <c r="B100" s="351"/>
      <c r="C100" s="351"/>
      <c r="D100" s="351"/>
      <c r="E100" s="351"/>
      <c r="F100" s="352"/>
      <c r="G100" s="154" t="s">
        <v>160</v>
      </c>
      <c r="H100" s="149"/>
      <c r="I100" s="151"/>
      <c r="J100" s="80">
        <f t="shared" si="15"/>
        <v>0</v>
      </c>
      <c r="K100" s="149">
        <v>2</v>
      </c>
      <c r="L100" s="155" t="s">
        <v>17</v>
      </c>
      <c r="M100" s="80">
        <v>1</v>
      </c>
      <c r="N100" s="108"/>
      <c r="O100" s="108"/>
      <c r="P100" s="36"/>
      <c r="Q100" s="36"/>
      <c r="R100" s="36"/>
    </row>
    <row r="101" spans="1:22" s="18" customFormat="1" ht="26.25" customHeight="1" x14ac:dyDescent="0.3">
      <c r="A101" s="350"/>
      <c r="B101" s="351"/>
      <c r="C101" s="351"/>
      <c r="D101" s="351"/>
      <c r="E101" s="351"/>
      <c r="F101" s="352"/>
      <c r="G101" s="154" t="s">
        <v>160</v>
      </c>
      <c r="H101" s="149"/>
      <c r="I101" s="151"/>
      <c r="J101" s="80">
        <f t="shared" si="15"/>
        <v>0</v>
      </c>
      <c r="K101" s="149">
        <v>2</v>
      </c>
      <c r="L101" s="155" t="s">
        <v>17</v>
      </c>
      <c r="M101" s="80">
        <v>1</v>
      </c>
      <c r="N101" s="108"/>
      <c r="O101" s="108"/>
      <c r="P101" s="36"/>
      <c r="Q101" s="36"/>
      <c r="R101" s="36"/>
    </row>
    <row r="102" spans="1:22" s="18" customFormat="1" ht="26.25" customHeight="1" x14ac:dyDescent="0.3">
      <c r="A102" s="350"/>
      <c r="B102" s="351"/>
      <c r="C102" s="351"/>
      <c r="D102" s="351"/>
      <c r="E102" s="351"/>
      <c r="F102" s="352"/>
      <c r="G102" s="154" t="s">
        <v>160</v>
      </c>
      <c r="H102" s="149"/>
      <c r="I102" s="151"/>
      <c r="J102" s="80">
        <f t="shared" si="15"/>
        <v>0</v>
      </c>
      <c r="K102" s="149">
        <v>2</v>
      </c>
      <c r="L102" s="155" t="s">
        <v>17</v>
      </c>
      <c r="M102" s="80">
        <v>1</v>
      </c>
      <c r="N102" s="108"/>
      <c r="O102" s="108"/>
      <c r="P102" s="36"/>
      <c r="Q102" s="36"/>
      <c r="R102" s="36"/>
    </row>
    <row r="103" spans="1:22" s="4" customFormat="1" ht="26.25" customHeight="1" x14ac:dyDescent="0.3">
      <c r="A103" s="362" t="s">
        <v>1</v>
      </c>
      <c r="B103" s="363"/>
      <c r="C103" s="363"/>
      <c r="D103" s="363"/>
      <c r="E103" s="363"/>
      <c r="F103" s="364"/>
      <c r="G103" s="158"/>
      <c r="H103" s="82">
        <f>SUM(H95:H102)</f>
        <v>0</v>
      </c>
      <c r="I103" s="82">
        <f>SUM(I95:I102)</f>
        <v>0</v>
      </c>
      <c r="J103" s="82">
        <f>SUM(J95:J102)</f>
        <v>0</v>
      </c>
      <c r="K103" s="58">
        <f>SUM(K95:K102)</f>
        <v>16</v>
      </c>
      <c r="L103" s="59"/>
      <c r="M103" s="82">
        <f>SUM(M95:M102)</f>
        <v>8</v>
      </c>
      <c r="N103" s="111"/>
      <c r="O103" s="111"/>
      <c r="P103" s="34"/>
      <c r="Q103" s="34"/>
      <c r="R103" s="34"/>
      <c r="U103" s="18"/>
      <c r="V103" s="18"/>
    </row>
    <row r="104" spans="1:22" s="4" customFormat="1" ht="13.8" x14ac:dyDescent="0.3">
      <c r="A104" s="23"/>
      <c r="B104" s="24"/>
      <c r="C104" s="24"/>
      <c r="D104" s="24"/>
      <c r="E104" s="24"/>
      <c r="F104" s="24"/>
      <c r="G104" s="24"/>
      <c r="H104" s="25"/>
      <c r="I104" s="17"/>
      <c r="J104" s="17"/>
      <c r="K104" s="13"/>
      <c r="L104" s="5"/>
      <c r="N104" s="71"/>
      <c r="O104" s="35"/>
      <c r="P104" s="35"/>
      <c r="Q104" s="34"/>
      <c r="R104" s="34"/>
      <c r="S104" s="34"/>
    </row>
    <row r="105" spans="1:22" ht="26.25" customHeight="1" x14ac:dyDescent="0.3">
      <c r="A105" s="173" t="s">
        <v>16</v>
      </c>
      <c r="B105" s="174"/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75"/>
      <c r="N105" s="105"/>
      <c r="O105" s="105"/>
      <c r="P105" s="34"/>
      <c r="S105" s="3"/>
      <c r="U105" s="4"/>
      <c r="V105" s="4"/>
    </row>
    <row r="106" spans="1:22" s="15" customFormat="1" ht="26.25" customHeight="1" x14ac:dyDescent="0.3">
      <c r="A106" s="359" t="s">
        <v>25</v>
      </c>
      <c r="B106" s="360"/>
      <c r="C106" s="360"/>
      <c r="D106" s="360"/>
      <c r="E106" s="360"/>
      <c r="F106" s="361"/>
      <c r="G106" s="165" t="s">
        <v>26</v>
      </c>
      <c r="H106" s="166" t="s">
        <v>31</v>
      </c>
      <c r="I106" s="167" t="s">
        <v>32</v>
      </c>
      <c r="J106" s="164" t="s">
        <v>33</v>
      </c>
      <c r="K106" s="166" t="s">
        <v>37</v>
      </c>
      <c r="L106" s="168" t="s">
        <v>20</v>
      </c>
      <c r="M106" s="166" t="s">
        <v>46</v>
      </c>
      <c r="N106" s="112"/>
      <c r="O106" s="112"/>
      <c r="P106" s="37"/>
      <c r="Q106" s="37"/>
      <c r="R106" s="37"/>
      <c r="U106" s="3"/>
      <c r="V106" s="3"/>
    </row>
    <row r="107" spans="1:22" s="18" customFormat="1" ht="26.25" customHeight="1" x14ac:dyDescent="0.3">
      <c r="A107" s="350"/>
      <c r="B107" s="351"/>
      <c r="C107" s="351"/>
      <c r="D107" s="351"/>
      <c r="E107" s="351"/>
      <c r="F107" s="352"/>
      <c r="G107" s="154" t="s">
        <v>160</v>
      </c>
      <c r="H107" s="149"/>
      <c r="I107" s="151"/>
      <c r="J107" s="80">
        <f>H107+I107</f>
        <v>0</v>
      </c>
      <c r="K107" s="149">
        <v>2</v>
      </c>
      <c r="L107" s="155" t="s">
        <v>17</v>
      </c>
      <c r="M107" s="80">
        <v>1</v>
      </c>
      <c r="N107" s="108"/>
      <c r="O107" s="108"/>
      <c r="P107" s="36"/>
      <c r="Q107" s="36"/>
      <c r="R107" s="36"/>
      <c r="U107" s="15"/>
      <c r="V107" s="15"/>
    </row>
    <row r="108" spans="1:22" s="18" customFormat="1" ht="26.25" customHeight="1" x14ac:dyDescent="0.3">
      <c r="A108" s="350"/>
      <c r="B108" s="351"/>
      <c r="C108" s="351"/>
      <c r="D108" s="351"/>
      <c r="E108" s="351"/>
      <c r="F108" s="352"/>
      <c r="G108" s="154" t="s">
        <v>160</v>
      </c>
      <c r="H108" s="149"/>
      <c r="I108" s="151"/>
      <c r="J108" s="80">
        <f t="shared" ref="J108:J114" si="16">H108+I108</f>
        <v>0</v>
      </c>
      <c r="K108" s="149">
        <v>2</v>
      </c>
      <c r="L108" s="155" t="s">
        <v>17</v>
      </c>
      <c r="M108" s="80">
        <v>1</v>
      </c>
      <c r="N108" s="108"/>
      <c r="O108" s="108"/>
      <c r="P108" s="36"/>
      <c r="Q108" s="36"/>
      <c r="R108" s="36"/>
    </row>
    <row r="109" spans="1:22" s="18" customFormat="1" ht="26.25" customHeight="1" x14ac:dyDescent="0.3">
      <c r="A109" s="350"/>
      <c r="B109" s="351"/>
      <c r="C109" s="351"/>
      <c r="D109" s="351"/>
      <c r="E109" s="351"/>
      <c r="F109" s="352"/>
      <c r="G109" s="154" t="s">
        <v>160</v>
      </c>
      <c r="H109" s="149"/>
      <c r="I109" s="151"/>
      <c r="J109" s="80">
        <f t="shared" si="16"/>
        <v>0</v>
      </c>
      <c r="K109" s="149">
        <v>2</v>
      </c>
      <c r="L109" s="155" t="s">
        <v>17</v>
      </c>
      <c r="M109" s="80">
        <v>1</v>
      </c>
      <c r="N109" s="108"/>
      <c r="O109" s="108"/>
      <c r="P109" s="36"/>
      <c r="Q109" s="36"/>
      <c r="R109" s="36"/>
    </row>
    <row r="110" spans="1:22" s="18" customFormat="1" ht="26.25" customHeight="1" x14ac:dyDescent="0.3">
      <c r="A110" s="350"/>
      <c r="B110" s="351"/>
      <c r="C110" s="351"/>
      <c r="D110" s="351"/>
      <c r="E110" s="351"/>
      <c r="F110" s="352"/>
      <c r="G110" s="154" t="s">
        <v>160</v>
      </c>
      <c r="H110" s="149"/>
      <c r="I110" s="151"/>
      <c r="J110" s="80">
        <f t="shared" si="16"/>
        <v>0</v>
      </c>
      <c r="K110" s="149">
        <v>2</v>
      </c>
      <c r="L110" s="155" t="s">
        <v>17</v>
      </c>
      <c r="M110" s="80">
        <v>1</v>
      </c>
      <c r="N110" s="108"/>
      <c r="O110" s="108"/>
      <c r="P110" s="36"/>
      <c r="Q110" s="36"/>
      <c r="R110" s="36"/>
    </row>
    <row r="111" spans="1:22" s="18" customFormat="1" ht="26.25" customHeight="1" x14ac:dyDescent="0.3">
      <c r="A111" s="350"/>
      <c r="B111" s="351"/>
      <c r="C111" s="351"/>
      <c r="D111" s="351"/>
      <c r="E111" s="351"/>
      <c r="F111" s="352"/>
      <c r="G111" s="154" t="s">
        <v>160</v>
      </c>
      <c r="H111" s="149"/>
      <c r="I111" s="151"/>
      <c r="J111" s="80">
        <f t="shared" si="16"/>
        <v>0</v>
      </c>
      <c r="K111" s="149">
        <v>2</v>
      </c>
      <c r="L111" s="155" t="s">
        <v>17</v>
      </c>
      <c r="M111" s="80">
        <v>1</v>
      </c>
      <c r="N111" s="108"/>
      <c r="O111" s="108"/>
      <c r="P111" s="36"/>
      <c r="Q111" s="36"/>
      <c r="R111" s="36"/>
    </row>
    <row r="112" spans="1:22" s="18" customFormat="1" ht="26.25" customHeight="1" x14ac:dyDescent="0.3">
      <c r="A112" s="350"/>
      <c r="B112" s="351"/>
      <c r="C112" s="351"/>
      <c r="D112" s="351"/>
      <c r="E112" s="351"/>
      <c r="F112" s="352"/>
      <c r="G112" s="154" t="s">
        <v>160</v>
      </c>
      <c r="H112" s="149"/>
      <c r="I112" s="151"/>
      <c r="J112" s="80">
        <f t="shared" si="16"/>
        <v>0</v>
      </c>
      <c r="K112" s="149">
        <v>2</v>
      </c>
      <c r="L112" s="155" t="s">
        <v>17</v>
      </c>
      <c r="M112" s="80">
        <v>1</v>
      </c>
      <c r="N112" s="108"/>
      <c r="O112" s="108"/>
      <c r="P112" s="36"/>
      <c r="Q112" s="36"/>
      <c r="R112" s="36"/>
    </row>
    <row r="113" spans="1:22" s="18" customFormat="1" ht="26.25" customHeight="1" x14ac:dyDescent="0.3">
      <c r="A113" s="350"/>
      <c r="B113" s="351"/>
      <c r="C113" s="351"/>
      <c r="D113" s="351"/>
      <c r="E113" s="351"/>
      <c r="F113" s="352"/>
      <c r="G113" s="154" t="s">
        <v>160</v>
      </c>
      <c r="H113" s="149"/>
      <c r="I113" s="151"/>
      <c r="J113" s="80">
        <f t="shared" si="16"/>
        <v>0</v>
      </c>
      <c r="K113" s="149">
        <v>2</v>
      </c>
      <c r="L113" s="155" t="s">
        <v>17</v>
      </c>
      <c r="M113" s="80">
        <v>1</v>
      </c>
      <c r="N113" s="108"/>
      <c r="O113" s="108"/>
      <c r="P113" s="36"/>
      <c r="Q113" s="36"/>
      <c r="R113" s="36"/>
    </row>
    <row r="114" spans="1:22" s="18" customFormat="1" ht="26.25" customHeight="1" x14ac:dyDescent="0.3">
      <c r="A114" s="350"/>
      <c r="B114" s="351"/>
      <c r="C114" s="351"/>
      <c r="D114" s="351"/>
      <c r="E114" s="351"/>
      <c r="F114" s="352"/>
      <c r="G114" s="154" t="s">
        <v>160</v>
      </c>
      <c r="H114" s="149"/>
      <c r="I114" s="151"/>
      <c r="J114" s="80">
        <f t="shared" si="16"/>
        <v>0</v>
      </c>
      <c r="K114" s="149">
        <v>2</v>
      </c>
      <c r="L114" s="155" t="s">
        <v>17</v>
      </c>
      <c r="M114" s="80">
        <v>1</v>
      </c>
      <c r="N114" s="108"/>
      <c r="O114" s="108"/>
      <c r="P114" s="36"/>
      <c r="Q114" s="36"/>
      <c r="R114" s="36"/>
    </row>
    <row r="115" spans="1:22" s="4" customFormat="1" ht="26.25" customHeight="1" x14ac:dyDescent="0.3">
      <c r="A115" s="362" t="s">
        <v>1</v>
      </c>
      <c r="B115" s="363"/>
      <c r="C115" s="363"/>
      <c r="D115" s="363"/>
      <c r="E115" s="363"/>
      <c r="F115" s="364"/>
      <c r="G115" s="158"/>
      <c r="H115" s="82">
        <f>SUM(H107:H114)</f>
        <v>0</v>
      </c>
      <c r="I115" s="82">
        <f>SUM(I107:I114)</f>
        <v>0</v>
      </c>
      <c r="J115" s="81">
        <f>SUM(J107:J114)</f>
        <v>0</v>
      </c>
      <c r="K115" s="58">
        <f>SUM(K107:K114)</f>
        <v>16</v>
      </c>
      <c r="L115" s="162"/>
      <c r="M115" s="81">
        <f>SUM(M107:M114)</f>
        <v>8</v>
      </c>
      <c r="N115" s="107"/>
      <c r="O115" s="107"/>
      <c r="P115" s="34"/>
      <c r="Q115" s="34"/>
      <c r="R115" s="34"/>
      <c r="U115" s="18"/>
      <c r="V115" s="18"/>
    </row>
    <row r="116" spans="1:22" ht="13.8" x14ac:dyDescent="0.3">
      <c r="A116" s="19"/>
      <c r="B116" s="19"/>
      <c r="C116" s="19"/>
      <c r="D116" s="19"/>
      <c r="E116" s="19"/>
      <c r="F116" s="19"/>
      <c r="G116" s="31"/>
      <c r="H116" s="22"/>
      <c r="I116" s="20"/>
      <c r="J116" s="20"/>
      <c r="K116" s="13"/>
      <c r="L116" s="5"/>
      <c r="M116" s="26"/>
      <c r="N116" s="73"/>
      <c r="O116" s="109"/>
      <c r="P116" s="109"/>
      <c r="U116" s="4"/>
      <c r="V116" s="4"/>
    </row>
    <row r="117" spans="1:22" s="15" customFormat="1" ht="26.25" customHeight="1" x14ac:dyDescent="0.3">
      <c r="A117" s="170" t="s">
        <v>5</v>
      </c>
      <c r="B117" s="171"/>
      <c r="C117" s="171"/>
      <c r="D117" s="171"/>
      <c r="E117" s="171"/>
      <c r="F117" s="171"/>
      <c r="G117" s="171"/>
      <c r="H117" s="171"/>
      <c r="I117" s="171"/>
      <c r="J117" s="171"/>
      <c r="K117" s="171"/>
      <c r="L117" s="171"/>
      <c r="M117" s="172"/>
      <c r="N117" s="105"/>
      <c r="O117" s="105"/>
      <c r="P117" s="37"/>
      <c r="Q117" s="37"/>
      <c r="R117" s="37"/>
      <c r="U117" s="3"/>
      <c r="V117" s="3"/>
    </row>
    <row r="118" spans="1:22" s="16" customFormat="1" ht="26.25" customHeight="1" x14ac:dyDescent="0.3">
      <c r="A118" s="359" t="s">
        <v>25</v>
      </c>
      <c r="B118" s="360"/>
      <c r="C118" s="360"/>
      <c r="D118" s="360"/>
      <c r="E118" s="360"/>
      <c r="F118" s="361"/>
      <c r="G118" s="165" t="s">
        <v>26</v>
      </c>
      <c r="H118" s="166" t="s">
        <v>31</v>
      </c>
      <c r="I118" s="167" t="s">
        <v>32</v>
      </c>
      <c r="J118" s="164" t="s">
        <v>33</v>
      </c>
      <c r="K118" s="166" t="s">
        <v>37</v>
      </c>
      <c r="L118" s="165" t="s">
        <v>20</v>
      </c>
      <c r="M118" s="169" t="s">
        <v>46</v>
      </c>
      <c r="N118" s="107"/>
      <c r="O118" s="107"/>
      <c r="P118" s="38"/>
      <c r="Q118" s="38"/>
      <c r="R118" s="38"/>
      <c r="U118" s="15"/>
      <c r="V118" s="15"/>
    </row>
    <row r="119" spans="1:22" s="16" customFormat="1" ht="26.25" customHeight="1" x14ac:dyDescent="0.3">
      <c r="A119" s="350"/>
      <c r="B119" s="351"/>
      <c r="C119" s="351"/>
      <c r="D119" s="351"/>
      <c r="E119" s="351"/>
      <c r="F119" s="352"/>
      <c r="G119" s="154" t="s">
        <v>160</v>
      </c>
      <c r="H119" s="149"/>
      <c r="I119" s="151"/>
      <c r="J119" s="80">
        <f>H119+I119</f>
        <v>0</v>
      </c>
      <c r="K119" s="149">
        <v>2</v>
      </c>
      <c r="L119" s="155" t="s">
        <v>17</v>
      </c>
      <c r="M119" s="80">
        <v>1</v>
      </c>
      <c r="N119" s="108"/>
      <c r="O119" s="108"/>
      <c r="P119" s="38"/>
      <c r="Q119" s="38"/>
      <c r="R119" s="38"/>
    </row>
    <row r="120" spans="1:22" s="16" customFormat="1" ht="26.25" customHeight="1" x14ac:dyDescent="0.3">
      <c r="A120" s="350"/>
      <c r="B120" s="351"/>
      <c r="C120" s="351"/>
      <c r="D120" s="351"/>
      <c r="E120" s="351"/>
      <c r="F120" s="352"/>
      <c r="G120" s="154" t="s">
        <v>160</v>
      </c>
      <c r="H120" s="149"/>
      <c r="I120" s="151"/>
      <c r="J120" s="80">
        <f t="shared" ref="J120:J123" si="17">H120+I120</f>
        <v>0</v>
      </c>
      <c r="K120" s="149">
        <v>2</v>
      </c>
      <c r="L120" s="155" t="s">
        <v>17</v>
      </c>
      <c r="M120" s="80">
        <v>1</v>
      </c>
      <c r="N120" s="108"/>
      <c r="O120" s="108"/>
      <c r="P120" s="38"/>
      <c r="Q120" s="38"/>
      <c r="R120" s="38"/>
    </row>
    <row r="121" spans="1:22" s="16" customFormat="1" ht="26.25" customHeight="1" x14ac:dyDescent="0.3">
      <c r="A121" s="350"/>
      <c r="B121" s="351"/>
      <c r="C121" s="351"/>
      <c r="D121" s="351"/>
      <c r="E121" s="351"/>
      <c r="F121" s="352"/>
      <c r="G121" s="154" t="s">
        <v>160</v>
      </c>
      <c r="H121" s="149"/>
      <c r="I121" s="151"/>
      <c r="J121" s="80">
        <f t="shared" si="17"/>
        <v>0</v>
      </c>
      <c r="K121" s="149">
        <v>2</v>
      </c>
      <c r="L121" s="155" t="s">
        <v>17</v>
      </c>
      <c r="M121" s="80">
        <v>1</v>
      </c>
      <c r="N121" s="108"/>
      <c r="O121" s="108"/>
      <c r="P121" s="38"/>
      <c r="Q121" s="38"/>
      <c r="R121" s="38"/>
    </row>
    <row r="122" spans="1:22" s="16" customFormat="1" ht="26.25" customHeight="1" x14ac:dyDescent="0.3">
      <c r="A122" s="350"/>
      <c r="B122" s="351"/>
      <c r="C122" s="351"/>
      <c r="D122" s="351"/>
      <c r="E122" s="351"/>
      <c r="F122" s="352"/>
      <c r="G122" s="154" t="s">
        <v>160</v>
      </c>
      <c r="H122" s="149"/>
      <c r="I122" s="151"/>
      <c r="J122" s="80">
        <f t="shared" si="17"/>
        <v>0</v>
      </c>
      <c r="K122" s="149">
        <v>2</v>
      </c>
      <c r="L122" s="155" t="s">
        <v>17</v>
      </c>
      <c r="M122" s="80">
        <v>1</v>
      </c>
      <c r="N122" s="108"/>
      <c r="O122" s="108"/>
      <c r="P122" s="38"/>
      <c r="Q122" s="38"/>
      <c r="R122" s="38"/>
    </row>
    <row r="123" spans="1:22" s="4" customFormat="1" ht="26.25" customHeight="1" x14ac:dyDescent="0.3">
      <c r="A123" s="350"/>
      <c r="B123" s="351"/>
      <c r="C123" s="351"/>
      <c r="D123" s="351"/>
      <c r="E123" s="351"/>
      <c r="F123" s="352"/>
      <c r="G123" s="154" t="s">
        <v>160</v>
      </c>
      <c r="H123" s="149"/>
      <c r="I123" s="151"/>
      <c r="J123" s="80">
        <f t="shared" si="17"/>
        <v>0</v>
      </c>
      <c r="K123" s="149">
        <v>2</v>
      </c>
      <c r="L123" s="155" t="s">
        <v>17</v>
      </c>
      <c r="M123" s="80">
        <v>1</v>
      </c>
      <c r="N123" s="108"/>
      <c r="O123" s="108"/>
      <c r="P123" s="34"/>
      <c r="Q123" s="34"/>
      <c r="R123" s="34"/>
      <c r="U123" s="16"/>
      <c r="V123" s="16"/>
    </row>
    <row r="124" spans="1:22" s="1" customFormat="1" ht="26.25" customHeight="1" x14ac:dyDescent="0.3">
      <c r="A124" s="362" t="s">
        <v>1</v>
      </c>
      <c r="B124" s="363"/>
      <c r="C124" s="363"/>
      <c r="D124" s="363"/>
      <c r="E124" s="363"/>
      <c r="F124" s="364"/>
      <c r="G124" s="158"/>
      <c r="H124" s="82">
        <f t="shared" ref="H124:J124" si="18">SUM(H119:H123)</f>
        <v>0</v>
      </c>
      <c r="I124" s="82">
        <f t="shared" si="18"/>
        <v>0</v>
      </c>
      <c r="J124" s="81">
        <f t="shared" si="18"/>
        <v>0</v>
      </c>
      <c r="K124" s="82">
        <f>SUM(K119:K123)</f>
        <v>10</v>
      </c>
      <c r="L124" s="163"/>
      <c r="M124" s="81">
        <f>SUM(M119:M123)</f>
        <v>5</v>
      </c>
      <c r="N124" s="107"/>
      <c r="O124" s="107"/>
      <c r="P124" s="35"/>
      <c r="Q124" s="35"/>
      <c r="R124" s="35"/>
      <c r="U124" s="4"/>
      <c r="V124" s="4"/>
    </row>
    <row r="125" spans="1:22" ht="13.8" x14ac:dyDescent="0.3">
      <c r="A125" s="24"/>
      <c r="B125" s="24"/>
      <c r="C125" s="24"/>
      <c r="D125" s="24"/>
      <c r="E125" s="24"/>
      <c r="F125" s="24"/>
      <c r="G125" s="24"/>
      <c r="H125" s="24"/>
      <c r="I125" s="25"/>
      <c r="J125" s="25"/>
      <c r="K125" s="12"/>
      <c r="L125" s="5"/>
      <c r="M125" s="1"/>
      <c r="N125" s="72"/>
      <c r="O125" s="35"/>
      <c r="P125" s="35"/>
      <c r="U125" s="1"/>
      <c r="V125" s="1"/>
    </row>
    <row r="126" spans="1:22" s="15" customFormat="1" ht="26.25" customHeight="1" x14ac:dyDescent="0.3">
      <c r="A126" s="371" t="s">
        <v>40</v>
      </c>
      <c r="B126" s="372"/>
      <c r="C126" s="372"/>
      <c r="D126" s="372"/>
      <c r="E126" s="372"/>
      <c r="F126" s="372"/>
      <c r="G126" s="372"/>
      <c r="H126" s="372"/>
      <c r="I126" s="372"/>
      <c r="J126" s="372"/>
      <c r="K126" s="372"/>
      <c r="L126" s="372"/>
      <c r="M126" s="372"/>
      <c r="N126" s="105"/>
      <c r="O126" s="105"/>
      <c r="P126" s="37"/>
      <c r="Q126" s="37"/>
      <c r="R126" s="37"/>
      <c r="U126" s="3"/>
      <c r="V126" s="3"/>
    </row>
    <row r="127" spans="1:22" s="16" customFormat="1" ht="26.25" customHeight="1" x14ac:dyDescent="0.3">
      <c r="A127" s="359" t="s">
        <v>25</v>
      </c>
      <c r="B127" s="360"/>
      <c r="C127" s="360"/>
      <c r="D127" s="361"/>
      <c r="E127" s="164" t="s">
        <v>28</v>
      </c>
      <c r="F127" s="164" t="s">
        <v>27</v>
      </c>
      <c r="G127" s="165" t="s">
        <v>26</v>
      </c>
      <c r="H127" s="166" t="s">
        <v>31</v>
      </c>
      <c r="I127" s="167" t="s">
        <v>32</v>
      </c>
      <c r="J127" s="164" t="s">
        <v>33</v>
      </c>
      <c r="K127" s="166" t="s">
        <v>37</v>
      </c>
      <c r="L127" s="168" t="s">
        <v>20</v>
      </c>
      <c r="M127" s="169" t="s">
        <v>46</v>
      </c>
      <c r="N127" s="107"/>
      <c r="O127" s="107"/>
      <c r="P127" s="38"/>
      <c r="Q127" s="38"/>
      <c r="R127" s="38"/>
      <c r="U127" s="15"/>
      <c r="V127" s="15"/>
    </row>
    <row r="128" spans="1:22" s="16" customFormat="1" ht="26.25" customHeight="1" x14ac:dyDescent="0.3">
      <c r="A128" s="350"/>
      <c r="B128" s="351"/>
      <c r="C128" s="351"/>
      <c r="D128" s="352"/>
      <c r="E128" s="149"/>
      <c r="F128" s="149"/>
      <c r="G128" s="154" t="s">
        <v>160</v>
      </c>
      <c r="H128" s="181">
        <f>E128*F128</f>
        <v>0</v>
      </c>
      <c r="I128" s="151"/>
      <c r="J128" s="80">
        <f>H128+I128</f>
        <v>0</v>
      </c>
      <c r="K128" s="151">
        <v>2</v>
      </c>
      <c r="L128" s="155" t="s">
        <v>17</v>
      </c>
      <c r="M128" s="80">
        <v>1</v>
      </c>
      <c r="N128" s="108"/>
      <c r="O128" s="108"/>
      <c r="P128" s="38"/>
      <c r="Q128" s="38"/>
      <c r="R128" s="38"/>
    </row>
    <row r="129" spans="1:22" s="16" customFormat="1" ht="26.25" customHeight="1" x14ac:dyDescent="0.3">
      <c r="A129" s="350"/>
      <c r="B129" s="351"/>
      <c r="C129" s="351"/>
      <c r="D129" s="352"/>
      <c r="E129" s="149"/>
      <c r="F129" s="149"/>
      <c r="G129" s="154" t="s">
        <v>160</v>
      </c>
      <c r="H129" s="181">
        <f t="shared" ref="H129:H132" si="19">E129*F129</f>
        <v>0</v>
      </c>
      <c r="I129" s="151"/>
      <c r="J129" s="80">
        <f t="shared" ref="J129:J132" si="20">H129+I129</f>
        <v>0</v>
      </c>
      <c r="K129" s="151">
        <v>2</v>
      </c>
      <c r="L129" s="155" t="s">
        <v>17</v>
      </c>
      <c r="M129" s="80">
        <v>1</v>
      </c>
      <c r="N129" s="108"/>
      <c r="O129" s="108"/>
      <c r="P129" s="38"/>
      <c r="Q129" s="38"/>
      <c r="R129" s="38"/>
    </row>
    <row r="130" spans="1:22" s="16" customFormat="1" ht="26.25" customHeight="1" x14ac:dyDescent="0.3">
      <c r="A130" s="350"/>
      <c r="B130" s="351"/>
      <c r="C130" s="351"/>
      <c r="D130" s="352"/>
      <c r="E130" s="149"/>
      <c r="F130" s="149"/>
      <c r="G130" s="154" t="s">
        <v>160</v>
      </c>
      <c r="H130" s="181">
        <f t="shared" si="19"/>
        <v>0</v>
      </c>
      <c r="I130" s="151"/>
      <c r="J130" s="80">
        <f t="shared" si="20"/>
        <v>0</v>
      </c>
      <c r="K130" s="151">
        <v>2</v>
      </c>
      <c r="L130" s="155" t="s">
        <v>17</v>
      </c>
      <c r="M130" s="80">
        <v>1</v>
      </c>
      <c r="N130" s="108"/>
      <c r="O130" s="108"/>
      <c r="P130" s="38"/>
      <c r="Q130" s="38"/>
      <c r="R130" s="38"/>
    </row>
    <row r="131" spans="1:22" s="16" customFormat="1" ht="26.25" customHeight="1" x14ac:dyDescent="0.3">
      <c r="A131" s="350"/>
      <c r="B131" s="351"/>
      <c r="C131" s="351"/>
      <c r="D131" s="352"/>
      <c r="E131" s="149"/>
      <c r="F131" s="149"/>
      <c r="G131" s="154" t="s">
        <v>160</v>
      </c>
      <c r="H131" s="181">
        <f t="shared" si="19"/>
        <v>0</v>
      </c>
      <c r="I131" s="151"/>
      <c r="J131" s="80">
        <f t="shared" si="20"/>
        <v>0</v>
      </c>
      <c r="K131" s="151">
        <v>2</v>
      </c>
      <c r="L131" s="155" t="s">
        <v>17</v>
      </c>
      <c r="M131" s="80">
        <v>1</v>
      </c>
      <c r="N131" s="108"/>
      <c r="O131" s="108"/>
      <c r="P131" s="38"/>
      <c r="Q131" s="38"/>
      <c r="R131" s="38"/>
    </row>
    <row r="132" spans="1:22" s="4" customFormat="1" ht="26.25" customHeight="1" x14ac:dyDescent="0.3">
      <c r="A132" s="350"/>
      <c r="B132" s="351"/>
      <c r="C132" s="351"/>
      <c r="D132" s="352"/>
      <c r="E132" s="149"/>
      <c r="F132" s="149"/>
      <c r="G132" s="154" t="s">
        <v>160</v>
      </c>
      <c r="H132" s="181">
        <f t="shared" si="19"/>
        <v>0</v>
      </c>
      <c r="I132" s="151"/>
      <c r="J132" s="80">
        <f t="shared" si="20"/>
        <v>0</v>
      </c>
      <c r="K132" s="151">
        <v>2</v>
      </c>
      <c r="L132" s="155" t="s">
        <v>17</v>
      </c>
      <c r="M132" s="80">
        <v>1</v>
      </c>
      <c r="N132" s="108"/>
      <c r="O132" s="108"/>
      <c r="P132" s="34"/>
      <c r="Q132" s="34"/>
      <c r="R132" s="34"/>
      <c r="U132" s="16"/>
      <c r="V132" s="16"/>
    </row>
    <row r="133" spans="1:22" s="4" customFormat="1" ht="24.75" customHeight="1" x14ac:dyDescent="0.3">
      <c r="A133" s="384" t="s">
        <v>1</v>
      </c>
      <c r="B133" s="385"/>
      <c r="C133" s="385"/>
      <c r="D133" s="385"/>
      <c r="E133" s="385"/>
      <c r="F133" s="386"/>
      <c r="G133" s="158"/>
      <c r="H133" s="81">
        <f>SUM(H128:H132)</f>
        <v>0</v>
      </c>
      <c r="I133" s="81">
        <f>SUM(I128:I132)</f>
        <v>0</v>
      </c>
      <c r="J133" s="81">
        <f>SUM(J128:J132)</f>
        <v>0</v>
      </c>
      <c r="K133" s="41">
        <f>SUM(K128:K132)</f>
        <v>10</v>
      </c>
      <c r="L133" s="113"/>
      <c r="M133" s="81">
        <f>SUM(M128:M132)</f>
        <v>5</v>
      </c>
      <c r="N133" s="107"/>
      <c r="O133" s="107"/>
      <c r="P133" s="34"/>
      <c r="Q133" s="42"/>
      <c r="R133" s="34"/>
    </row>
    <row r="134" spans="1:22" s="4" customFormat="1" ht="24.75" customHeight="1" x14ac:dyDescent="0.3">
      <c r="B134" s="66"/>
      <c r="C134" s="66"/>
      <c r="D134" s="66"/>
      <c r="E134" s="373" t="s">
        <v>142</v>
      </c>
      <c r="F134" s="374"/>
      <c r="G134" s="375"/>
      <c r="H134" s="190">
        <f>H52+H67+H79+H91+H103+H115+H124+H133</f>
        <v>22</v>
      </c>
      <c r="I134" s="190">
        <f t="shared" ref="I134:K134" si="21">I52+I67+I79+I91+I103+I115+I124+I133</f>
        <v>22</v>
      </c>
      <c r="J134" s="190">
        <f t="shared" si="21"/>
        <v>44</v>
      </c>
      <c r="K134" s="190">
        <f t="shared" si="21"/>
        <v>148</v>
      </c>
      <c r="L134" s="113"/>
      <c r="M134" s="190">
        <f>M52+M67+M79+M91+M103+M115+M124+M133</f>
        <v>74</v>
      </c>
      <c r="N134" s="107"/>
      <c r="O134" s="107"/>
      <c r="P134" s="34"/>
      <c r="Q134" s="42"/>
      <c r="R134" s="34"/>
    </row>
    <row r="135" spans="1:22" s="1" customFormat="1" ht="26.25" customHeight="1" x14ac:dyDescent="0.3">
      <c r="A135" s="4"/>
      <c r="B135" s="4"/>
      <c r="C135" s="4"/>
      <c r="D135" s="4"/>
      <c r="E135" s="376" t="s">
        <v>89</v>
      </c>
      <c r="F135" s="377"/>
      <c r="G135" s="378"/>
      <c r="H135" s="115">
        <f>(H52+H67)*0.15</f>
        <v>3.3</v>
      </c>
      <c r="I135" s="115">
        <f>(I52+I67)*0.15</f>
        <v>3.3</v>
      </c>
      <c r="J135" s="115">
        <f>(J52+J67)*0.15</f>
        <v>6.6</v>
      </c>
      <c r="K135" s="115">
        <f>(K52+K67)*0.15</f>
        <v>9.6</v>
      </c>
      <c r="L135" s="113"/>
      <c r="M135" s="115">
        <f>(M52+M67)*0.15</f>
        <v>4.8</v>
      </c>
      <c r="N135" s="103"/>
      <c r="O135" s="103"/>
      <c r="P135" s="35"/>
      <c r="Q135" s="35"/>
      <c r="R135" s="35"/>
      <c r="U135" s="4"/>
      <c r="V135" s="4"/>
    </row>
    <row r="136" spans="1:22" s="1" customFormat="1" ht="26.25" customHeight="1" x14ac:dyDescent="0.3">
      <c r="A136" s="66"/>
      <c r="B136" s="66"/>
      <c r="C136" s="66"/>
      <c r="D136" s="66"/>
      <c r="E136" s="376" t="s">
        <v>194</v>
      </c>
      <c r="F136" s="377"/>
      <c r="G136" s="378"/>
      <c r="H136" s="115">
        <f>H52+H67+H79+H91+H103+H115+H124+H133+H135</f>
        <v>25.3</v>
      </c>
      <c r="I136" s="115">
        <f>I52+I67+I79+I91+I103+I115+I124+I133+I135</f>
        <v>25.3</v>
      </c>
      <c r="J136" s="115">
        <f>J52+J67+J79+J91+J103+J115+J124+J133+J135</f>
        <v>50.6</v>
      </c>
      <c r="K136" s="115">
        <f>K52+K67+K79+K91+K103+K115+K124+K133+K135</f>
        <v>157.6</v>
      </c>
      <c r="L136" s="113"/>
      <c r="M136" s="115">
        <f>M52+M67+M79+M91+M103+M115+M124+M133+M135</f>
        <v>78.8</v>
      </c>
      <c r="N136" s="104"/>
      <c r="O136" s="104"/>
      <c r="P136" s="35"/>
      <c r="Q136" s="35"/>
      <c r="R136" s="35"/>
    </row>
    <row r="137" spans="1:22" s="1" customFormat="1" ht="26.25" customHeight="1" x14ac:dyDescent="0.3">
      <c r="A137" s="66"/>
      <c r="B137" s="66"/>
      <c r="C137" s="66"/>
      <c r="D137" s="66"/>
      <c r="E137" s="148"/>
      <c r="F137" s="148"/>
      <c r="G137" s="148"/>
      <c r="H137" s="196"/>
      <c r="I137" s="196"/>
      <c r="J137" s="196"/>
      <c r="K137" s="196"/>
      <c r="L137" s="197"/>
      <c r="M137" s="194"/>
      <c r="N137" s="196"/>
      <c r="O137" s="104"/>
      <c r="P137" s="104"/>
      <c r="Q137" s="35"/>
      <c r="R137" s="35"/>
      <c r="S137" s="35"/>
    </row>
    <row r="138" spans="1:22" s="1" customFormat="1" ht="15" customHeight="1" x14ac:dyDescent="0.3">
      <c r="A138" s="379"/>
      <c r="B138" s="379"/>
      <c r="C138" s="379"/>
      <c r="D138" s="379"/>
      <c r="E138" s="379"/>
      <c r="F138" s="379"/>
      <c r="G138" s="379"/>
      <c r="H138" s="379"/>
      <c r="I138" s="379"/>
      <c r="J138" s="379"/>
      <c r="K138" s="379"/>
      <c r="L138" s="379"/>
      <c r="M138" s="379"/>
      <c r="N138" s="379"/>
      <c r="O138" s="379"/>
      <c r="P138" s="192"/>
      <c r="Q138" s="35"/>
      <c r="R138" s="35"/>
      <c r="S138" s="35"/>
    </row>
    <row r="139" spans="1:22" s="1" customFormat="1" ht="26.25" customHeight="1" x14ac:dyDescent="0.3">
      <c r="A139" s="195" t="s">
        <v>143</v>
      </c>
      <c r="B139" s="2"/>
      <c r="C139" s="2"/>
      <c r="D139" s="2"/>
      <c r="E139" s="2"/>
      <c r="F139" s="2"/>
      <c r="G139" s="2"/>
      <c r="H139" s="2"/>
      <c r="I139" s="25"/>
      <c r="J139" s="25"/>
      <c r="K139" s="27"/>
      <c r="L139" s="2"/>
      <c r="M139" s="5"/>
      <c r="Q139" s="35"/>
      <c r="R139" s="35"/>
      <c r="S139" s="35"/>
    </row>
    <row r="140" spans="1:22" s="1" customFormat="1" ht="26.25" customHeight="1" x14ac:dyDescent="0.3">
      <c r="A140" s="380" t="s">
        <v>0</v>
      </c>
      <c r="B140" s="381" t="s">
        <v>38</v>
      </c>
      <c r="C140" s="382"/>
      <c r="D140" s="382"/>
      <c r="E140" s="382"/>
      <c r="F140" s="382"/>
      <c r="G140" s="382"/>
      <c r="H140" s="382"/>
      <c r="I140" s="382"/>
      <c r="J140" s="382"/>
      <c r="K140" s="382"/>
      <c r="L140" s="382"/>
      <c r="M140" s="382"/>
      <c r="N140" s="383"/>
      <c r="Q140" s="35"/>
      <c r="R140" s="35"/>
      <c r="S140" s="35"/>
    </row>
    <row r="141" spans="1:22" s="1" customFormat="1" ht="26.25" customHeight="1" x14ac:dyDescent="0.3">
      <c r="A141" s="380"/>
      <c r="B141" s="123" t="str">
        <f>$Q$7</f>
        <v>incontro 1</v>
      </c>
      <c r="C141" s="123" t="str">
        <f>$Q$8</f>
        <v>incontro 2</v>
      </c>
      <c r="D141" s="123" t="str">
        <f>$Q$9</f>
        <v>incontro 3</v>
      </c>
      <c r="E141" s="123" t="str">
        <f>$Q$10</f>
        <v>incontro 4</v>
      </c>
      <c r="F141" s="123" t="str">
        <f>$Q$11</f>
        <v>incontro 5</v>
      </c>
      <c r="G141" s="123" t="str">
        <f>$Q$12</f>
        <v>incontro 6</v>
      </c>
      <c r="H141" s="123" t="str">
        <f>$Q$13</f>
        <v>incontro 7</v>
      </c>
      <c r="I141" s="123" t="str">
        <f>$Q$14</f>
        <v>incontro 8</v>
      </c>
      <c r="J141" s="123" t="str">
        <f>$Q$15</f>
        <v>incontro 9</v>
      </c>
      <c r="K141" s="123" t="str">
        <f>$Q$16</f>
        <v>incontro 10</v>
      </c>
      <c r="L141" s="123" t="str">
        <f>$Q$17</f>
        <v>incontro 11</v>
      </c>
      <c r="M141" s="123" t="str">
        <f>$Q$18</f>
        <v>incontro 12</v>
      </c>
      <c r="N141" s="380" t="s">
        <v>1</v>
      </c>
      <c r="Q141" s="35"/>
      <c r="R141" s="35"/>
      <c r="S141" s="35"/>
    </row>
    <row r="142" spans="1:22" s="28" customFormat="1" ht="26.25" customHeight="1" x14ac:dyDescent="0.3">
      <c r="A142" s="380"/>
      <c r="B142" s="126" t="str">
        <f>$R$7</f>
        <v>FA 2.a</v>
      </c>
      <c r="C142" s="126" t="str">
        <f>$R$8</f>
        <v>FA 3.a</v>
      </c>
      <c r="D142" s="126" t="str">
        <f>$R$9</f>
        <v>FA 2.a</v>
      </c>
      <c r="E142" s="126" t="str">
        <f>$R$10</f>
        <v>FA 3.a</v>
      </c>
      <c r="F142" s="126" t="str">
        <f>$R$11</f>
        <v>FA 2.a</v>
      </c>
      <c r="G142" s="126" t="str">
        <f>$R$12</f>
        <v>FA 3.a</v>
      </c>
      <c r="H142" s="126" t="str">
        <f>$R$13</f>
        <v>FA 2.a</v>
      </c>
      <c r="I142" s="126" t="str">
        <f>$R$14</f>
        <v>FA 3.a</v>
      </c>
      <c r="J142" s="126" t="str">
        <f>$R$15</f>
        <v>FA 2.a</v>
      </c>
      <c r="K142" s="126" t="str">
        <f>$R$16</f>
        <v>FA 3.a</v>
      </c>
      <c r="L142" s="126" t="str">
        <f>$R$17</f>
        <v>FA 2.a</v>
      </c>
      <c r="M142" s="126" t="str">
        <f>$R$18</f>
        <v>FA 3.a</v>
      </c>
      <c r="N142" s="380"/>
      <c r="O142" s="1"/>
      <c r="P142" s="1"/>
      <c r="Q142" s="39"/>
      <c r="R142" s="39"/>
      <c r="S142" s="39"/>
      <c r="U142" s="1"/>
      <c r="V142" s="1"/>
    </row>
    <row r="143" spans="1:22" s="1" customFormat="1" ht="26.25" customHeight="1" x14ac:dyDescent="0.3">
      <c r="A143" s="128" t="s">
        <v>29</v>
      </c>
      <c r="B143" s="61">
        <f>SUMIFS($M$31:$M$51,$G$31:$G$51, $B$5,$L$31:$L$51, $B$6)</f>
        <v>21</v>
      </c>
      <c r="C143" s="61">
        <f>SUMIFS($M$31:$M$51,$G$31:$G$51, $C$5,$L$31:$L$51,$C$6)</f>
        <v>0</v>
      </c>
      <c r="D143" s="61">
        <f>SUMIFS($M$31:$M$51,$G$31:$G$51, $D$5,$L$31:$L$51, $D$6)</f>
        <v>0</v>
      </c>
      <c r="E143" s="61">
        <f>SUMIFS($M$31:$M$51,$G$31:$G$51, $E$5,$L$31:$L$51, $E$6)</f>
        <v>0</v>
      </c>
      <c r="F143" s="61">
        <f>SUMIFS($M$31:$M$51,$G$31:$G$51,$F$5,$L$31:$L$51, $F$6)</f>
        <v>0</v>
      </c>
      <c r="G143" s="61">
        <f>SUMIFS($M$31:$M$51,$G$31:$G$51,$G$5,$L$31:$L$51, $G$6)</f>
        <v>0</v>
      </c>
      <c r="H143" s="61">
        <f>SUMIFS($M$31:$M$51,$G$31:$G$51,$H$5,$L$31:$L$51, $H$6)</f>
        <v>0</v>
      </c>
      <c r="I143" s="61">
        <f>SUMIFS($M$31:$M$51,$G$31:$G$51,$I$5,$L$31:$L$51, $I$6)</f>
        <v>0</v>
      </c>
      <c r="J143" s="61">
        <f>SUMIFS($M$31:$M$51,$G$31:$G$51,$J$5,$L$31:$L$51, $J$6)</f>
        <v>0</v>
      </c>
      <c r="K143" s="61">
        <f>SUMIFS($M$31:$M$51,$G$31:$G$51,$K$5,$L$31:$L$51, $K$6)</f>
        <v>0</v>
      </c>
      <c r="L143" s="61">
        <f>SUMIFS($M$31:$M$51,$G$31:$G$51,$L$5,$L$31:$L$51, $L$6)</f>
        <v>0</v>
      </c>
      <c r="M143" s="61">
        <f>SUMIFS($M$31:$M$51,$G$31:$G$51,$M$5,$L$31:$L$51, $M$6)</f>
        <v>0</v>
      </c>
      <c r="N143" s="61">
        <f>SUM(B143:M143)</f>
        <v>21</v>
      </c>
      <c r="O143" s="28"/>
      <c r="P143" s="28"/>
      <c r="Q143" s="35"/>
      <c r="R143" s="35"/>
      <c r="S143" s="35"/>
      <c r="U143" s="28"/>
      <c r="V143" s="28"/>
    </row>
    <row r="144" spans="1:22" s="1" customFormat="1" ht="26.25" customHeight="1" x14ac:dyDescent="0.3">
      <c r="A144" s="128" t="s">
        <v>34</v>
      </c>
      <c r="B144" s="61">
        <f>SUMIFS($M$56:$M$66,$G$56:$G$66, $B$5,$L$56:$L$66, $B$6)</f>
        <v>11</v>
      </c>
      <c r="C144" s="61">
        <f>SUMIFS($M$56:$M$66,$G$56:$G$66, $C$5,$L$56:$L$66, $C$6)</f>
        <v>0</v>
      </c>
      <c r="D144" s="61">
        <f>SUMIFS($M$56:$M$66,$G$56:$G$66, $D$5,$L$56:$L$66, $D$6)</f>
        <v>0</v>
      </c>
      <c r="E144" s="61">
        <f>SUMIFS($M$56:$M$66,$G$56:$G$66, $E$5,$L$56:$L$66, $E$6)</f>
        <v>0</v>
      </c>
      <c r="F144" s="61">
        <f>SUMIFS($M$56:$M$66,$G$56:$G$66,$F$5,$L$56:$L$66, $F$6)</f>
        <v>0</v>
      </c>
      <c r="G144" s="61">
        <f>SUMIFS($M$56:$M$66,$G$56:$G$66,$G$5,$L$56:$L$66, $G$6)</f>
        <v>0</v>
      </c>
      <c r="H144" s="61">
        <f>SUMIFS($M$56:$M$66,$G$56:$G$66,$H$5,$L$56:$L$66, $H$6)</f>
        <v>0</v>
      </c>
      <c r="I144" s="61">
        <f>SUMIFS($M$56:$M$66,$G$56:$G$66,$I$5,$L$56:$L$66, $I$6)</f>
        <v>0</v>
      </c>
      <c r="J144" s="61">
        <f>SUMIFS($M$56:$M$66,$G$56:$G$66,$J$5,$L$56:$L$66, $J$6)</f>
        <v>0</v>
      </c>
      <c r="K144" s="61">
        <f>SUMIFS($M$56:$M$66,$G$56:$G$66,$K$5,$L$56:$L$66, $K$6)</f>
        <v>0</v>
      </c>
      <c r="L144" s="61">
        <f>SUMIFS($M$56:$M$66,$G$56:$G$66,$L$5,$L$56:$L$66, $L$6)</f>
        <v>0</v>
      </c>
      <c r="M144" s="61">
        <f>SUMIFS($M$56:$M$66,$G$56:$G$66,$M$5,$L$56:$L$66, $M$6)</f>
        <v>0</v>
      </c>
      <c r="N144" s="61">
        <f>SUM(B144:M144)</f>
        <v>11</v>
      </c>
      <c r="O144" s="28"/>
      <c r="P144" s="28"/>
      <c r="Q144" s="35"/>
      <c r="R144" s="35"/>
      <c r="S144" s="35"/>
    </row>
    <row r="145" spans="1:19" s="1" customFormat="1" ht="26.25" customHeight="1" x14ac:dyDescent="0.3">
      <c r="A145" s="129" t="s">
        <v>39</v>
      </c>
      <c r="B145" s="130">
        <f>SUM(B143:B144)</f>
        <v>32</v>
      </c>
      <c r="C145" s="130">
        <f t="shared" ref="C145:M145" si="22">SUM(C143:C144)</f>
        <v>0</v>
      </c>
      <c r="D145" s="130">
        <f t="shared" si="22"/>
        <v>0</v>
      </c>
      <c r="E145" s="130">
        <f t="shared" si="22"/>
        <v>0</v>
      </c>
      <c r="F145" s="130">
        <f t="shared" si="22"/>
        <v>0</v>
      </c>
      <c r="G145" s="130">
        <f t="shared" si="22"/>
        <v>0</v>
      </c>
      <c r="H145" s="130">
        <f t="shared" si="22"/>
        <v>0</v>
      </c>
      <c r="I145" s="130">
        <f t="shared" si="22"/>
        <v>0</v>
      </c>
      <c r="J145" s="130">
        <f t="shared" si="22"/>
        <v>0</v>
      </c>
      <c r="K145" s="130">
        <f t="shared" si="22"/>
        <v>0</v>
      </c>
      <c r="L145" s="130">
        <f t="shared" si="22"/>
        <v>0</v>
      </c>
      <c r="M145" s="130">
        <f t="shared" si="22"/>
        <v>0</v>
      </c>
      <c r="N145" s="130">
        <f>SUM(N143:N144)</f>
        <v>32</v>
      </c>
      <c r="O145" s="28"/>
      <c r="P145" s="28"/>
      <c r="Q145" s="35"/>
      <c r="R145" s="35"/>
      <c r="S145" s="35"/>
    </row>
    <row r="146" spans="1:19" s="1" customFormat="1" ht="26.25" customHeight="1" x14ac:dyDescent="0.3">
      <c r="A146" s="128" t="s">
        <v>7</v>
      </c>
      <c r="B146" s="61">
        <f>SUMIFS($M$71:$M$78,$G$71:$G$78, $B$5,$L$71:$L$78, $B$6)</f>
        <v>8</v>
      </c>
      <c r="C146" s="61">
        <f>SUMIFS($M$71:$M$78,$G$71:$G$78, $C$5,$L$71:$L$78, $C$6)</f>
        <v>0</v>
      </c>
      <c r="D146" s="61">
        <f>SUMIFS($M$71:$M$78,$G$71:$G$78, $D$5,$L$71:$L$78, $D$6)</f>
        <v>0</v>
      </c>
      <c r="E146" s="61">
        <f>SUMIFS($M$71:$M$78,$G$71:$G$78, $E$5,$L$71:$L$78, $E$6)</f>
        <v>0</v>
      </c>
      <c r="F146" s="61">
        <f>SUMIFS($M$71:$M$78,$G$71:$G$78,$F$5,$L$71:$L$78, $F$6)</f>
        <v>0</v>
      </c>
      <c r="G146" s="61">
        <f>SUMIFS($M$71:$M$78,$G$71:$G$78,$G$5,$L$71:$L$78, $G$6)</f>
        <v>0</v>
      </c>
      <c r="H146" s="61">
        <f>SUMIFS($M$71:$M$78,$G$71:$G$78,$H$5,$L$71:$L$78, $H$6)</f>
        <v>0</v>
      </c>
      <c r="I146" s="61">
        <f>SUMIFS($M$71:$M$78,$G$71:$G$78,$I$5,$L$71:$L$78, $I$6)</f>
        <v>0</v>
      </c>
      <c r="J146" s="61">
        <f>SUMIFS($M$71:$M$78,$G$71:$G$78,$J$5,$L$71:$L$78, $J$6)</f>
        <v>0</v>
      </c>
      <c r="K146" s="61">
        <f>SUMIFS($M$71:$M$78,$G$71:$G$78,$K$5,$L$71:$L$78, $K$6)</f>
        <v>0</v>
      </c>
      <c r="L146" s="61">
        <f>SUMIFS($M$71:$M$78,$G$71:$G$78,$L$5,$L$71:$L$78, $L$6)</f>
        <v>0</v>
      </c>
      <c r="M146" s="61">
        <f>SUMIFS($M$71:$M$78,$G$71:$G$78,$M$5,$L$71:$L$78, $M$6)</f>
        <v>0</v>
      </c>
      <c r="N146" s="61">
        <f t="shared" ref="N146:N151" si="23">SUM(B146:M146)</f>
        <v>8</v>
      </c>
      <c r="O146" s="28"/>
      <c r="P146" s="28"/>
      <c r="Q146" s="35"/>
      <c r="R146" s="35"/>
      <c r="S146" s="35"/>
    </row>
    <row r="147" spans="1:19" s="1" customFormat="1" ht="26.25" customHeight="1" x14ac:dyDescent="0.3">
      <c r="A147" s="128" t="s">
        <v>4</v>
      </c>
      <c r="B147" s="61">
        <f>SUMIFS($M$83:$M$90,$G$83:$G$90, $B$5,$L$83:$L$90, $B$6)</f>
        <v>8</v>
      </c>
      <c r="C147" s="61">
        <f>SUMIFS($M$83:$M$90,$G$83:$G$90, $C$5,$L$83:$L$90, $C$6)</f>
        <v>0</v>
      </c>
      <c r="D147" s="61">
        <f>SUMIFS($M$83:$M$90,$G$83:$G$90, $D$5,$L$83:$L$90, $D$6)</f>
        <v>0</v>
      </c>
      <c r="E147" s="61">
        <f>SUMIFS($M$83:$M$90,$G$83:$G$90, $E$5,$L$83:$L$90, $E$6)</f>
        <v>0</v>
      </c>
      <c r="F147" s="61">
        <f>SUMIFS($M$83:$M$90,$G$83:$G$90,$F$5,$L$83:$L$90, $F$6)</f>
        <v>0</v>
      </c>
      <c r="G147" s="61">
        <f>SUMIFS($M$83:$M$90,$G$83:$G$90,$G$5,$L$83:$L$90, $G$6)</f>
        <v>0</v>
      </c>
      <c r="H147" s="61">
        <f>SUMIFS($M$83:$M$90,$G$83:$G$90,$H$5,$L$83:$L$90, $H$6)</f>
        <v>0</v>
      </c>
      <c r="I147" s="61">
        <f>SUMIFS($M$83:$M$90,$G$83:$G$90,$I$5,$L$83:$L$90, $I$6)</f>
        <v>0</v>
      </c>
      <c r="J147" s="61">
        <f>SUMIFS($M$83:$M$90,$G$83:$G$90,$J$5,$L$83:$L$90, $J$6)</f>
        <v>0</v>
      </c>
      <c r="K147" s="61">
        <f>SUMIFS($M$83:$M$90,$G$83:$G$90,$K$5,$L$83:$L$90, $K$6)</f>
        <v>0</v>
      </c>
      <c r="L147" s="61">
        <f>SUMIFS($M$83:$M$90,$G$83:$G$90,$L$5,$L$83:$L$90, $L$6)</f>
        <v>0</v>
      </c>
      <c r="M147" s="61">
        <f>SUMIFS($M$83:$M$90,$G$83:$G$90,$M$5,$L$83:$L$90, $M$6)</f>
        <v>0</v>
      </c>
      <c r="N147" s="61">
        <f t="shared" si="23"/>
        <v>8</v>
      </c>
      <c r="O147" s="28"/>
      <c r="P147" s="28"/>
      <c r="Q147" s="35"/>
      <c r="R147" s="35"/>
      <c r="S147" s="35"/>
    </row>
    <row r="148" spans="1:19" s="1" customFormat="1" ht="26.25" customHeight="1" x14ac:dyDescent="0.3">
      <c r="A148" s="128" t="s">
        <v>41</v>
      </c>
      <c r="B148" s="61">
        <f>SUMIFS($M$94:$M$102,$G$94:$G$102, $B$5,$L$94:$L$102, $B$6)</f>
        <v>8</v>
      </c>
      <c r="C148" s="61">
        <f>SUMIFS($M$94:$M$102,$G$94:$G$102, $C$5,$L$94:$L$102, $C$6)</f>
        <v>0</v>
      </c>
      <c r="D148" s="61">
        <f>SUMIFS($M$94:$M$102,$G$94:$G$102, $D$5,$L$94:$L$102, $D$6)</f>
        <v>0</v>
      </c>
      <c r="E148" s="61">
        <f>SUMIFS($M$94:$M$102,$G$94:$G$102, $E$5,$L$94:$L$102, $E$6)</f>
        <v>0</v>
      </c>
      <c r="F148" s="61">
        <f>SUMIFS($M$94:$M$102,$G$94:$G$102,$F$5,$L$94:$L$102, $F$6)</f>
        <v>0</v>
      </c>
      <c r="G148" s="61">
        <f>SUMIFS($M$94:$M$102,$G$94:$G$102,$G$5,$L$94:$L$102, $G$6)</f>
        <v>0</v>
      </c>
      <c r="H148" s="61">
        <f>SUMIFS($M$94:$M$102,$G$94:$G$102,$H$5,$L$94:$L$102, $H$6)</f>
        <v>0</v>
      </c>
      <c r="I148" s="61">
        <f>SUMIFS($M$94:$M$102,$G$94:$G$102,$I$5,$L$94:$L$102, $I$6)</f>
        <v>0</v>
      </c>
      <c r="J148" s="61">
        <f>SUMIFS($M$94:$M$102,$G$94:$G$102,$J$5,$L$94:$L$102, $J$6)</f>
        <v>0</v>
      </c>
      <c r="K148" s="61">
        <f>SUMIFS($M$94:$M$102,$G$94:$G$102,$K$5,$L$94:$L$102, $K$6)</f>
        <v>0</v>
      </c>
      <c r="L148" s="61">
        <f>SUMIFS($M$94:$M$102,$G$94:$G$102,$L$5,$L$94:$L$102, $L$6)</f>
        <v>0</v>
      </c>
      <c r="M148" s="61">
        <f>SUMIFS($M$94:$M$102,$G$94:$G$102,$M$5,$L$94:$L$102, $M$6)</f>
        <v>0</v>
      </c>
      <c r="N148" s="61">
        <f t="shared" si="23"/>
        <v>8</v>
      </c>
      <c r="O148" s="28"/>
      <c r="P148" s="28"/>
      <c r="Q148" s="35"/>
      <c r="R148" s="35"/>
      <c r="S148" s="35"/>
    </row>
    <row r="149" spans="1:19" s="1" customFormat="1" ht="26.25" customHeight="1" x14ac:dyDescent="0.3">
      <c r="A149" s="128" t="s">
        <v>16</v>
      </c>
      <c r="B149" s="61">
        <f>SUMIFS($M$107:$M$114,$G$107:$G$114, $B$5,$L$107:$L$114, $B$6)</f>
        <v>8</v>
      </c>
      <c r="C149" s="61">
        <f>SUMIFS($M$107:$M$114,$G$107:$G$114, $C$5,$L$107:$L$114, $C$6)</f>
        <v>0</v>
      </c>
      <c r="D149" s="61">
        <f>SUMIFS($M$107:$M$114,$G$107:$G$114, $D$5,$L$107:$L$114, $D$6)</f>
        <v>0</v>
      </c>
      <c r="E149" s="61">
        <f>SUMIFS($M$107:$M$114,$G$107:$G$114, $E$5,$L$107:$L$114, $E$6)</f>
        <v>0</v>
      </c>
      <c r="F149" s="61">
        <f>SUMIFS($M$107:$M$114,$G$107:$G$114,$F$5,$L$107:$L$114, $F$6)</f>
        <v>0</v>
      </c>
      <c r="G149" s="61">
        <f>SUMIFS($M$107:$M$114,$G$107:$G$114,$G$5,$L$107:$L$114, $G$6)</f>
        <v>0</v>
      </c>
      <c r="H149" s="61">
        <f>SUMIFS($M$107:$M$114,$G$107:$G$114,$H$5,$L$107:$L$114, $H$6)</f>
        <v>0</v>
      </c>
      <c r="I149" s="61">
        <f>SUMIFS($M$107:$M$114,$G$107:$G$114,$I$5,$L$107:$L$114, $I$6)</f>
        <v>0</v>
      </c>
      <c r="J149" s="61">
        <f>SUMIFS($M$107:$M$114,$G$107:$G$114,$J$5,$L$107:$L$114, $J$6)</f>
        <v>0</v>
      </c>
      <c r="K149" s="61">
        <f>SUMIFS($M$107:$M$114,$G$107:$G$114,$K$5,$L$107:$L$114, $K$6)</f>
        <v>0</v>
      </c>
      <c r="L149" s="61">
        <f>SUMIFS($M$107:$M$114,$G$107:$G$114,$L$5,$L$107:$L$114, $L$6)</f>
        <v>0</v>
      </c>
      <c r="M149" s="61">
        <f>SUMIFS($M$107:$M$114,$G$107:$G$114,$M$5,$L$107:$L$114, $M$6)</f>
        <v>0</v>
      </c>
      <c r="N149" s="61">
        <f t="shared" si="23"/>
        <v>8</v>
      </c>
      <c r="O149" s="28"/>
      <c r="P149" s="28"/>
      <c r="Q149" s="35"/>
      <c r="R149" s="35"/>
      <c r="S149" s="35"/>
    </row>
    <row r="150" spans="1:19" s="1" customFormat="1" ht="26.25" customHeight="1" x14ac:dyDescent="0.3">
      <c r="A150" s="128" t="s">
        <v>5</v>
      </c>
      <c r="B150" s="61">
        <f>SUMIFS($M$119:$M$123,$G$119:$G$123, $B$5,$L$119:$L$123, $B$6)</f>
        <v>5</v>
      </c>
      <c r="C150" s="61">
        <f>SUMIFS($M$119:$M$123,$G$119:$G$123, $C$5,$L$119:$L$123, $C$6)</f>
        <v>0</v>
      </c>
      <c r="D150" s="61">
        <f>SUMIFS($M$119:$M$123,$G$119:$G$123, $D$5,$L$119:$L$123, $D$6)</f>
        <v>0</v>
      </c>
      <c r="E150" s="61">
        <f>SUMIFS($M$119:$M$123,$G$119:$G$123, $E$5,$L$119:$L$123, $E$6)</f>
        <v>0</v>
      </c>
      <c r="F150" s="61">
        <f>SUMIFS($M$119:$M$123,$G$119:$G$123,$F$5,$L$119:$L$123, $F$6)</f>
        <v>0</v>
      </c>
      <c r="G150" s="61">
        <f>SUMIFS($M$119:$M$123,$G$119:$G$123,$G$5,$L$119:$L$123, $G$6)</f>
        <v>0</v>
      </c>
      <c r="H150" s="61">
        <f>SUMIFS($M$119:$M$123,$G$119:$G$123,$H$5,$L$119:$L$123, $H$6)</f>
        <v>0</v>
      </c>
      <c r="I150" s="61">
        <f>SUMIFS($M$119:$M$123,$G$119:$G$123,$I$5,$L$119:$L$123, $I$6)</f>
        <v>0</v>
      </c>
      <c r="J150" s="61">
        <f>SUMIFS($M$119:$M$123,$G$119:$G$123,$J$5,$L$119:$L$123, $J$6)</f>
        <v>0</v>
      </c>
      <c r="K150" s="61">
        <f>SUMIFS($M$119:$M$123,$G$119:$G$123,$K$5,$L$119:$L$123, $K$6)</f>
        <v>0</v>
      </c>
      <c r="L150" s="61">
        <f>SUMIFS($M$119:$M$123,$G$119:$G$123,$L$5,$L$119:$L$123, $L$6)</f>
        <v>0</v>
      </c>
      <c r="M150" s="61">
        <f>SUMIFS($M$119:$M$123,$G$119:$G$123,$M$5,$L$119:$L$123, $M$6)</f>
        <v>0</v>
      </c>
      <c r="N150" s="61">
        <f t="shared" si="23"/>
        <v>5</v>
      </c>
      <c r="O150" s="28"/>
      <c r="P150" s="28"/>
      <c r="Q150" s="35"/>
      <c r="R150" s="35"/>
      <c r="S150" s="35"/>
    </row>
    <row r="151" spans="1:19" s="1" customFormat="1" ht="26.25" customHeight="1" x14ac:dyDescent="0.3">
      <c r="A151" s="128" t="s">
        <v>35</v>
      </c>
      <c r="B151" s="61">
        <f>SUMIFS($M$128:$M$132,$G$128:$G$132, $B$5,$L$128:$L$132, $B$6)</f>
        <v>5</v>
      </c>
      <c r="C151" s="61">
        <f>SUMIFS($M$128:$M$132,$G$128:$G$132, $C$5,$L$128:$L$132, $C$6)</f>
        <v>0</v>
      </c>
      <c r="D151" s="61">
        <f>SUMIFS($M$128:$M$132,$G$128:$G$132, $D$5,$L$128:$L$132, $D$6)</f>
        <v>0</v>
      </c>
      <c r="E151" s="61">
        <f>SUMIFS($M$128:$M$132,$G$128:$G$132, $E$5,$L$128:$L$132, $E$6)</f>
        <v>0</v>
      </c>
      <c r="F151" s="61">
        <f>SUMIFS($M$128:$M$132,$G$128:$G$132,$F$5,$L$128:$L$132, $F$6)</f>
        <v>0</v>
      </c>
      <c r="G151" s="61">
        <f>SUMIFS($M$128:$M$132,$G$128:$G$132,$G$5,$L$128:$L$132, $G$6)</f>
        <v>0</v>
      </c>
      <c r="H151" s="61">
        <f>SUMIFS($M$128:$M$132,$G$128:$G$132,$H$5,$L$128:$L$132, $H$6)</f>
        <v>0</v>
      </c>
      <c r="I151" s="61">
        <f>SUMIFS($M$128:$M$132,$G$128:$G$132,$I$5,$L$128:$L$132, $I$6)</f>
        <v>0</v>
      </c>
      <c r="J151" s="61">
        <f>SUMIFS($M$128:$M$132,$G$128:$G$132,$J$5,$L$128:$L$132, $J$6)</f>
        <v>0</v>
      </c>
      <c r="K151" s="61">
        <f>SUMIFS($M$128:$M$132,$G$128:$G$132,$K$5,$L$128:$L$132, $K$6)</f>
        <v>0</v>
      </c>
      <c r="L151" s="61">
        <f>SUMIFS($M$128:$M$132,$G$128:$G$132,$L$5,$L$128:$L$132, $L$6)</f>
        <v>0</v>
      </c>
      <c r="M151" s="61">
        <f>SUMIFS($M$128:$M$132,$G$128:$G$132,$M$5,$L$128:$L$132, $M$6)</f>
        <v>0</v>
      </c>
      <c r="N151" s="61">
        <f t="shared" si="23"/>
        <v>5</v>
      </c>
      <c r="Q151" s="35"/>
      <c r="R151" s="35"/>
      <c r="S151" s="35"/>
    </row>
    <row r="152" spans="1:19" s="1" customFormat="1" ht="26.25" customHeight="1" x14ac:dyDescent="0.3">
      <c r="A152" s="131" t="s">
        <v>2</v>
      </c>
      <c r="B152" s="132">
        <f t="shared" ref="B152:M152" si="24">SUM(B145:B151)</f>
        <v>74</v>
      </c>
      <c r="C152" s="132">
        <f t="shared" si="24"/>
        <v>0</v>
      </c>
      <c r="D152" s="132">
        <f t="shared" si="24"/>
        <v>0</v>
      </c>
      <c r="E152" s="132">
        <f t="shared" si="24"/>
        <v>0</v>
      </c>
      <c r="F152" s="132">
        <f t="shared" si="24"/>
        <v>0</v>
      </c>
      <c r="G152" s="132">
        <f t="shared" si="24"/>
        <v>0</v>
      </c>
      <c r="H152" s="132">
        <f t="shared" si="24"/>
        <v>0</v>
      </c>
      <c r="I152" s="132">
        <f t="shared" si="24"/>
        <v>0</v>
      </c>
      <c r="J152" s="132">
        <f t="shared" si="24"/>
        <v>0</v>
      </c>
      <c r="K152" s="132">
        <f t="shared" si="24"/>
        <v>0</v>
      </c>
      <c r="L152" s="132">
        <f t="shared" si="24"/>
        <v>0</v>
      </c>
      <c r="M152" s="132">
        <f t="shared" si="24"/>
        <v>0</v>
      </c>
      <c r="N152" s="132">
        <f>SUM(N145:N151)</f>
        <v>74</v>
      </c>
      <c r="Q152" s="35"/>
      <c r="R152" s="35"/>
      <c r="S152" s="35"/>
    </row>
    <row r="153" spans="1:19" s="1" customFormat="1" ht="26.25" customHeight="1" x14ac:dyDescent="0.3">
      <c r="A153" s="133" t="s">
        <v>30</v>
      </c>
      <c r="B153" s="134">
        <f>B145*0.15</f>
        <v>4.8</v>
      </c>
      <c r="C153" s="134">
        <f t="shared" ref="C153:N153" si="25">C145*0.15</f>
        <v>0</v>
      </c>
      <c r="D153" s="134">
        <f t="shared" si="25"/>
        <v>0</v>
      </c>
      <c r="E153" s="134">
        <f t="shared" si="25"/>
        <v>0</v>
      </c>
      <c r="F153" s="134">
        <f t="shared" si="25"/>
        <v>0</v>
      </c>
      <c r="G153" s="134">
        <f t="shared" si="25"/>
        <v>0</v>
      </c>
      <c r="H153" s="134">
        <f t="shared" si="25"/>
        <v>0</v>
      </c>
      <c r="I153" s="134">
        <f t="shared" si="25"/>
        <v>0</v>
      </c>
      <c r="J153" s="134">
        <f t="shared" si="25"/>
        <v>0</v>
      </c>
      <c r="K153" s="134">
        <f t="shared" si="25"/>
        <v>0</v>
      </c>
      <c r="L153" s="134">
        <f t="shared" si="25"/>
        <v>0</v>
      </c>
      <c r="M153" s="134">
        <f t="shared" si="25"/>
        <v>0</v>
      </c>
      <c r="N153" s="134">
        <f t="shared" si="25"/>
        <v>4.8</v>
      </c>
      <c r="Q153" s="35"/>
      <c r="R153" s="35"/>
      <c r="S153" s="35"/>
    </row>
    <row r="154" spans="1:19" s="1" customFormat="1" ht="26.25" customHeight="1" x14ac:dyDescent="0.3">
      <c r="A154" s="135" t="s">
        <v>158</v>
      </c>
      <c r="B154" s="136">
        <f t="shared" ref="B154:M154" si="26">B152+B153</f>
        <v>78.8</v>
      </c>
      <c r="C154" s="136">
        <f t="shared" si="26"/>
        <v>0</v>
      </c>
      <c r="D154" s="136">
        <f t="shared" si="26"/>
        <v>0</v>
      </c>
      <c r="E154" s="136">
        <f t="shared" si="26"/>
        <v>0</v>
      </c>
      <c r="F154" s="136">
        <f t="shared" si="26"/>
        <v>0</v>
      </c>
      <c r="G154" s="136">
        <f t="shared" si="26"/>
        <v>0</v>
      </c>
      <c r="H154" s="136">
        <f t="shared" si="26"/>
        <v>0</v>
      </c>
      <c r="I154" s="136">
        <f t="shared" si="26"/>
        <v>0</v>
      </c>
      <c r="J154" s="136">
        <f t="shared" si="26"/>
        <v>0</v>
      </c>
      <c r="K154" s="136">
        <f t="shared" si="26"/>
        <v>0</v>
      </c>
      <c r="L154" s="136">
        <f t="shared" si="26"/>
        <v>0</v>
      </c>
      <c r="M154" s="136">
        <f t="shared" si="26"/>
        <v>0</v>
      </c>
      <c r="N154" s="136">
        <f>N152+N153</f>
        <v>78.8</v>
      </c>
      <c r="Q154" s="35"/>
      <c r="R154" s="35"/>
      <c r="S154" s="35"/>
    </row>
    <row r="155" spans="1:19" s="1" customFormat="1" ht="26.25" customHeight="1" x14ac:dyDescent="0.3">
      <c r="A155" s="24"/>
      <c r="B155" s="2"/>
      <c r="C155" s="2"/>
      <c r="D155" s="2"/>
      <c r="E155" s="2"/>
      <c r="F155" s="2"/>
      <c r="G155" s="2"/>
      <c r="H155" s="2"/>
      <c r="I155" s="25"/>
      <c r="J155" s="25"/>
      <c r="K155" s="27"/>
      <c r="L155" s="2"/>
      <c r="M155" s="5"/>
      <c r="Q155" s="35"/>
      <c r="R155" s="35"/>
      <c r="S155" s="35"/>
    </row>
    <row r="156" spans="1:19" s="1" customFormat="1" ht="26.25" customHeight="1" x14ac:dyDescent="0.3">
      <c r="A156" s="24"/>
      <c r="B156" s="2"/>
      <c r="C156" s="2"/>
      <c r="D156" s="2"/>
      <c r="E156" s="2"/>
      <c r="F156" s="2"/>
      <c r="G156" s="2"/>
      <c r="H156" s="2"/>
      <c r="I156" s="25"/>
      <c r="J156" s="25"/>
      <c r="K156" s="27"/>
      <c r="L156" s="2"/>
      <c r="M156" s="5"/>
      <c r="Q156" s="35"/>
      <c r="R156" s="35"/>
      <c r="S156" s="35"/>
    </row>
    <row r="157" spans="1:19" s="1" customFormat="1" ht="26.25" customHeight="1" x14ac:dyDescent="0.3">
      <c r="A157" s="24"/>
      <c r="B157" s="2"/>
      <c r="C157" s="2"/>
      <c r="D157" s="2"/>
      <c r="E157" s="2"/>
      <c r="F157" s="2"/>
      <c r="G157" s="2"/>
      <c r="H157" s="2"/>
      <c r="I157" s="25"/>
      <c r="J157" s="25"/>
      <c r="K157" s="27"/>
      <c r="L157" s="2"/>
      <c r="M157" s="5"/>
      <c r="Q157" s="35"/>
      <c r="R157" s="35"/>
      <c r="S157" s="35"/>
    </row>
    <row r="158" spans="1:19" s="1" customFormat="1" ht="26.25" customHeight="1" x14ac:dyDescent="0.3">
      <c r="A158" s="24"/>
      <c r="B158" s="2"/>
      <c r="C158" s="2"/>
      <c r="D158" s="2"/>
      <c r="E158" s="2"/>
      <c r="F158" s="2"/>
      <c r="G158" s="2"/>
      <c r="H158" s="2"/>
      <c r="I158" s="25"/>
      <c r="J158" s="25"/>
      <c r="K158" s="27"/>
      <c r="L158" s="2"/>
      <c r="M158" s="5"/>
      <c r="Q158" s="35"/>
      <c r="R158" s="35"/>
      <c r="S158" s="35"/>
    </row>
    <row r="159" spans="1:19" s="1" customFormat="1" ht="26.25" customHeight="1" x14ac:dyDescent="0.3">
      <c r="A159" s="24"/>
      <c r="B159" s="2"/>
      <c r="C159" s="2"/>
      <c r="D159" s="2"/>
      <c r="E159" s="2"/>
      <c r="F159" s="2"/>
      <c r="G159" s="2"/>
      <c r="H159" s="2"/>
      <c r="I159" s="25"/>
      <c r="J159" s="25"/>
      <c r="K159" s="27"/>
      <c r="L159" s="2"/>
      <c r="M159" s="5"/>
      <c r="Q159" s="35"/>
      <c r="R159" s="35"/>
      <c r="S159" s="35"/>
    </row>
    <row r="160" spans="1:19" s="1" customFormat="1" ht="26.25" customHeight="1" x14ac:dyDescent="0.3">
      <c r="A160" s="24"/>
      <c r="B160" s="2"/>
      <c r="C160" s="2"/>
      <c r="D160" s="2"/>
      <c r="E160" s="2"/>
      <c r="F160" s="2"/>
      <c r="G160" s="2"/>
      <c r="H160" s="2"/>
      <c r="I160" s="25"/>
      <c r="J160" s="25"/>
      <c r="K160" s="27"/>
      <c r="L160" s="2"/>
      <c r="M160" s="5"/>
      <c r="Q160" s="35"/>
      <c r="R160" s="35"/>
      <c r="S160" s="35"/>
    </row>
    <row r="161" spans="1:19" s="1" customFormat="1" ht="26.25" customHeight="1" x14ac:dyDescent="0.3">
      <c r="A161" s="24"/>
      <c r="B161" s="2"/>
      <c r="C161" s="2"/>
      <c r="D161" s="2"/>
      <c r="E161" s="2"/>
      <c r="F161" s="2"/>
      <c r="G161" s="2"/>
      <c r="H161" s="2"/>
      <c r="I161" s="25"/>
      <c r="J161" s="25"/>
      <c r="K161" s="27"/>
      <c r="L161" s="2"/>
      <c r="M161" s="5"/>
      <c r="Q161" s="35"/>
      <c r="R161" s="35"/>
      <c r="S161" s="35"/>
    </row>
    <row r="162" spans="1:19" s="1" customFormat="1" ht="26.25" customHeight="1" x14ac:dyDescent="0.3">
      <c r="A162" s="24"/>
      <c r="B162" s="2"/>
      <c r="C162" s="2"/>
      <c r="D162" s="2"/>
      <c r="E162" s="2"/>
      <c r="F162" s="2"/>
      <c r="G162" s="2"/>
      <c r="H162" s="2"/>
      <c r="I162" s="25"/>
      <c r="J162" s="25"/>
      <c r="K162" s="27"/>
      <c r="L162" s="2"/>
      <c r="M162" s="5"/>
      <c r="Q162" s="35"/>
      <c r="R162" s="35"/>
      <c r="S162" s="35"/>
    </row>
    <row r="163" spans="1:19" s="1" customFormat="1" ht="26.25" customHeight="1" x14ac:dyDescent="0.3">
      <c r="A163" s="24"/>
      <c r="B163" s="2"/>
      <c r="C163" s="2"/>
      <c r="D163" s="2"/>
      <c r="E163" s="2"/>
      <c r="F163" s="2"/>
      <c r="G163" s="2"/>
      <c r="H163" s="2"/>
      <c r="I163" s="25"/>
      <c r="J163" s="25"/>
      <c r="K163" s="27"/>
      <c r="L163" s="2"/>
      <c r="M163" s="5"/>
      <c r="Q163" s="35"/>
      <c r="R163" s="35"/>
      <c r="S163" s="35"/>
    </row>
    <row r="164" spans="1:19" s="1" customFormat="1" ht="26.25" customHeight="1" x14ac:dyDescent="0.3">
      <c r="A164" s="24"/>
      <c r="B164" s="2"/>
      <c r="C164" s="2"/>
      <c r="D164" s="2"/>
      <c r="E164" s="2"/>
      <c r="F164" s="2"/>
      <c r="G164" s="2"/>
      <c r="H164" s="2"/>
      <c r="I164" s="25"/>
      <c r="J164" s="25"/>
      <c r="K164" s="27"/>
      <c r="L164" s="2"/>
      <c r="M164" s="5"/>
      <c r="Q164" s="35"/>
      <c r="R164" s="35"/>
      <c r="S164" s="35"/>
    </row>
    <row r="165" spans="1:19" s="1" customFormat="1" ht="26.25" customHeight="1" x14ac:dyDescent="0.3">
      <c r="A165" s="24"/>
      <c r="B165" s="2"/>
      <c r="C165" s="2"/>
      <c r="D165" s="2"/>
      <c r="E165" s="2"/>
      <c r="F165" s="2"/>
      <c r="G165" s="2"/>
      <c r="H165" s="2"/>
      <c r="I165" s="25"/>
      <c r="J165" s="25"/>
      <c r="K165" s="27"/>
      <c r="L165" s="2"/>
      <c r="M165" s="5"/>
      <c r="Q165" s="35"/>
      <c r="R165" s="35"/>
      <c r="S165" s="35"/>
    </row>
    <row r="166" spans="1:19" s="1" customFormat="1" ht="26.25" customHeight="1" x14ac:dyDescent="0.3">
      <c r="A166" s="24"/>
      <c r="B166" s="2"/>
      <c r="C166" s="2"/>
      <c r="D166" s="2"/>
      <c r="E166" s="2"/>
      <c r="F166" s="2"/>
      <c r="G166" s="2"/>
      <c r="H166" s="2"/>
      <c r="I166" s="25"/>
      <c r="J166" s="25"/>
      <c r="K166" s="27"/>
      <c r="L166" s="2"/>
      <c r="M166" s="5"/>
      <c r="Q166" s="35"/>
      <c r="R166" s="35"/>
      <c r="S166" s="35"/>
    </row>
    <row r="167" spans="1:19" s="1" customFormat="1" ht="26.25" customHeight="1" x14ac:dyDescent="0.3">
      <c r="A167" s="24"/>
      <c r="B167" s="2"/>
      <c r="C167" s="2"/>
      <c r="D167" s="2"/>
      <c r="E167" s="2"/>
      <c r="F167" s="2"/>
      <c r="G167" s="2"/>
      <c r="H167" s="2"/>
      <c r="I167" s="25"/>
      <c r="J167" s="25"/>
      <c r="K167" s="27"/>
      <c r="L167" s="2"/>
      <c r="M167" s="5"/>
      <c r="Q167" s="35"/>
      <c r="R167" s="35"/>
      <c r="S167" s="35"/>
    </row>
    <row r="168" spans="1:19" s="1" customFormat="1" ht="26.25" customHeight="1" x14ac:dyDescent="0.3">
      <c r="A168" s="24"/>
      <c r="B168" s="2"/>
      <c r="C168" s="2"/>
      <c r="D168" s="2"/>
      <c r="E168" s="2"/>
      <c r="F168" s="2"/>
      <c r="G168" s="2"/>
      <c r="H168" s="2"/>
      <c r="I168" s="25"/>
      <c r="J168" s="25"/>
      <c r="K168" s="27"/>
      <c r="L168" s="2"/>
      <c r="M168" s="5"/>
      <c r="Q168" s="35"/>
      <c r="R168" s="35"/>
      <c r="S168" s="35"/>
    </row>
    <row r="169" spans="1:19" s="1" customFormat="1" ht="26.25" customHeight="1" x14ac:dyDescent="0.3">
      <c r="A169" s="24"/>
      <c r="B169" s="2"/>
      <c r="C169" s="2"/>
      <c r="D169" s="2"/>
      <c r="E169" s="2"/>
      <c r="F169" s="2"/>
      <c r="G169" s="2"/>
      <c r="H169" s="2"/>
      <c r="I169" s="25"/>
      <c r="J169" s="25"/>
      <c r="K169" s="27"/>
      <c r="L169" s="2"/>
      <c r="M169" s="5"/>
      <c r="Q169" s="35"/>
      <c r="R169" s="35"/>
      <c r="S169" s="35"/>
    </row>
    <row r="170" spans="1:19" s="1" customFormat="1" ht="26.25" customHeight="1" x14ac:dyDescent="0.3">
      <c r="A170" s="24"/>
      <c r="B170" s="2"/>
      <c r="C170" s="2"/>
      <c r="D170" s="2"/>
      <c r="E170" s="2"/>
      <c r="F170" s="2"/>
      <c r="G170" s="2"/>
      <c r="H170" s="2"/>
      <c r="I170" s="25"/>
      <c r="J170" s="25"/>
      <c r="K170" s="27"/>
      <c r="L170" s="2"/>
      <c r="M170" s="5"/>
      <c r="Q170" s="35"/>
      <c r="R170" s="35"/>
      <c r="S170" s="35"/>
    </row>
    <row r="171" spans="1:19" s="1" customFormat="1" ht="26.25" customHeight="1" x14ac:dyDescent="0.3">
      <c r="A171" s="24"/>
      <c r="B171" s="2"/>
      <c r="C171" s="2"/>
      <c r="D171" s="2"/>
      <c r="E171" s="2"/>
      <c r="F171" s="2"/>
      <c r="G171" s="2"/>
      <c r="H171" s="2"/>
      <c r="I171" s="25"/>
      <c r="J171" s="25"/>
      <c r="K171" s="27"/>
      <c r="L171" s="2"/>
      <c r="M171" s="5"/>
      <c r="Q171" s="35"/>
      <c r="R171" s="35"/>
      <c r="S171" s="35"/>
    </row>
    <row r="172" spans="1:19" s="1" customFormat="1" ht="26.25" customHeight="1" x14ac:dyDescent="0.3">
      <c r="A172" s="24"/>
      <c r="B172" s="2"/>
      <c r="C172" s="2"/>
      <c r="D172" s="2"/>
      <c r="E172" s="2"/>
      <c r="F172" s="2"/>
      <c r="G172" s="2"/>
      <c r="H172" s="2"/>
      <c r="I172" s="25"/>
      <c r="J172" s="25"/>
      <c r="K172" s="27"/>
      <c r="L172" s="2"/>
      <c r="M172" s="5"/>
      <c r="Q172" s="35"/>
      <c r="R172" s="35"/>
      <c r="S172" s="35"/>
    </row>
    <row r="173" spans="1:19" s="1" customFormat="1" ht="26.25" customHeight="1" x14ac:dyDescent="0.3">
      <c r="A173" s="24"/>
      <c r="B173" s="2"/>
      <c r="C173" s="2"/>
      <c r="D173" s="2"/>
      <c r="E173" s="2"/>
      <c r="F173" s="2"/>
      <c r="G173" s="2"/>
      <c r="H173" s="2"/>
      <c r="I173" s="25"/>
      <c r="J173" s="25"/>
      <c r="K173" s="27"/>
      <c r="L173" s="2"/>
      <c r="M173" s="5"/>
      <c r="Q173" s="35"/>
      <c r="R173" s="35"/>
      <c r="S173" s="35"/>
    </row>
    <row r="174" spans="1:19" s="1" customFormat="1" ht="26.25" customHeight="1" x14ac:dyDescent="0.3">
      <c r="A174" s="24"/>
      <c r="B174" s="2"/>
      <c r="C174" s="2"/>
      <c r="D174" s="2"/>
      <c r="E174" s="2"/>
      <c r="F174" s="2"/>
      <c r="G174" s="2"/>
      <c r="H174" s="2"/>
      <c r="I174" s="25"/>
      <c r="J174" s="25"/>
      <c r="K174" s="27"/>
      <c r="L174" s="2"/>
      <c r="M174" s="5"/>
      <c r="Q174" s="35"/>
      <c r="R174" s="35"/>
      <c r="S174" s="35"/>
    </row>
    <row r="175" spans="1:19" s="1" customFormat="1" ht="26.25" customHeight="1" x14ac:dyDescent="0.3">
      <c r="A175" s="24"/>
      <c r="B175" s="2"/>
      <c r="C175" s="2"/>
      <c r="D175" s="2"/>
      <c r="E175" s="2"/>
      <c r="F175" s="2"/>
      <c r="G175" s="2"/>
      <c r="H175" s="2"/>
      <c r="I175" s="25"/>
      <c r="J175" s="25"/>
      <c r="K175" s="27"/>
      <c r="L175" s="2"/>
      <c r="M175" s="5"/>
      <c r="Q175" s="35"/>
      <c r="R175" s="35"/>
      <c r="S175" s="35"/>
    </row>
    <row r="176" spans="1:19" s="1" customFormat="1" ht="26.25" customHeight="1" x14ac:dyDescent="0.3">
      <c r="A176" s="24"/>
      <c r="B176" s="2"/>
      <c r="C176" s="2"/>
      <c r="D176" s="2"/>
      <c r="E176" s="2"/>
      <c r="F176" s="2"/>
      <c r="G176" s="2"/>
      <c r="H176" s="2"/>
      <c r="I176" s="25"/>
      <c r="J176" s="25"/>
      <c r="K176" s="27"/>
      <c r="L176" s="2"/>
      <c r="M176" s="5"/>
      <c r="Q176" s="35"/>
      <c r="R176" s="35"/>
      <c r="S176" s="35"/>
    </row>
    <row r="177" spans="1:19" s="1" customFormat="1" ht="26.25" customHeight="1" x14ac:dyDescent="0.3">
      <c r="A177" s="24"/>
      <c r="B177" s="2"/>
      <c r="C177" s="2"/>
      <c r="D177" s="2"/>
      <c r="E177" s="2"/>
      <c r="F177" s="2"/>
      <c r="G177" s="2"/>
      <c r="H177" s="2"/>
      <c r="I177" s="25"/>
      <c r="J177" s="25"/>
      <c r="K177" s="27"/>
      <c r="L177" s="2"/>
      <c r="M177" s="5"/>
      <c r="Q177" s="35"/>
      <c r="R177" s="35"/>
      <c r="S177" s="35"/>
    </row>
    <row r="178" spans="1:19" s="1" customFormat="1" ht="26.25" customHeight="1" x14ac:dyDescent="0.3">
      <c r="A178" s="24"/>
      <c r="B178" s="2"/>
      <c r="C178" s="2"/>
      <c r="D178" s="2"/>
      <c r="E178" s="2"/>
      <c r="F178" s="2"/>
      <c r="G178" s="2"/>
      <c r="H178" s="2"/>
      <c r="I178" s="25"/>
      <c r="J178" s="25"/>
      <c r="K178" s="27"/>
      <c r="L178" s="2"/>
      <c r="M178" s="5"/>
      <c r="Q178" s="35"/>
      <c r="R178" s="35"/>
      <c r="S178" s="35"/>
    </row>
    <row r="179" spans="1:19" s="1" customFormat="1" ht="26.25" customHeight="1" x14ac:dyDescent="0.3">
      <c r="A179" s="24"/>
      <c r="B179" s="2"/>
      <c r="C179" s="2"/>
      <c r="D179" s="2"/>
      <c r="E179" s="2"/>
      <c r="F179" s="2"/>
      <c r="G179" s="2"/>
      <c r="H179" s="2"/>
      <c r="I179" s="25"/>
      <c r="J179" s="25"/>
      <c r="K179" s="27"/>
      <c r="L179" s="2"/>
      <c r="M179" s="5"/>
      <c r="Q179" s="35"/>
      <c r="R179" s="35"/>
      <c r="S179" s="35"/>
    </row>
    <row r="180" spans="1:19" s="1" customFormat="1" ht="26.25" customHeight="1" x14ac:dyDescent="0.3">
      <c r="A180" s="24"/>
      <c r="B180" s="2"/>
      <c r="C180" s="2"/>
      <c r="D180" s="2"/>
      <c r="E180" s="2"/>
      <c r="F180" s="2"/>
      <c r="G180" s="2"/>
      <c r="H180" s="2"/>
      <c r="I180" s="25"/>
      <c r="J180" s="25"/>
      <c r="K180" s="27"/>
      <c r="L180" s="2"/>
      <c r="M180" s="5"/>
      <c r="Q180" s="35"/>
      <c r="R180" s="35"/>
      <c r="S180" s="35"/>
    </row>
    <row r="181" spans="1:19" s="1" customFormat="1" ht="26.25" customHeight="1" x14ac:dyDescent="0.3">
      <c r="A181" s="24"/>
      <c r="B181" s="2"/>
      <c r="C181" s="2"/>
      <c r="D181" s="2"/>
      <c r="E181" s="2"/>
      <c r="F181" s="2"/>
      <c r="G181" s="2"/>
      <c r="H181" s="2"/>
      <c r="I181" s="25"/>
      <c r="J181" s="25"/>
      <c r="K181" s="27"/>
      <c r="L181" s="2"/>
      <c r="M181" s="5"/>
      <c r="Q181" s="35"/>
      <c r="R181" s="35"/>
      <c r="S181" s="35"/>
    </row>
    <row r="182" spans="1:19" s="1" customFormat="1" ht="26.25" customHeight="1" x14ac:dyDescent="0.3">
      <c r="A182" s="24"/>
      <c r="B182" s="2"/>
      <c r="C182" s="2"/>
      <c r="D182" s="2"/>
      <c r="E182" s="2"/>
      <c r="F182" s="2"/>
      <c r="G182" s="2"/>
      <c r="H182" s="2"/>
      <c r="I182" s="25"/>
      <c r="J182" s="25"/>
      <c r="K182" s="27"/>
      <c r="L182" s="2"/>
      <c r="M182" s="5"/>
      <c r="Q182" s="35"/>
      <c r="R182" s="35"/>
      <c r="S182" s="35"/>
    </row>
    <row r="183" spans="1:19" s="1" customFormat="1" ht="26.25" customHeight="1" x14ac:dyDescent="0.3">
      <c r="A183" s="24"/>
      <c r="B183" s="2"/>
      <c r="C183" s="2"/>
      <c r="D183" s="2"/>
      <c r="E183" s="2"/>
      <c r="F183" s="2"/>
      <c r="G183" s="2"/>
      <c r="H183" s="2"/>
      <c r="I183" s="25"/>
      <c r="J183" s="25"/>
      <c r="K183" s="27"/>
      <c r="L183" s="2"/>
      <c r="M183" s="5"/>
      <c r="Q183" s="35"/>
      <c r="R183" s="35"/>
      <c r="S183" s="35"/>
    </row>
    <row r="184" spans="1:19" s="1" customFormat="1" ht="26.25" customHeight="1" x14ac:dyDescent="0.3">
      <c r="A184" s="24"/>
      <c r="B184" s="2"/>
      <c r="C184" s="2"/>
      <c r="D184" s="2"/>
      <c r="E184" s="2"/>
      <c r="F184" s="2"/>
      <c r="G184" s="2"/>
      <c r="H184" s="2"/>
      <c r="I184" s="25"/>
      <c r="J184" s="25"/>
      <c r="K184" s="27"/>
      <c r="L184" s="2"/>
      <c r="M184" s="5"/>
      <c r="Q184" s="35"/>
      <c r="R184" s="35"/>
      <c r="S184" s="35"/>
    </row>
    <row r="185" spans="1:19" s="1" customFormat="1" ht="26.25" customHeight="1" x14ac:dyDescent="0.3">
      <c r="A185" s="24"/>
      <c r="B185" s="2"/>
      <c r="C185" s="2"/>
      <c r="D185" s="2"/>
      <c r="E185" s="2"/>
      <c r="F185" s="2"/>
      <c r="G185" s="2"/>
      <c r="H185" s="2"/>
      <c r="I185" s="25"/>
      <c r="J185" s="25"/>
      <c r="K185" s="27"/>
      <c r="L185" s="2"/>
      <c r="M185" s="5"/>
      <c r="Q185" s="35"/>
      <c r="R185" s="35"/>
      <c r="S185" s="35"/>
    </row>
    <row r="186" spans="1:19" s="1" customFormat="1" ht="26.25" customHeight="1" x14ac:dyDescent="0.3">
      <c r="A186" s="24"/>
      <c r="B186" s="2"/>
      <c r="C186" s="2"/>
      <c r="D186" s="2"/>
      <c r="E186" s="2"/>
      <c r="F186" s="2"/>
      <c r="G186" s="2"/>
      <c r="H186" s="2"/>
      <c r="I186" s="25"/>
      <c r="J186" s="25"/>
      <c r="K186" s="27"/>
      <c r="L186" s="2"/>
      <c r="M186" s="5"/>
      <c r="Q186" s="35"/>
      <c r="R186" s="35"/>
      <c r="S186" s="35"/>
    </row>
    <row r="187" spans="1:19" s="1" customFormat="1" ht="26.25" customHeight="1" x14ac:dyDescent="0.3">
      <c r="A187" s="24"/>
      <c r="B187" s="2"/>
      <c r="C187" s="2"/>
      <c r="D187" s="2"/>
      <c r="E187" s="2"/>
      <c r="F187" s="2"/>
      <c r="G187" s="2"/>
      <c r="H187" s="2"/>
      <c r="I187" s="25"/>
      <c r="J187" s="25"/>
      <c r="K187" s="27"/>
      <c r="L187" s="2"/>
      <c r="M187" s="5"/>
      <c r="Q187" s="35"/>
      <c r="R187" s="35"/>
      <c r="S187" s="35"/>
    </row>
    <row r="188" spans="1:19" s="1" customFormat="1" ht="26.25" customHeight="1" x14ac:dyDescent="0.3">
      <c r="A188" s="24"/>
      <c r="B188" s="2"/>
      <c r="C188" s="2"/>
      <c r="D188" s="2"/>
      <c r="E188" s="2"/>
      <c r="F188" s="2"/>
      <c r="G188" s="2"/>
      <c r="H188" s="2"/>
      <c r="I188" s="25"/>
      <c r="J188" s="25"/>
      <c r="K188" s="27"/>
      <c r="L188" s="2"/>
      <c r="M188" s="5"/>
      <c r="Q188" s="35"/>
      <c r="R188" s="35"/>
      <c r="S188" s="35"/>
    </row>
    <row r="189" spans="1:19" s="1" customFormat="1" ht="26.25" customHeight="1" x14ac:dyDescent="0.3">
      <c r="A189" s="24"/>
      <c r="B189" s="2"/>
      <c r="C189" s="2"/>
      <c r="D189" s="2"/>
      <c r="E189" s="2"/>
      <c r="F189" s="2"/>
      <c r="G189" s="2"/>
      <c r="H189" s="2"/>
      <c r="I189" s="25"/>
      <c r="J189" s="25"/>
      <c r="K189" s="27"/>
      <c r="L189" s="2"/>
      <c r="M189" s="5"/>
      <c r="Q189" s="35"/>
      <c r="R189" s="35"/>
      <c r="S189" s="35"/>
    </row>
    <row r="190" spans="1:19" s="1" customFormat="1" ht="26.25" customHeight="1" x14ac:dyDescent="0.3">
      <c r="A190" s="24"/>
      <c r="B190" s="2"/>
      <c r="C190" s="2"/>
      <c r="D190" s="2"/>
      <c r="E190" s="2"/>
      <c r="F190" s="2"/>
      <c r="G190" s="2"/>
      <c r="H190" s="2"/>
      <c r="I190" s="25"/>
      <c r="J190" s="25"/>
      <c r="K190" s="27"/>
      <c r="L190" s="2"/>
      <c r="M190" s="5"/>
      <c r="Q190" s="35"/>
      <c r="R190" s="35"/>
      <c r="S190" s="35"/>
    </row>
    <row r="191" spans="1:19" s="1" customFormat="1" ht="26.25" customHeight="1" x14ac:dyDescent="0.3">
      <c r="A191" s="24"/>
      <c r="B191" s="2"/>
      <c r="C191" s="2"/>
      <c r="D191" s="2"/>
      <c r="E191" s="2"/>
      <c r="F191" s="2"/>
      <c r="G191" s="2"/>
      <c r="H191" s="2"/>
      <c r="I191" s="25"/>
      <c r="J191" s="25"/>
      <c r="K191" s="27"/>
      <c r="L191" s="2"/>
      <c r="M191" s="5"/>
      <c r="Q191" s="35"/>
      <c r="R191" s="35"/>
      <c r="S191" s="35"/>
    </row>
    <row r="192" spans="1:19" s="1" customFormat="1" ht="26.25" customHeight="1" x14ac:dyDescent="0.3">
      <c r="A192" s="24"/>
      <c r="B192" s="2"/>
      <c r="C192" s="2"/>
      <c r="D192" s="2"/>
      <c r="E192" s="2"/>
      <c r="F192" s="2"/>
      <c r="G192" s="2"/>
      <c r="H192" s="2"/>
      <c r="I192" s="25"/>
      <c r="J192" s="25"/>
      <c r="K192" s="27"/>
      <c r="L192" s="2"/>
      <c r="M192" s="5"/>
      <c r="Q192" s="35"/>
      <c r="R192" s="35"/>
      <c r="S192" s="35"/>
    </row>
    <row r="193" spans="1:19" s="1" customFormat="1" ht="26.25" customHeight="1" x14ac:dyDescent="0.3">
      <c r="A193" s="24"/>
      <c r="B193" s="2"/>
      <c r="C193" s="2"/>
      <c r="D193" s="2"/>
      <c r="E193" s="2"/>
      <c r="F193" s="2"/>
      <c r="G193" s="2"/>
      <c r="H193" s="2"/>
      <c r="I193" s="25"/>
      <c r="J193" s="25"/>
      <c r="K193" s="27"/>
      <c r="L193" s="2"/>
      <c r="M193" s="5"/>
      <c r="Q193" s="35"/>
      <c r="R193" s="35"/>
      <c r="S193" s="35"/>
    </row>
    <row r="194" spans="1:19" s="1" customFormat="1" ht="26.25" customHeight="1" x14ac:dyDescent="0.3">
      <c r="A194" s="24"/>
      <c r="B194" s="2"/>
      <c r="C194" s="2"/>
      <c r="D194" s="2"/>
      <c r="E194" s="2"/>
      <c r="F194" s="2"/>
      <c r="G194" s="2"/>
      <c r="H194" s="2"/>
      <c r="I194" s="25"/>
      <c r="J194" s="25"/>
      <c r="K194" s="27"/>
      <c r="L194" s="2"/>
      <c r="M194" s="5"/>
      <c r="Q194" s="35"/>
      <c r="R194" s="35"/>
      <c r="S194" s="35"/>
    </row>
    <row r="195" spans="1:19" s="1" customFormat="1" ht="26.25" customHeight="1" x14ac:dyDescent="0.3">
      <c r="A195" s="24"/>
      <c r="B195" s="2"/>
      <c r="C195" s="2"/>
      <c r="D195" s="2"/>
      <c r="E195" s="2"/>
      <c r="F195" s="2"/>
      <c r="G195" s="2"/>
      <c r="H195" s="2"/>
      <c r="I195" s="25"/>
      <c r="J195" s="25"/>
      <c r="K195" s="27"/>
      <c r="L195" s="2"/>
      <c r="M195" s="5"/>
      <c r="Q195" s="35"/>
      <c r="R195" s="35"/>
      <c r="S195" s="35"/>
    </row>
    <row r="196" spans="1:19" s="1" customFormat="1" ht="26.25" customHeight="1" x14ac:dyDescent="0.3">
      <c r="A196" s="24"/>
      <c r="B196" s="2"/>
      <c r="C196" s="2"/>
      <c r="D196" s="2"/>
      <c r="E196" s="2"/>
      <c r="F196" s="2"/>
      <c r="G196" s="2"/>
      <c r="H196" s="2"/>
      <c r="I196" s="25"/>
      <c r="J196" s="25"/>
      <c r="K196" s="27"/>
      <c r="L196" s="2"/>
      <c r="M196" s="5"/>
      <c r="Q196" s="35"/>
      <c r="R196" s="35"/>
      <c r="S196" s="35"/>
    </row>
    <row r="197" spans="1:19" s="1" customFormat="1" ht="26.25" customHeight="1" x14ac:dyDescent="0.3">
      <c r="A197" s="24"/>
      <c r="B197" s="2"/>
      <c r="C197" s="2"/>
      <c r="D197" s="2"/>
      <c r="E197" s="2"/>
      <c r="F197" s="2"/>
      <c r="G197" s="2"/>
      <c r="H197" s="2"/>
      <c r="I197" s="25"/>
      <c r="J197" s="25"/>
      <c r="K197" s="27"/>
      <c r="L197" s="2"/>
      <c r="M197" s="5"/>
      <c r="Q197" s="35"/>
      <c r="R197" s="35"/>
      <c r="S197" s="35"/>
    </row>
    <row r="198" spans="1:19" s="1" customFormat="1" ht="26.25" customHeight="1" x14ac:dyDescent="0.3">
      <c r="A198" s="24"/>
      <c r="B198" s="2"/>
      <c r="C198" s="2"/>
      <c r="D198" s="2"/>
      <c r="E198" s="2"/>
      <c r="F198" s="2"/>
      <c r="G198" s="2"/>
      <c r="H198" s="2"/>
      <c r="I198" s="25"/>
      <c r="J198" s="25"/>
      <c r="K198" s="27"/>
      <c r="L198" s="2"/>
      <c r="M198" s="5"/>
      <c r="Q198" s="35"/>
      <c r="R198" s="35"/>
      <c r="S198" s="35"/>
    </row>
    <row r="199" spans="1:19" s="1" customFormat="1" ht="26.25" customHeight="1" x14ac:dyDescent="0.3">
      <c r="A199" s="24"/>
      <c r="B199" s="2"/>
      <c r="C199" s="2"/>
      <c r="D199" s="2"/>
      <c r="E199" s="2"/>
      <c r="F199" s="2"/>
      <c r="G199" s="2"/>
      <c r="H199" s="2"/>
      <c r="I199" s="25"/>
      <c r="J199" s="25"/>
      <c r="K199" s="27"/>
      <c r="L199" s="2"/>
      <c r="M199" s="5"/>
      <c r="Q199" s="35"/>
      <c r="R199" s="35"/>
      <c r="S199" s="35"/>
    </row>
    <row r="200" spans="1:19" s="1" customFormat="1" ht="26.25" customHeight="1" x14ac:dyDescent="0.3">
      <c r="A200" s="24"/>
      <c r="B200" s="2"/>
      <c r="C200" s="2"/>
      <c r="D200" s="2"/>
      <c r="E200" s="2"/>
      <c r="F200" s="2"/>
      <c r="G200" s="2"/>
      <c r="H200" s="2"/>
      <c r="I200" s="25"/>
      <c r="J200" s="25"/>
      <c r="K200" s="27"/>
      <c r="L200" s="2"/>
      <c r="M200" s="5"/>
      <c r="Q200" s="35"/>
      <c r="R200" s="35"/>
      <c r="S200" s="35"/>
    </row>
    <row r="201" spans="1:19" s="1" customFormat="1" ht="26.25" customHeight="1" x14ac:dyDescent="0.3">
      <c r="A201" s="24"/>
      <c r="B201" s="2"/>
      <c r="C201" s="2"/>
      <c r="D201" s="2"/>
      <c r="E201" s="2"/>
      <c r="F201" s="2"/>
      <c r="G201" s="2"/>
      <c r="H201" s="2"/>
      <c r="I201" s="25"/>
      <c r="J201" s="25"/>
      <c r="K201" s="27"/>
      <c r="L201" s="2"/>
      <c r="M201" s="5"/>
      <c r="Q201" s="35"/>
      <c r="R201" s="35"/>
      <c r="S201" s="35"/>
    </row>
    <row r="202" spans="1:19" s="1" customFormat="1" ht="26.25" customHeight="1" x14ac:dyDescent="0.3">
      <c r="A202" s="24"/>
      <c r="B202" s="2"/>
      <c r="C202" s="2"/>
      <c r="D202" s="2"/>
      <c r="E202" s="2"/>
      <c r="F202" s="2"/>
      <c r="G202" s="2"/>
      <c r="H202" s="2"/>
      <c r="I202" s="25"/>
      <c r="J202" s="25"/>
      <c r="K202" s="27"/>
      <c r="L202" s="2"/>
      <c r="M202" s="5"/>
      <c r="Q202" s="35"/>
      <c r="R202" s="35"/>
      <c r="S202" s="35"/>
    </row>
    <row r="203" spans="1:19" s="1" customFormat="1" ht="26.25" customHeight="1" x14ac:dyDescent="0.3">
      <c r="A203" s="24"/>
      <c r="B203" s="2"/>
      <c r="C203" s="2"/>
      <c r="D203" s="2"/>
      <c r="E203" s="2"/>
      <c r="F203" s="2"/>
      <c r="G203" s="2"/>
      <c r="H203" s="2"/>
      <c r="I203" s="25"/>
      <c r="J203" s="25"/>
      <c r="K203" s="27"/>
      <c r="L203" s="2"/>
      <c r="M203" s="5"/>
      <c r="Q203" s="35"/>
      <c r="R203" s="35"/>
      <c r="S203" s="35"/>
    </row>
    <row r="204" spans="1:19" s="1" customFormat="1" ht="26.25" customHeight="1" x14ac:dyDescent="0.3">
      <c r="A204" s="24"/>
      <c r="B204" s="2"/>
      <c r="C204" s="2"/>
      <c r="D204" s="2"/>
      <c r="E204" s="2"/>
      <c r="F204" s="2"/>
      <c r="G204" s="2"/>
      <c r="H204" s="2"/>
      <c r="I204" s="25"/>
      <c r="J204" s="25"/>
      <c r="K204" s="27"/>
      <c r="L204" s="2"/>
      <c r="M204" s="5"/>
      <c r="Q204" s="35"/>
      <c r="R204" s="35"/>
      <c r="S204" s="35"/>
    </row>
    <row r="205" spans="1:19" s="1" customFormat="1" ht="26.25" customHeight="1" x14ac:dyDescent="0.3">
      <c r="A205" s="24"/>
      <c r="B205" s="2"/>
      <c r="C205" s="2"/>
      <c r="D205" s="2"/>
      <c r="E205" s="2"/>
      <c r="F205" s="2"/>
      <c r="G205" s="2"/>
      <c r="H205" s="2"/>
      <c r="I205" s="25"/>
      <c r="J205" s="25"/>
      <c r="K205" s="27"/>
      <c r="L205" s="2"/>
      <c r="M205" s="5"/>
      <c r="Q205" s="35"/>
      <c r="R205" s="35"/>
      <c r="S205" s="35"/>
    </row>
    <row r="206" spans="1:19" s="1" customFormat="1" ht="26.25" customHeight="1" x14ac:dyDescent="0.3">
      <c r="A206" s="24"/>
      <c r="B206" s="2"/>
      <c r="C206" s="2"/>
      <c r="D206" s="2"/>
      <c r="E206" s="2"/>
      <c r="F206" s="2"/>
      <c r="G206" s="2"/>
      <c r="H206" s="2"/>
      <c r="I206" s="25"/>
      <c r="J206" s="25"/>
      <c r="K206" s="27"/>
      <c r="L206" s="2"/>
      <c r="M206" s="5"/>
      <c r="Q206" s="35"/>
      <c r="R206" s="35"/>
      <c r="S206" s="35"/>
    </row>
    <row r="207" spans="1:19" s="1" customFormat="1" ht="26.25" customHeight="1" x14ac:dyDescent="0.3">
      <c r="A207" s="24"/>
      <c r="B207" s="2"/>
      <c r="C207" s="2"/>
      <c r="D207" s="2"/>
      <c r="E207" s="2"/>
      <c r="F207" s="2"/>
      <c r="G207" s="2"/>
      <c r="H207" s="2"/>
      <c r="I207" s="25"/>
      <c r="J207" s="25"/>
      <c r="K207" s="27"/>
      <c r="L207" s="2"/>
      <c r="M207" s="5"/>
      <c r="Q207" s="35"/>
      <c r="R207" s="35"/>
      <c r="S207" s="35"/>
    </row>
    <row r="208" spans="1:19" s="1" customFormat="1" ht="26.25" customHeight="1" x14ac:dyDescent="0.3">
      <c r="A208" s="24"/>
      <c r="B208" s="2"/>
      <c r="C208" s="2"/>
      <c r="D208" s="2"/>
      <c r="E208" s="2"/>
      <c r="F208" s="2"/>
      <c r="G208" s="2"/>
      <c r="H208" s="2"/>
      <c r="I208" s="25"/>
      <c r="J208" s="25"/>
      <c r="K208" s="27"/>
      <c r="L208" s="2"/>
      <c r="M208" s="5"/>
      <c r="Q208" s="35"/>
      <c r="R208" s="35"/>
      <c r="S208" s="35"/>
    </row>
    <row r="209" spans="1:19" s="1" customFormat="1" ht="26.25" customHeight="1" x14ac:dyDescent="0.3">
      <c r="A209" s="24"/>
      <c r="B209" s="2"/>
      <c r="C209" s="2"/>
      <c r="D209" s="2"/>
      <c r="E209" s="2"/>
      <c r="F209" s="2"/>
      <c r="G209" s="2"/>
      <c r="H209" s="2"/>
      <c r="I209" s="25"/>
      <c r="J209" s="25"/>
      <c r="K209" s="27"/>
      <c r="L209" s="2"/>
      <c r="M209" s="5"/>
      <c r="Q209" s="35"/>
      <c r="R209" s="35"/>
      <c r="S209" s="35"/>
    </row>
    <row r="210" spans="1:19" s="1" customFormat="1" ht="26.25" customHeight="1" x14ac:dyDescent="0.3">
      <c r="A210" s="24"/>
      <c r="B210" s="2"/>
      <c r="C210" s="2"/>
      <c r="D210" s="2"/>
      <c r="E210" s="2"/>
      <c r="F210" s="2"/>
      <c r="G210" s="2"/>
      <c r="H210" s="2"/>
      <c r="I210" s="25"/>
      <c r="J210" s="25"/>
      <c r="K210" s="27"/>
      <c r="L210" s="2"/>
      <c r="M210" s="5"/>
      <c r="Q210" s="35"/>
      <c r="R210" s="35"/>
      <c r="S210" s="35"/>
    </row>
    <row r="211" spans="1:19" s="1" customFormat="1" ht="26.25" customHeight="1" x14ac:dyDescent="0.3">
      <c r="A211" s="24"/>
      <c r="B211" s="2"/>
      <c r="C211" s="2"/>
      <c r="D211" s="2"/>
      <c r="E211" s="2"/>
      <c r="F211" s="2"/>
      <c r="G211" s="2"/>
      <c r="H211" s="2"/>
      <c r="I211" s="25"/>
      <c r="J211" s="25"/>
      <c r="K211" s="27"/>
      <c r="L211" s="2"/>
      <c r="M211" s="5"/>
      <c r="Q211" s="35"/>
      <c r="R211" s="35"/>
      <c r="S211" s="35"/>
    </row>
    <row r="212" spans="1:19" s="1" customFormat="1" ht="26.25" customHeight="1" x14ac:dyDescent="0.3">
      <c r="A212" s="24"/>
      <c r="B212" s="2"/>
      <c r="C212" s="2"/>
      <c r="D212" s="2"/>
      <c r="E212" s="2"/>
      <c r="F212" s="2"/>
      <c r="G212" s="2"/>
      <c r="H212" s="2"/>
      <c r="I212" s="25"/>
      <c r="J212" s="25"/>
      <c r="K212" s="27"/>
      <c r="L212" s="2"/>
      <c r="M212" s="5"/>
      <c r="Q212" s="35"/>
      <c r="R212" s="35"/>
      <c r="S212" s="35"/>
    </row>
    <row r="213" spans="1:19" s="1" customFormat="1" ht="26.25" customHeight="1" x14ac:dyDescent="0.3">
      <c r="A213" s="24"/>
      <c r="B213" s="2"/>
      <c r="C213" s="2"/>
      <c r="D213" s="2"/>
      <c r="E213" s="2"/>
      <c r="F213" s="2"/>
      <c r="G213" s="2"/>
      <c r="H213" s="2"/>
      <c r="I213" s="25"/>
      <c r="J213" s="25"/>
      <c r="K213" s="27"/>
      <c r="L213" s="2"/>
      <c r="M213" s="5"/>
      <c r="Q213" s="35"/>
      <c r="R213" s="35"/>
      <c r="S213" s="35"/>
    </row>
    <row r="214" spans="1:19" s="1" customFormat="1" ht="26.25" customHeight="1" x14ac:dyDescent="0.3">
      <c r="A214" s="24"/>
      <c r="B214" s="2"/>
      <c r="C214" s="2"/>
      <c r="D214" s="2"/>
      <c r="E214" s="2"/>
      <c r="F214" s="2"/>
      <c r="G214" s="2"/>
      <c r="H214" s="2"/>
      <c r="I214" s="25"/>
      <c r="J214" s="25"/>
      <c r="K214" s="27"/>
      <c r="L214" s="2"/>
      <c r="M214" s="5"/>
      <c r="Q214" s="35"/>
      <c r="R214" s="35"/>
      <c r="S214" s="35"/>
    </row>
    <row r="215" spans="1:19" s="1" customFormat="1" ht="26.25" customHeight="1" x14ac:dyDescent="0.3">
      <c r="A215" s="24"/>
      <c r="B215" s="2"/>
      <c r="C215" s="2"/>
      <c r="D215" s="2"/>
      <c r="E215" s="2"/>
      <c r="F215" s="2"/>
      <c r="G215" s="2"/>
      <c r="H215" s="2"/>
      <c r="I215" s="25"/>
      <c r="J215" s="25"/>
      <c r="K215" s="27"/>
      <c r="L215" s="2"/>
      <c r="M215" s="5"/>
      <c r="Q215" s="35"/>
      <c r="R215" s="35"/>
      <c r="S215" s="35"/>
    </row>
    <row r="216" spans="1:19" s="1" customFormat="1" ht="26.25" customHeight="1" x14ac:dyDescent="0.3">
      <c r="A216" s="24"/>
      <c r="B216" s="2"/>
      <c r="C216" s="2"/>
      <c r="D216" s="2"/>
      <c r="E216" s="2"/>
      <c r="F216" s="2"/>
      <c r="G216" s="2"/>
      <c r="H216" s="2"/>
      <c r="I216" s="25"/>
      <c r="J216" s="25"/>
      <c r="K216" s="27"/>
      <c r="L216" s="2"/>
      <c r="M216" s="5"/>
      <c r="Q216" s="35"/>
      <c r="R216" s="35"/>
      <c r="S216" s="35"/>
    </row>
    <row r="217" spans="1:19" s="1" customFormat="1" ht="26.25" customHeight="1" x14ac:dyDescent="0.3">
      <c r="A217" s="24"/>
      <c r="B217" s="2"/>
      <c r="C217" s="2"/>
      <c r="D217" s="2"/>
      <c r="E217" s="2"/>
      <c r="F217" s="2"/>
      <c r="G217" s="2"/>
      <c r="H217" s="2"/>
      <c r="I217" s="25"/>
      <c r="J217" s="25"/>
      <c r="K217" s="27"/>
      <c r="L217" s="2"/>
      <c r="M217" s="5"/>
      <c r="Q217" s="35"/>
      <c r="R217" s="35"/>
      <c r="S217" s="35"/>
    </row>
    <row r="218" spans="1:19" s="1" customFormat="1" ht="26.25" customHeight="1" x14ac:dyDescent="0.3">
      <c r="A218" s="24"/>
      <c r="B218" s="2"/>
      <c r="C218" s="2"/>
      <c r="D218" s="2"/>
      <c r="E218" s="2"/>
      <c r="F218" s="2"/>
      <c r="G218" s="2"/>
      <c r="H218" s="2"/>
      <c r="I218" s="25"/>
      <c r="J218" s="25"/>
      <c r="K218" s="27"/>
      <c r="L218" s="2"/>
      <c r="M218" s="5"/>
      <c r="Q218" s="35"/>
      <c r="R218" s="35"/>
      <c r="S218" s="35"/>
    </row>
    <row r="219" spans="1:19" s="1" customFormat="1" ht="26.25" customHeight="1" x14ac:dyDescent="0.3">
      <c r="A219" s="24"/>
      <c r="B219" s="2"/>
      <c r="C219" s="2"/>
      <c r="D219" s="2"/>
      <c r="E219" s="2"/>
      <c r="F219" s="2"/>
      <c r="G219" s="2"/>
      <c r="H219" s="2"/>
      <c r="I219" s="25"/>
      <c r="J219" s="25"/>
      <c r="K219" s="27"/>
      <c r="L219" s="2"/>
      <c r="M219" s="5"/>
      <c r="Q219" s="35"/>
      <c r="R219" s="35"/>
      <c r="S219" s="35"/>
    </row>
    <row r="220" spans="1:19" s="1" customFormat="1" ht="26.25" customHeight="1" x14ac:dyDescent="0.3">
      <c r="A220" s="24"/>
      <c r="B220" s="2"/>
      <c r="C220" s="2"/>
      <c r="D220" s="2"/>
      <c r="E220" s="2"/>
      <c r="F220" s="2"/>
      <c r="G220" s="2"/>
      <c r="H220" s="2"/>
      <c r="I220" s="25"/>
      <c r="J220" s="25"/>
      <c r="K220" s="27"/>
      <c r="L220" s="2"/>
      <c r="M220" s="5"/>
      <c r="Q220" s="35"/>
      <c r="R220" s="35"/>
      <c r="S220" s="35"/>
    </row>
    <row r="221" spans="1:19" s="1" customFormat="1" ht="26.25" customHeight="1" x14ac:dyDescent="0.3">
      <c r="A221" s="24"/>
      <c r="B221" s="2"/>
      <c r="C221" s="2"/>
      <c r="D221" s="2"/>
      <c r="E221" s="2"/>
      <c r="F221" s="2"/>
      <c r="G221" s="2"/>
      <c r="H221" s="2"/>
      <c r="I221" s="25"/>
      <c r="J221" s="25"/>
      <c r="K221" s="27"/>
      <c r="L221" s="2"/>
      <c r="M221" s="5"/>
      <c r="Q221" s="35"/>
      <c r="R221" s="35"/>
      <c r="S221" s="35"/>
    </row>
    <row r="222" spans="1:19" s="1" customFormat="1" ht="26.25" customHeight="1" x14ac:dyDescent="0.3">
      <c r="A222" s="24"/>
      <c r="B222" s="2"/>
      <c r="C222" s="2"/>
      <c r="D222" s="2"/>
      <c r="E222" s="2"/>
      <c r="F222" s="2"/>
      <c r="G222" s="2"/>
      <c r="H222" s="2"/>
      <c r="I222" s="25"/>
      <c r="J222" s="25"/>
      <c r="K222" s="27"/>
      <c r="L222" s="2"/>
      <c r="M222" s="5"/>
      <c r="Q222" s="35"/>
      <c r="R222" s="35"/>
      <c r="S222" s="35"/>
    </row>
    <row r="223" spans="1:19" s="1" customFormat="1" ht="26.25" customHeight="1" x14ac:dyDescent="0.3">
      <c r="A223" s="24"/>
      <c r="B223" s="2"/>
      <c r="C223" s="2"/>
      <c r="D223" s="2"/>
      <c r="E223" s="2"/>
      <c r="F223" s="2"/>
      <c r="G223" s="2"/>
      <c r="H223" s="2"/>
      <c r="I223" s="25"/>
      <c r="J223" s="25"/>
      <c r="K223" s="27"/>
      <c r="L223" s="2"/>
      <c r="M223" s="5"/>
      <c r="Q223" s="35"/>
      <c r="R223" s="35"/>
      <c r="S223" s="35"/>
    </row>
    <row r="224" spans="1:19" s="1" customFormat="1" ht="26.25" customHeight="1" x14ac:dyDescent="0.3">
      <c r="A224" s="24"/>
      <c r="B224" s="2"/>
      <c r="C224" s="2"/>
      <c r="D224" s="2"/>
      <c r="E224" s="2"/>
      <c r="F224" s="2"/>
      <c r="G224" s="2"/>
      <c r="H224" s="2"/>
      <c r="I224" s="25"/>
      <c r="J224" s="25"/>
      <c r="K224" s="27"/>
      <c r="L224" s="2"/>
      <c r="M224" s="5"/>
      <c r="Q224" s="35"/>
      <c r="R224" s="35"/>
      <c r="S224" s="35"/>
    </row>
    <row r="225" spans="1:19" s="1" customFormat="1" ht="26.25" customHeight="1" x14ac:dyDescent="0.3">
      <c r="A225" s="24"/>
      <c r="B225" s="2"/>
      <c r="C225" s="2"/>
      <c r="D225" s="2"/>
      <c r="E225" s="2"/>
      <c r="F225" s="2"/>
      <c r="G225" s="2"/>
      <c r="H225" s="2"/>
      <c r="I225" s="25"/>
      <c r="J225" s="25"/>
      <c r="K225" s="27"/>
      <c r="L225" s="2"/>
      <c r="M225" s="5"/>
      <c r="Q225" s="35"/>
      <c r="R225" s="35"/>
      <c r="S225" s="35"/>
    </row>
    <row r="226" spans="1:19" s="1" customFormat="1" ht="26.25" customHeight="1" x14ac:dyDescent="0.3">
      <c r="A226" s="24"/>
      <c r="B226" s="2"/>
      <c r="C226" s="2"/>
      <c r="D226" s="2"/>
      <c r="E226" s="2"/>
      <c r="F226" s="2"/>
      <c r="G226" s="2"/>
      <c r="H226" s="2"/>
      <c r="I226" s="25"/>
      <c r="J226" s="25"/>
      <c r="K226" s="27"/>
      <c r="L226" s="2"/>
      <c r="M226" s="5"/>
      <c r="Q226" s="35"/>
      <c r="R226" s="35"/>
      <c r="S226" s="35"/>
    </row>
    <row r="227" spans="1:19" s="1" customFormat="1" ht="26.25" customHeight="1" x14ac:dyDescent="0.3">
      <c r="A227" s="24"/>
      <c r="B227" s="2"/>
      <c r="C227" s="2"/>
      <c r="D227" s="2"/>
      <c r="E227" s="2"/>
      <c r="F227" s="2"/>
      <c r="G227" s="2"/>
      <c r="H227" s="2"/>
      <c r="I227" s="25"/>
      <c r="J227" s="25"/>
      <c r="K227" s="27"/>
      <c r="L227" s="2"/>
      <c r="M227" s="5"/>
      <c r="Q227" s="35"/>
      <c r="R227" s="35"/>
      <c r="S227" s="35"/>
    </row>
    <row r="228" spans="1:19" s="1" customFormat="1" ht="26.25" customHeight="1" x14ac:dyDescent="0.3">
      <c r="A228" s="24"/>
      <c r="B228" s="2"/>
      <c r="C228" s="2"/>
      <c r="D228" s="2"/>
      <c r="E228" s="2"/>
      <c r="F228" s="2"/>
      <c r="G228" s="2"/>
      <c r="H228" s="2"/>
      <c r="I228" s="25"/>
      <c r="J228" s="25"/>
      <c r="K228" s="27"/>
      <c r="L228" s="2"/>
      <c r="M228" s="5"/>
      <c r="Q228" s="35"/>
      <c r="R228" s="35"/>
      <c r="S228" s="35"/>
    </row>
    <row r="229" spans="1:19" s="1" customFormat="1" ht="26.25" customHeight="1" x14ac:dyDescent="0.3">
      <c r="A229" s="24"/>
      <c r="B229" s="2"/>
      <c r="C229" s="2"/>
      <c r="D229" s="2"/>
      <c r="E229" s="2"/>
      <c r="F229" s="2"/>
      <c r="G229" s="2"/>
      <c r="H229" s="2"/>
      <c r="I229" s="25"/>
      <c r="J229" s="25"/>
      <c r="K229" s="27"/>
      <c r="L229" s="2"/>
      <c r="M229" s="5"/>
      <c r="Q229" s="35"/>
      <c r="R229" s="35"/>
      <c r="S229" s="35"/>
    </row>
    <row r="230" spans="1:19" s="1" customFormat="1" ht="26.25" customHeight="1" x14ac:dyDescent="0.3">
      <c r="A230" s="24"/>
      <c r="B230" s="2"/>
      <c r="C230" s="2"/>
      <c r="D230" s="2"/>
      <c r="E230" s="2"/>
      <c r="F230" s="2"/>
      <c r="G230" s="2"/>
      <c r="H230" s="2"/>
      <c r="I230" s="25"/>
      <c r="J230" s="25"/>
      <c r="K230" s="27"/>
      <c r="L230" s="2"/>
      <c r="M230" s="5"/>
      <c r="Q230" s="35"/>
      <c r="R230" s="35"/>
      <c r="S230" s="35"/>
    </row>
    <row r="231" spans="1:19" s="1" customFormat="1" ht="26.25" customHeight="1" x14ac:dyDescent="0.3">
      <c r="A231" s="24"/>
      <c r="B231" s="2"/>
      <c r="C231" s="2"/>
      <c r="D231" s="2"/>
      <c r="E231" s="2"/>
      <c r="F231" s="2"/>
      <c r="G231" s="2"/>
      <c r="H231" s="2"/>
      <c r="I231" s="25"/>
      <c r="J231" s="25"/>
      <c r="K231" s="27"/>
      <c r="L231" s="2"/>
      <c r="M231" s="5"/>
      <c r="Q231" s="35"/>
      <c r="R231" s="35"/>
      <c r="S231" s="35"/>
    </row>
    <row r="232" spans="1:19" s="1" customFormat="1" ht="26.25" customHeight="1" x14ac:dyDescent="0.3">
      <c r="A232" s="24"/>
      <c r="B232" s="2"/>
      <c r="C232" s="2"/>
      <c r="D232" s="2"/>
      <c r="E232" s="2"/>
      <c r="F232" s="2"/>
      <c r="G232" s="2"/>
      <c r="H232" s="2"/>
      <c r="I232" s="25"/>
      <c r="J232" s="25"/>
      <c r="K232" s="27"/>
      <c r="L232" s="2"/>
      <c r="M232" s="5"/>
      <c r="Q232" s="35"/>
      <c r="R232" s="35"/>
      <c r="S232" s="35"/>
    </row>
    <row r="233" spans="1:19" s="1" customFormat="1" ht="26.25" customHeight="1" x14ac:dyDescent="0.3">
      <c r="A233" s="24"/>
      <c r="B233" s="2"/>
      <c r="C233" s="2"/>
      <c r="D233" s="2"/>
      <c r="E233" s="2"/>
      <c r="F233" s="2"/>
      <c r="G233" s="2"/>
      <c r="H233" s="2"/>
      <c r="I233" s="25"/>
      <c r="J233" s="25"/>
      <c r="K233" s="27"/>
      <c r="L233" s="2"/>
      <c r="M233" s="5"/>
      <c r="Q233" s="35"/>
      <c r="R233" s="35"/>
      <c r="S233" s="35"/>
    </row>
    <row r="234" spans="1:19" s="1" customFormat="1" ht="26.25" customHeight="1" x14ac:dyDescent="0.3">
      <c r="A234" s="24"/>
      <c r="B234" s="2"/>
      <c r="C234" s="2"/>
      <c r="D234" s="2"/>
      <c r="E234" s="2"/>
      <c r="F234" s="2"/>
      <c r="G234" s="2"/>
      <c r="H234" s="2"/>
      <c r="I234" s="25"/>
      <c r="J234" s="25"/>
      <c r="K234" s="27"/>
      <c r="L234" s="2"/>
      <c r="M234" s="5"/>
      <c r="Q234" s="35"/>
      <c r="R234" s="35"/>
      <c r="S234" s="35"/>
    </row>
    <row r="235" spans="1:19" s="1" customFormat="1" ht="26.25" customHeight="1" x14ac:dyDescent="0.3">
      <c r="A235" s="24"/>
      <c r="B235" s="2"/>
      <c r="C235" s="2"/>
      <c r="D235" s="2"/>
      <c r="E235" s="2"/>
      <c r="F235" s="2"/>
      <c r="G235" s="2"/>
      <c r="H235" s="2"/>
      <c r="I235" s="25"/>
      <c r="J235" s="25"/>
      <c r="K235" s="27"/>
      <c r="L235" s="2"/>
      <c r="M235" s="5"/>
      <c r="Q235" s="35"/>
      <c r="R235" s="35"/>
      <c r="S235" s="35"/>
    </row>
    <row r="236" spans="1:19" s="1" customFormat="1" ht="26.25" customHeight="1" x14ac:dyDescent="0.3">
      <c r="A236" s="24"/>
      <c r="B236" s="2"/>
      <c r="C236" s="2"/>
      <c r="D236" s="2"/>
      <c r="E236" s="2"/>
      <c r="F236" s="2"/>
      <c r="G236" s="2"/>
      <c r="H236" s="2"/>
      <c r="I236" s="25"/>
      <c r="J236" s="25"/>
      <c r="K236" s="27"/>
      <c r="L236" s="2"/>
      <c r="M236" s="5"/>
      <c r="Q236" s="35"/>
      <c r="R236" s="35"/>
      <c r="S236" s="35"/>
    </row>
    <row r="237" spans="1:19" s="1" customFormat="1" ht="26.25" customHeight="1" x14ac:dyDescent="0.3">
      <c r="A237" s="24"/>
      <c r="B237" s="2"/>
      <c r="C237" s="2"/>
      <c r="D237" s="2"/>
      <c r="E237" s="2"/>
      <c r="F237" s="2"/>
      <c r="G237" s="2"/>
      <c r="H237" s="2"/>
      <c r="I237" s="25"/>
      <c r="J237" s="25"/>
      <c r="K237" s="27"/>
      <c r="L237" s="2"/>
      <c r="M237" s="5"/>
      <c r="Q237" s="35"/>
      <c r="R237" s="35"/>
      <c r="S237" s="35"/>
    </row>
    <row r="238" spans="1:19" s="1" customFormat="1" ht="26.25" customHeight="1" x14ac:dyDescent="0.3">
      <c r="A238" s="24"/>
      <c r="B238" s="2"/>
      <c r="C238" s="2"/>
      <c r="D238" s="2"/>
      <c r="E238" s="2"/>
      <c r="F238" s="2"/>
      <c r="G238" s="2"/>
      <c r="H238" s="2"/>
      <c r="I238" s="25"/>
      <c r="J238" s="25"/>
      <c r="K238" s="27"/>
      <c r="L238" s="2"/>
      <c r="M238" s="5"/>
      <c r="Q238" s="35"/>
      <c r="R238" s="35"/>
      <c r="S238" s="35"/>
    </row>
    <row r="239" spans="1:19" s="1" customFormat="1" ht="26.25" customHeight="1" x14ac:dyDescent="0.3">
      <c r="A239" s="24"/>
      <c r="B239" s="2"/>
      <c r="C239" s="2"/>
      <c r="D239" s="2"/>
      <c r="E239" s="2"/>
      <c r="F239" s="2"/>
      <c r="G239" s="2"/>
      <c r="H239" s="2"/>
      <c r="I239" s="25"/>
      <c r="J239" s="25"/>
      <c r="K239" s="27"/>
      <c r="L239" s="2"/>
      <c r="M239" s="5"/>
      <c r="Q239" s="35"/>
      <c r="R239" s="35"/>
      <c r="S239" s="35"/>
    </row>
    <row r="240" spans="1:19" s="1" customFormat="1" ht="26.25" customHeight="1" x14ac:dyDescent="0.3">
      <c r="A240" s="24"/>
      <c r="B240" s="2"/>
      <c r="C240" s="2"/>
      <c r="D240" s="2"/>
      <c r="E240" s="2"/>
      <c r="F240" s="2"/>
      <c r="G240" s="2"/>
      <c r="H240" s="2"/>
      <c r="I240" s="25"/>
      <c r="J240" s="25"/>
      <c r="K240" s="27"/>
      <c r="L240" s="2"/>
      <c r="M240" s="5"/>
      <c r="Q240" s="35"/>
      <c r="R240" s="35"/>
      <c r="S240" s="35"/>
    </row>
    <row r="241" spans="1:19" s="1" customFormat="1" ht="26.25" customHeight="1" x14ac:dyDescent="0.3">
      <c r="A241" s="24"/>
      <c r="B241" s="2"/>
      <c r="C241" s="2"/>
      <c r="D241" s="2"/>
      <c r="E241" s="2"/>
      <c r="F241" s="2"/>
      <c r="G241" s="2"/>
      <c r="H241" s="2"/>
      <c r="I241" s="25"/>
      <c r="J241" s="25"/>
      <c r="K241" s="27"/>
      <c r="L241" s="2"/>
      <c r="M241" s="5"/>
      <c r="Q241" s="35"/>
      <c r="R241" s="35"/>
      <c r="S241" s="35"/>
    </row>
    <row r="242" spans="1:19" s="1" customFormat="1" ht="26.25" customHeight="1" x14ac:dyDescent="0.3">
      <c r="A242" s="24"/>
      <c r="B242" s="2"/>
      <c r="C242" s="2"/>
      <c r="D242" s="2"/>
      <c r="E242" s="2"/>
      <c r="F242" s="2"/>
      <c r="G242" s="2"/>
      <c r="H242" s="2"/>
      <c r="I242" s="25"/>
      <c r="J242" s="25"/>
      <c r="K242" s="27"/>
      <c r="L242" s="2"/>
      <c r="M242" s="5"/>
      <c r="Q242" s="35"/>
      <c r="R242" s="35"/>
      <c r="S242" s="35"/>
    </row>
    <row r="243" spans="1:19" s="1" customFormat="1" ht="26.25" customHeight="1" x14ac:dyDescent="0.3">
      <c r="A243" s="24"/>
      <c r="B243" s="2"/>
      <c r="C243" s="2"/>
      <c r="D243" s="2"/>
      <c r="E243" s="2"/>
      <c r="F243" s="2"/>
      <c r="G243" s="2"/>
      <c r="H243" s="2"/>
      <c r="I243" s="25"/>
      <c r="J243" s="25"/>
      <c r="K243" s="27"/>
      <c r="L243" s="2"/>
      <c r="M243" s="5"/>
      <c r="Q243" s="35"/>
      <c r="R243" s="35"/>
      <c r="S243" s="35"/>
    </row>
    <row r="244" spans="1:19" s="1" customFormat="1" ht="26.25" customHeight="1" x14ac:dyDescent="0.3">
      <c r="A244" s="24"/>
      <c r="B244" s="2"/>
      <c r="C244" s="2"/>
      <c r="D244" s="2"/>
      <c r="E244" s="2"/>
      <c r="F244" s="2"/>
      <c r="G244" s="2"/>
      <c r="H244" s="2"/>
      <c r="I244" s="25"/>
      <c r="J244" s="25"/>
      <c r="K244" s="27"/>
      <c r="L244" s="2"/>
      <c r="M244" s="5"/>
      <c r="Q244" s="35"/>
      <c r="R244" s="35"/>
      <c r="S244" s="35"/>
    </row>
    <row r="245" spans="1:19" s="1" customFormat="1" ht="26.25" customHeight="1" x14ac:dyDescent="0.3">
      <c r="A245" s="24"/>
      <c r="B245" s="2"/>
      <c r="C245" s="2"/>
      <c r="D245" s="2"/>
      <c r="E245" s="2"/>
      <c r="F245" s="2"/>
      <c r="G245" s="2"/>
      <c r="H245" s="2"/>
      <c r="I245" s="25"/>
      <c r="J245" s="25"/>
      <c r="K245" s="27"/>
      <c r="L245" s="2"/>
      <c r="M245" s="5"/>
      <c r="Q245" s="35"/>
      <c r="R245" s="35"/>
      <c r="S245" s="35"/>
    </row>
    <row r="246" spans="1:19" s="1" customFormat="1" ht="26.25" customHeight="1" x14ac:dyDescent="0.3">
      <c r="A246" s="24"/>
      <c r="B246" s="2"/>
      <c r="C246" s="2"/>
      <c r="D246" s="2"/>
      <c r="E246" s="2"/>
      <c r="F246" s="2"/>
      <c r="G246" s="2"/>
      <c r="H246" s="2"/>
      <c r="I246" s="25"/>
      <c r="J246" s="25"/>
      <c r="K246" s="27"/>
      <c r="L246" s="2"/>
      <c r="M246" s="5"/>
      <c r="Q246" s="35"/>
      <c r="R246" s="35"/>
      <c r="S246" s="35"/>
    </row>
    <row r="247" spans="1:19" s="1" customFormat="1" ht="26.25" customHeight="1" x14ac:dyDescent="0.3">
      <c r="A247" s="24"/>
      <c r="B247" s="2"/>
      <c r="C247" s="2"/>
      <c r="D247" s="2"/>
      <c r="E247" s="2"/>
      <c r="F247" s="2"/>
      <c r="G247" s="2"/>
      <c r="H247" s="2"/>
      <c r="I247" s="25"/>
      <c r="J247" s="25"/>
      <c r="K247" s="27"/>
      <c r="L247" s="2"/>
      <c r="M247" s="5"/>
      <c r="Q247" s="35"/>
      <c r="R247" s="35"/>
      <c r="S247" s="35"/>
    </row>
    <row r="248" spans="1:19" s="1" customFormat="1" ht="26.25" customHeight="1" x14ac:dyDescent="0.3">
      <c r="A248" s="24"/>
      <c r="B248" s="2"/>
      <c r="C248" s="2"/>
      <c r="D248" s="2"/>
      <c r="E248" s="2"/>
      <c r="F248" s="2"/>
      <c r="G248" s="2"/>
      <c r="H248" s="2"/>
      <c r="I248" s="25"/>
      <c r="J248" s="25"/>
      <c r="K248" s="27"/>
      <c r="L248" s="2"/>
      <c r="M248" s="5"/>
      <c r="Q248" s="35"/>
      <c r="R248" s="35"/>
      <c r="S248" s="35"/>
    </row>
    <row r="249" spans="1:19" s="1" customFormat="1" ht="26.25" customHeight="1" x14ac:dyDescent="0.3">
      <c r="A249" s="24"/>
      <c r="B249" s="2"/>
      <c r="C249" s="2"/>
      <c r="D249" s="2"/>
      <c r="E249" s="2"/>
      <c r="F249" s="2"/>
      <c r="G249" s="2"/>
      <c r="H249" s="2"/>
      <c r="I249" s="25"/>
      <c r="J249" s="25"/>
      <c r="K249" s="27"/>
      <c r="L249" s="2"/>
      <c r="M249" s="5"/>
      <c r="Q249" s="35"/>
      <c r="R249" s="35"/>
      <c r="S249" s="35"/>
    </row>
    <row r="250" spans="1:19" s="1" customFormat="1" ht="26.25" customHeight="1" x14ac:dyDescent="0.3">
      <c r="A250" s="24"/>
      <c r="B250" s="2"/>
      <c r="C250" s="2"/>
      <c r="D250" s="2"/>
      <c r="E250" s="2"/>
      <c r="F250" s="2"/>
      <c r="G250" s="2"/>
      <c r="H250" s="2"/>
      <c r="I250" s="25"/>
      <c r="J250" s="25"/>
      <c r="K250" s="27"/>
      <c r="L250" s="2"/>
      <c r="M250" s="5"/>
      <c r="Q250" s="35"/>
      <c r="R250" s="35"/>
      <c r="S250" s="35"/>
    </row>
    <row r="251" spans="1:19" s="1" customFormat="1" ht="26.25" customHeight="1" x14ac:dyDescent="0.3">
      <c r="A251" s="24"/>
      <c r="B251" s="2"/>
      <c r="C251" s="2"/>
      <c r="D251" s="2"/>
      <c r="E251" s="2"/>
      <c r="F251" s="2"/>
      <c r="G251" s="2"/>
      <c r="H251" s="2"/>
      <c r="I251" s="25"/>
      <c r="J251" s="25"/>
      <c r="K251" s="27"/>
      <c r="L251" s="2"/>
      <c r="M251" s="5"/>
      <c r="Q251" s="35"/>
      <c r="R251" s="35"/>
      <c r="S251" s="35"/>
    </row>
    <row r="252" spans="1:19" s="1" customFormat="1" ht="26.25" customHeight="1" x14ac:dyDescent="0.3">
      <c r="A252" s="24"/>
      <c r="B252" s="2"/>
      <c r="C252" s="2"/>
      <c r="D252" s="2"/>
      <c r="E252" s="2"/>
      <c r="F252" s="2"/>
      <c r="G252" s="2"/>
      <c r="H252" s="2"/>
      <c r="I252" s="25"/>
      <c r="J252" s="25"/>
      <c r="K252" s="27"/>
      <c r="L252" s="2"/>
      <c r="M252" s="5"/>
      <c r="Q252" s="35"/>
      <c r="R252" s="35"/>
      <c r="S252" s="35"/>
    </row>
    <row r="253" spans="1:19" s="1" customFormat="1" ht="26.25" customHeight="1" x14ac:dyDescent="0.3">
      <c r="A253" s="24"/>
      <c r="B253" s="2"/>
      <c r="C253" s="2"/>
      <c r="D253" s="2"/>
      <c r="E253" s="2"/>
      <c r="F253" s="2"/>
      <c r="G253" s="2"/>
      <c r="H253" s="2"/>
      <c r="I253" s="25"/>
      <c r="J253" s="25"/>
      <c r="K253" s="27"/>
      <c r="L253" s="2"/>
      <c r="M253" s="5"/>
      <c r="Q253" s="35"/>
      <c r="R253" s="35"/>
      <c r="S253" s="35"/>
    </row>
    <row r="254" spans="1:19" s="1" customFormat="1" ht="26.25" customHeight="1" x14ac:dyDescent="0.3">
      <c r="A254" s="24"/>
      <c r="B254" s="2"/>
      <c r="C254" s="2"/>
      <c r="D254" s="2"/>
      <c r="E254" s="2"/>
      <c r="F254" s="2"/>
      <c r="G254" s="2"/>
      <c r="H254" s="2"/>
      <c r="I254" s="25"/>
      <c r="J254" s="25"/>
      <c r="K254" s="27"/>
      <c r="L254" s="2"/>
      <c r="M254" s="5"/>
      <c r="Q254" s="35"/>
      <c r="R254" s="35"/>
      <c r="S254" s="35"/>
    </row>
    <row r="255" spans="1:19" s="1" customFormat="1" ht="26.25" customHeight="1" x14ac:dyDescent="0.3">
      <c r="A255" s="24"/>
      <c r="B255" s="2"/>
      <c r="C255" s="2"/>
      <c r="D255" s="2"/>
      <c r="E255" s="2"/>
      <c r="F255" s="2"/>
      <c r="G255" s="2"/>
      <c r="H255" s="2"/>
      <c r="I255" s="25"/>
      <c r="J255" s="25"/>
      <c r="K255" s="27"/>
      <c r="L255" s="2"/>
      <c r="M255" s="5"/>
      <c r="Q255" s="35"/>
      <c r="R255" s="35"/>
      <c r="S255" s="35"/>
    </row>
    <row r="256" spans="1:19" s="1" customFormat="1" ht="26.25" customHeight="1" x14ac:dyDescent="0.3">
      <c r="A256" s="24"/>
      <c r="B256" s="2"/>
      <c r="C256" s="2"/>
      <c r="D256" s="2"/>
      <c r="E256" s="2"/>
      <c r="F256" s="2"/>
      <c r="G256" s="2"/>
      <c r="H256" s="2"/>
      <c r="I256" s="25"/>
      <c r="J256" s="25"/>
      <c r="K256" s="27"/>
      <c r="L256" s="2"/>
      <c r="M256" s="5"/>
      <c r="Q256" s="35"/>
      <c r="R256" s="35"/>
      <c r="S256" s="35"/>
    </row>
    <row r="257" spans="1:19" s="1" customFormat="1" ht="26.25" customHeight="1" x14ac:dyDescent="0.3">
      <c r="A257" s="24"/>
      <c r="B257" s="2"/>
      <c r="C257" s="2"/>
      <c r="D257" s="2"/>
      <c r="E257" s="2"/>
      <c r="F257" s="2"/>
      <c r="G257" s="2"/>
      <c r="H257" s="2"/>
      <c r="I257" s="25"/>
      <c r="J257" s="25"/>
      <c r="K257" s="27"/>
      <c r="L257" s="2"/>
      <c r="M257" s="5"/>
      <c r="Q257" s="35"/>
      <c r="R257" s="35"/>
      <c r="S257" s="35"/>
    </row>
    <row r="258" spans="1:19" s="1" customFormat="1" ht="26.25" customHeight="1" x14ac:dyDescent="0.3">
      <c r="A258" s="24"/>
      <c r="B258" s="2"/>
      <c r="C258" s="2"/>
      <c r="D258" s="2"/>
      <c r="E258" s="2"/>
      <c r="F258" s="2"/>
      <c r="G258" s="2"/>
      <c r="H258" s="2"/>
      <c r="I258" s="25"/>
      <c r="J258" s="25"/>
      <c r="K258" s="27"/>
      <c r="L258" s="2"/>
      <c r="M258" s="5"/>
      <c r="Q258" s="35"/>
      <c r="R258" s="35"/>
      <c r="S258" s="35"/>
    </row>
    <row r="259" spans="1:19" s="1" customFormat="1" ht="26.25" customHeight="1" x14ac:dyDescent="0.3">
      <c r="A259" s="24"/>
      <c r="B259" s="2"/>
      <c r="C259" s="2"/>
      <c r="D259" s="2"/>
      <c r="E259" s="2"/>
      <c r="F259" s="2"/>
      <c r="G259" s="2"/>
      <c r="H259" s="2"/>
      <c r="I259" s="25"/>
      <c r="J259" s="25"/>
      <c r="K259" s="27"/>
      <c r="L259" s="2"/>
      <c r="M259" s="5"/>
      <c r="Q259" s="35"/>
      <c r="R259" s="35"/>
      <c r="S259" s="35"/>
    </row>
    <row r="260" spans="1:19" s="1" customFormat="1" ht="26.25" customHeight="1" x14ac:dyDescent="0.3">
      <c r="A260" s="24"/>
      <c r="B260" s="2"/>
      <c r="C260" s="2"/>
      <c r="D260" s="2"/>
      <c r="E260" s="2"/>
      <c r="F260" s="2"/>
      <c r="G260" s="2"/>
      <c r="H260" s="2"/>
      <c r="I260" s="25"/>
      <c r="J260" s="25"/>
      <c r="K260" s="27"/>
      <c r="L260" s="2"/>
      <c r="M260" s="5"/>
      <c r="Q260" s="35"/>
      <c r="R260" s="35"/>
      <c r="S260" s="35"/>
    </row>
    <row r="261" spans="1:19" s="1" customFormat="1" ht="26.25" customHeight="1" x14ac:dyDescent="0.3">
      <c r="A261" s="24"/>
      <c r="B261" s="2"/>
      <c r="C261" s="2"/>
      <c r="D261" s="2"/>
      <c r="E261" s="2"/>
      <c r="F261" s="2"/>
      <c r="G261" s="2"/>
      <c r="H261" s="2"/>
      <c r="I261" s="25"/>
      <c r="J261" s="25"/>
      <c r="K261" s="27"/>
      <c r="L261" s="2"/>
      <c r="M261" s="5"/>
      <c r="Q261" s="35"/>
      <c r="R261" s="35"/>
      <c r="S261" s="35"/>
    </row>
    <row r="262" spans="1:19" s="1" customFormat="1" ht="26.25" customHeight="1" x14ac:dyDescent="0.3">
      <c r="A262" s="24"/>
      <c r="B262" s="2"/>
      <c r="C262" s="2"/>
      <c r="D262" s="2"/>
      <c r="E262" s="2"/>
      <c r="F262" s="2"/>
      <c r="G262" s="2"/>
      <c r="H262" s="2"/>
      <c r="I262" s="25"/>
      <c r="J262" s="25"/>
      <c r="K262" s="27"/>
      <c r="L262" s="2"/>
      <c r="M262" s="5"/>
      <c r="Q262" s="35"/>
      <c r="R262" s="35"/>
      <c r="S262" s="35"/>
    </row>
    <row r="263" spans="1:19" s="1" customFormat="1" ht="26.25" customHeight="1" x14ac:dyDescent="0.3">
      <c r="A263" s="24"/>
      <c r="B263" s="2"/>
      <c r="C263" s="2"/>
      <c r="D263" s="2"/>
      <c r="E263" s="2"/>
      <c r="F263" s="2"/>
      <c r="G263" s="2"/>
      <c r="H263" s="2"/>
      <c r="I263" s="25"/>
      <c r="J263" s="25"/>
      <c r="K263" s="27"/>
      <c r="L263" s="2"/>
      <c r="M263" s="5"/>
      <c r="Q263" s="35"/>
      <c r="R263" s="35"/>
      <c r="S263" s="35"/>
    </row>
    <row r="264" spans="1:19" s="1" customFormat="1" ht="26.25" customHeight="1" x14ac:dyDescent="0.3">
      <c r="A264" s="24"/>
      <c r="B264" s="2"/>
      <c r="C264" s="2"/>
      <c r="D264" s="2"/>
      <c r="E264" s="2"/>
      <c r="F264" s="2"/>
      <c r="G264" s="2"/>
      <c r="H264" s="2"/>
      <c r="I264" s="25"/>
      <c r="J264" s="25"/>
      <c r="K264" s="27"/>
      <c r="L264" s="2"/>
      <c r="M264" s="5"/>
      <c r="Q264" s="35"/>
      <c r="R264" s="35"/>
      <c r="S264" s="35"/>
    </row>
    <row r="265" spans="1:19" s="1" customFormat="1" ht="26.25" customHeight="1" x14ac:dyDescent="0.3">
      <c r="A265" s="24"/>
      <c r="B265" s="2"/>
      <c r="C265" s="2"/>
      <c r="D265" s="2"/>
      <c r="E265" s="2"/>
      <c r="F265" s="2"/>
      <c r="G265" s="2"/>
      <c r="H265" s="2"/>
      <c r="I265" s="25"/>
      <c r="J265" s="25"/>
      <c r="K265" s="27"/>
      <c r="L265" s="2"/>
      <c r="M265" s="5"/>
      <c r="Q265" s="35"/>
      <c r="R265" s="35"/>
      <c r="S265" s="35"/>
    </row>
    <row r="266" spans="1:19" s="1" customFormat="1" ht="26.25" customHeight="1" x14ac:dyDescent="0.3">
      <c r="A266" s="24"/>
      <c r="B266" s="2"/>
      <c r="C266" s="2"/>
      <c r="D266" s="2"/>
      <c r="E266" s="2"/>
      <c r="F266" s="2"/>
      <c r="G266" s="2"/>
      <c r="H266" s="2"/>
      <c r="I266" s="25"/>
      <c r="J266" s="25"/>
      <c r="K266" s="27"/>
      <c r="L266" s="2"/>
      <c r="M266" s="5"/>
      <c r="Q266" s="35"/>
      <c r="R266" s="35"/>
      <c r="S266" s="35"/>
    </row>
    <row r="267" spans="1:19" s="1" customFormat="1" ht="26.25" customHeight="1" x14ac:dyDescent="0.3">
      <c r="A267" s="24"/>
      <c r="B267" s="2"/>
      <c r="C267" s="2"/>
      <c r="D267" s="2"/>
      <c r="E267" s="2"/>
      <c r="F267" s="2"/>
      <c r="G267" s="2"/>
      <c r="H267" s="2"/>
      <c r="I267" s="25"/>
      <c r="J267" s="25"/>
      <c r="K267" s="27"/>
      <c r="L267" s="2"/>
      <c r="M267" s="5"/>
      <c r="Q267" s="35"/>
      <c r="R267" s="35"/>
      <c r="S267" s="35"/>
    </row>
    <row r="268" spans="1:19" s="1" customFormat="1" ht="26.25" customHeight="1" x14ac:dyDescent="0.3">
      <c r="A268" s="24"/>
      <c r="B268" s="2"/>
      <c r="C268" s="2"/>
      <c r="D268" s="2"/>
      <c r="E268" s="2"/>
      <c r="F268" s="2"/>
      <c r="G268" s="2"/>
      <c r="H268" s="2"/>
      <c r="I268" s="25"/>
      <c r="J268" s="25"/>
      <c r="K268" s="27"/>
      <c r="L268" s="2"/>
      <c r="M268" s="5"/>
      <c r="Q268" s="35"/>
      <c r="R268" s="35"/>
      <c r="S268" s="35"/>
    </row>
    <row r="269" spans="1:19" s="1" customFormat="1" ht="26.25" customHeight="1" x14ac:dyDescent="0.3">
      <c r="A269" s="24"/>
      <c r="B269" s="2"/>
      <c r="C269" s="2"/>
      <c r="D269" s="2"/>
      <c r="E269" s="2"/>
      <c r="F269" s="2"/>
      <c r="G269" s="2"/>
      <c r="H269" s="2"/>
      <c r="I269" s="25"/>
      <c r="J269" s="25"/>
      <c r="K269" s="27"/>
      <c r="L269" s="2"/>
      <c r="M269" s="5"/>
      <c r="Q269" s="35"/>
      <c r="R269" s="35"/>
      <c r="S269" s="35"/>
    </row>
    <row r="270" spans="1:19" s="1" customFormat="1" ht="26.25" customHeight="1" x14ac:dyDescent="0.3">
      <c r="A270" s="24"/>
      <c r="B270" s="2"/>
      <c r="C270" s="2"/>
      <c r="D270" s="2"/>
      <c r="E270" s="2"/>
      <c r="F270" s="2"/>
      <c r="G270" s="2"/>
      <c r="H270" s="2"/>
      <c r="I270" s="25"/>
      <c r="J270" s="25"/>
      <c r="K270" s="27"/>
      <c r="L270" s="2"/>
      <c r="M270" s="5"/>
      <c r="Q270" s="35"/>
      <c r="R270" s="35"/>
      <c r="S270" s="35"/>
    </row>
    <row r="271" spans="1:19" s="1" customFormat="1" ht="26.25" customHeight="1" x14ac:dyDescent="0.3">
      <c r="A271" s="24"/>
      <c r="B271" s="2"/>
      <c r="C271" s="2"/>
      <c r="D271" s="2"/>
      <c r="E271" s="2"/>
      <c r="F271" s="2"/>
      <c r="G271" s="2"/>
      <c r="H271" s="2"/>
      <c r="I271" s="25"/>
      <c r="J271" s="25"/>
      <c r="K271" s="27"/>
      <c r="L271" s="2"/>
      <c r="M271" s="5"/>
      <c r="Q271" s="35"/>
      <c r="R271" s="35"/>
      <c r="S271" s="35"/>
    </row>
    <row r="272" spans="1:19" s="1" customFormat="1" ht="26.25" customHeight="1" x14ac:dyDescent="0.3">
      <c r="A272" s="24"/>
      <c r="B272" s="2"/>
      <c r="C272" s="2"/>
      <c r="D272" s="2"/>
      <c r="E272" s="2"/>
      <c r="F272" s="2"/>
      <c r="G272" s="2"/>
      <c r="H272" s="2"/>
      <c r="I272" s="25"/>
      <c r="J272" s="25"/>
      <c r="K272" s="27"/>
      <c r="L272" s="2"/>
      <c r="M272" s="5"/>
      <c r="Q272" s="35"/>
      <c r="R272" s="35"/>
      <c r="S272" s="35"/>
    </row>
    <row r="273" spans="1:19" s="1" customFormat="1" ht="26.25" customHeight="1" x14ac:dyDescent="0.3">
      <c r="A273" s="24"/>
      <c r="B273" s="2"/>
      <c r="C273" s="2"/>
      <c r="D273" s="2"/>
      <c r="E273" s="2"/>
      <c r="F273" s="2"/>
      <c r="G273" s="2"/>
      <c r="H273" s="2"/>
      <c r="I273" s="25"/>
      <c r="J273" s="25"/>
      <c r="K273" s="27"/>
      <c r="L273" s="2"/>
      <c r="M273" s="5"/>
      <c r="Q273" s="35"/>
      <c r="R273" s="35"/>
      <c r="S273" s="35"/>
    </row>
    <row r="274" spans="1:19" s="1" customFormat="1" ht="26.25" customHeight="1" x14ac:dyDescent="0.3">
      <c r="A274" s="24"/>
      <c r="B274" s="2"/>
      <c r="C274" s="2"/>
      <c r="D274" s="2"/>
      <c r="E274" s="2"/>
      <c r="F274" s="2"/>
      <c r="G274" s="2"/>
      <c r="H274" s="2"/>
      <c r="I274" s="25"/>
      <c r="J274" s="25"/>
      <c r="K274" s="27"/>
      <c r="L274" s="2"/>
      <c r="M274" s="5"/>
      <c r="Q274" s="35"/>
      <c r="R274" s="35"/>
      <c r="S274" s="35"/>
    </row>
    <row r="275" spans="1:19" s="1" customFormat="1" ht="26.25" customHeight="1" x14ac:dyDescent="0.3">
      <c r="A275" s="24"/>
      <c r="B275" s="2"/>
      <c r="C275" s="2"/>
      <c r="D275" s="2"/>
      <c r="E275" s="2"/>
      <c r="F275" s="2"/>
      <c r="G275" s="2"/>
      <c r="H275" s="2"/>
      <c r="I275" s="25"/>
      <c r="J275" s="25"/>
      <c r="K275" s="27"/>
      <c r="L275" s="2"/>
      <c r="M275" s="5"/>
      <c r="Q275" s="35"/>
      <c r="R275" s="35"/>
      <c r="S275" s="35"/>
    </row>
    <row r="276" spans="1:19" s="1" customFormat="1" ht="26.25" customHeight="1" x14ac:dyDescent="0.3">
      <c r="A276" s="24"/>
      <c r="B276" s="2"/>
      <c r="C276" s="2"/>
      <c r="D276" s="2"/>
      <c r="E276" s="2"/>
      <c r="F276" s="2"/>
      <c r="G276" s="2"/>
      <c r="H276" s="2"/>
      <c r="I276" s="25"/>
      <c r="J276" s="25"/>
      <c r="K276" s="27"/>
      <c r="L276" s="2"/>
      <c r="M276" s="5"/>
      <c r="Q276" s="35"/>
      <c r="R276" s="35"/>
      <c r="S276" s="35"/>
    </row>
    <row r="277" spans="1:19" s="1" customFormat="1" ht="26.25" customHeight="1" x14ac:dyDescent="0.3">
      <c r="A277" s="24"/>
      <c r="B277" s="2"/>
      <c r="C277" s="2"/>
      <c r="D277" s="2"/>
      <c r="E277" s="2"/>
      <c r="F277" s="2"/>
      <c r="G277" s="2"/>
      <c r="H277" s="2"/>
      <c r="I277" s="25"/>
      <c r="J277" s="25"/>
      <c r="K277" s="27"/>
      <c r="L277" s="2"/>
      <c r="M277" s="5"/>
      <c r="Q277" s="35"/>
      <c r="R277" s="35"/>
      <c r="S277" s="35"/>
    </row>
    <row r="278" spans="1:19" s="1" customFormat="1" ht="26.25" customHeight="1" x14ac:dyDescent="0.3">
      <c r="A278" s="24"/>
      <c r="B278" s="2"/>
      <c r="C278" s="2"/>
      <c r="D278" s="2"/>
      <c r="E278" s="2"/>
      <c r="F278" s="2"/>
      <c r="G278" s="2"/>
      <c r="H278" s="2"/>
      <c r="I278" s="25"/>
      <c r="J278" s="25"/>
      <c r="K278" s="27"/>
      <c r="L278" s="2"/>
      <c r="M278" s="5"/>
      <c r="Q278" s="35"/>
      <c r="R278" s="35"/>
      <c r="S278" s="35"/>
    </row>
    <row r="279" spans="1:19" s="1" customFormat="1" ht="26.25" customHeight="1" x14ac:dyDescent="0.3">
      <c r="A279" s="24"/>
      <c r="B279" s="2"/>
      <c r="C279" s="2"/>
      <c r="D279" s="2"/>
      <c r="E279" s="2"/>
      <c r="F279" s="2"/>
      <c r="G279" s="2"/>
      <c r="H279" s="2"/>
      <c r="I279" s="25"/>
      <c r="J279" s="25"/>
      <c r="K279" s="27"/>
      <c r="L279" s="2"/>
      <c r="M279" s="5"/>
      <c r="Q279" s="35"/>
      <c r="R279" s="35"/>
      <c r="S279" s="35"/>
    </row>
    <row r="280" spans="1:19" s="1" customFormat="1" ht="26.25" customHeight="1" x14ac:dyDescent="0.3">
      <c r="A280" s="24"/>
      <c r="B280" s="2"/>
      <c r="C280" s="2"/>
      <c r="D280" s="2"/>
      <c r="E280" s="2"/>
      <c r="F280" s="2"/>
      <c r="G280" s="2"/>
      <c r="H280" s="2"/>
      <c r="I280" s="25"/>
      <c r="J280" s="25"/>
      <c r="K280" s="27"/>
      <c r="L280" s="2"/>
      <c r="M280" s="5"/>
      <c r="Q280" s="35"/>
      <c r="R280" s="35"/>
      <c r="S280" s="35"/>
    </row>
    <row r="281" spans="1:19" s="1" customFormat="1" ht="26.25" customHeight="1" x14ac:dyDescent="0.3">
      <c r="A281" s="24"/>
      <c r="B281" s="2"/>
      <c r="C281" s="2"/>
      <c r="D281" s="2"/>
      <c r="E281" s="2"/>
      <c r="F281" s="2"/>
      <c r="G281" s="2"/>
      <c r="H281" s="2"/>
      <c r="I281" s="25"/>
      <c r="J281" s="25"/>
      <c r="K281" s="27"/>
      <c r="L281" s="2"/>
      <c r="M281" s="5"/>
      <c r="Q281" s="35"/>
      <c r="R281" s="35"/>
      <c r="S281" s="35"/>
    </row>
    <row r="282" spans="1:19" s="1" customFormat="1" ht="26.25" customHeight="1" x14ac:dyDescent="0.3">
      <c r="A282" s="24"/>
      <c r="B282" s="2"/>
      <c r="C282" s="2"/>
      <c r="D282" s="2"/>
      <c r="E282" s="2"/>
      <c r="F282" s="2"/>
      <c r="G282" s="2"/>
      <c r="H282" s="2"/>
      <c r="I282" s="25"/>
      <c r="J282" s="25"/>
      <c r="K282" s="27"/>
      <c r="L282" s="2"/>
      <c r="M282" s="5"/>
      <c r="Q282" s="35"/>
      <c r="R282" s="35"/>
      <c r="S282" s="35"/>
    </row>
    <row r="283" spans="1:19" s="1" customFormat="1" ht="26.25" customHeight="1" x14ac:dyDescent="0.3">
      <c r="A283" s="24"/>
      <c r="B283" s="2"/>
      <c r="C283" s="2"/>
      <c r="D283" s="2"/>
      <c r="E283" s="2"/>
      <c r="F283" s="2"/>
      <c r="G283" s="2"/>
      <c r="H283" s="2"/>
      <c r="I283" s="25"/>
      <c r="J283" s="25"/>
      <c r="K283" s="27"/>
      <c r="L283" s="2"/>
      <c r="M283" s="5"/>
      <c r="Q283" s="35"/>
      <c r="R283" s="35"/>
      <c r="S283" s="35"/>
    </row>
    <row r="284" spans="1:19" s="1" customFormat="1" ht="26.25" customHeight="1" x14ac:dyDescent="0.3">
      <c r="A284" s="24"/>
      <c r="B284" s="2"/>
      <c r="C284" s="2"/>
      <c r="D284" s="2"/>
      <c r="E284" s="2"/>
      <c r="F284" s="2"/>
      <c r="G284" s="2"/>
      <c r="H284" s="2"/>
      <c r="I284" s="25"/>
      <c r="J284" s="25"/>
      <c r="K284" s="27"/>
      <c r="L284" s="2"/>
      <c r="M284" s="5"/>
      <c r="Q284" s="35"/>
      <c r="R284" s="35"/>
      <c r="S284" s="35"/>
    </row>
    <row r="285" spans="1:19" s="1" customFormat="1" ht="26.25" customHeight="1" x14ac:dyDescent="0.3">
      <c r="A285" s="24"/>
      <c r="B285" s="2"/>
      <c r="C285" s="2"/>
      <c r="D285" s="2"/>
      <c r="E285" s="2"/>
      <c r="F285" s="2"/>
      <c r="G285" s="2"/>
      <c r="H285" s="2"/>
      <c r="I285" s="25"/>
      <c r="J285" s="25"/>
      <c r="K285" s="27"/>
      <c r="L285" s="2"/>
      <c r="M285" s="5"/>
      <c r="Q285" s="35"/>
      <c r="R285" s="35"/>
      <c r="S285" s="35"/>
    </row>
    <row r="286" spans="1:19" s="1" customFormat="1" ht="26.25" customHeight="1" x14ac:dyDescent="0.3">
      <c r="A286" s="24"/>
      <c r="B286" s="2"/>
      <c r="C286" s="2"/>
      <c r="D286" s="2"/>
      <c r="E286" s="2"/>
      <c r="F286" s="2"/>
      <c r="G286" s="2"/>
      <c r="H286" s="2"/>
      <c r="I286" s="25"/>
      <c r="J286" s="25"/>
      <c r="K286" s="27"/>
      <c r="L286" s="2"/>
      <c r="M286" s="5"/>
      <c r="Q286" s="35"/>
      <c r="R286" s="35"/>
      <c r="S286" s="35"/>
    </row>
    <row r="287" spans="1:19" s="1" customFormat="1" ht="26.25" customHeight="1" x14ac:dyDescent="0.3">
      <c r="A287" s="24"/>
      <c r="B287" s="2"/>
      <c r="C287" s="2"/>
      <c r="D287" s="2"/>
      <c r="E287" s="2"/>
      <c r="F287" s="2"/>
      <c r="G287" s="2"/>
      <c r="H287" s="2"/>
      <c r="I287" s="25"/>
      <c r="J287" s="25"/>
      <c r="K287" s="27"/>
      <c r="L287" s="2"/>
      <c r="M287" s="5"/>
      <c r="Q287" s="35"/>
      <c r="R287" s="35"/>
      <c r="S287" s="35"/>
    </row>
    <row r="288" spans="1:19" s="1" customFormat="1" ht="26.25" customHeight="1" x14ac:dyDescent="0.3">
      <c r="A288" s="24"/>
      <c r="B288" s="2"/>
      <c r="C288" s="2"/>
      <c r="D288" s="2"/>
      <c r="E288" s="2"/>
      <c r="F288" s="2"/>
      <c r="G288" s="2"/>
      <c r="H288" s="2"/>
      <c r="I288" s="25"/>
      <c r="J288" s="25"/>
      <c r="K288" s="27"/>
      <c r="L288" s="2"/>
      <c r="M288" s="5"/>
      <c r="Q288" s="35"/>
      <c r="R288" s="35"/>
      <c r="S288" s="35"/>
    </row>
    <row r="289" spans="1:19" s="1" customFormat="1" ht="26.25" customHeight="1" x14ac:dyDescent="0.3">
      <c r="A289" s="24"/>
      <c r="B289" s="2"/>
      <c r="C289" s="2"/>
      <c r="D289" s="2"/>
      <c r="E289" s="2"/>
      <c r="F289" s="2"/>
      <c r="G289" s="2"/>
      <c r="H289" s="2"/>
      <c r="I289" s="25"/>
      <c r="J289" s="25"/>
      <c r="K289" s="27"/>
      <c r="L289" s="2"/>
      <c r="M289" s="5"/>
      <c r="Q289" s="35"/>
      <c r="R289" s="35"/>
      <c r="S289" s="35"/>
    </row>
    <row r="290" spans="1:19" s="1" customFormat="1" ht="26.25" customHeight="1" x14ac:dyDescent="0.3">
      <c r="A290" s="24"/>
      <c r="B290" s="2"/>
      <c r="C290" s="2"/>
      <c r="D290" s="2"/>
      <c r="E290" s="2"/>
      <c r="F290" s="2"/>
      <c r="G290" s="2"/>
      <c r="H290" s="2"/>
      <c r="I290" s="25"/>
      <c r="J290" s="25"/>
      <c r="K290" s="27"/>
      <c r="L290" s="2"/>
      <c r="M290" s="5"/>
      <c r="Q290" s="35"/>
      <c r="R290" s="35"/>
      <c r="S290" s="35"/>
    </row>
    <row r="291" spans="1:19" s="1" customFormat="1" ht="26.25" customHeight="1" x14ac:dyDescent="0.3">
      <c r="A291" s="24"/>
      <c r="B291" s="2"/>
      <c r="C291" s="2"/>
      <c r="D291" s="2"/>
      <c r="E291" s="2"/>
      <c r="F291" s="2"/>
      <c r="G291" s="2"/>
      <c r="H291" s="2"/>
      <c r="I291" s="25"/>
      <c r="J291" s="25"/>
      <c r="K291" s="27"/>
      <c r="L291" s="2"/>
      <c r="M291" s="5"/>
      <c r="Q291" s="35"/>
      <c r="R291" s="35"/>
      <c r="S291" s="35"/>
    </row>
    <row r="292" spans="1:19" s="1" customFormat="1" ht="26.25" customHeight="1" x14ac:dyDescent="0.3">
      <c r="A292" s="24"/>
      <c r="B292" s="2"/>
      <c r="C292" s="2"/>
      <c r="D292" s="2"/>
      <c r="E292" s="2"/>
      <c r="F292" s="2"/>
      <c r="G292" s="2"/>
      <c r="H292" s="2"/>
      <c r="I292" s="25"/>
      <c r="J292" s="25"/>
      <c r="K292" s="27"/>
      <c r="L292" s="2"/>
      <c r="M292" s="5"/>
      <c r="Q292" s="35"/>
      <c r="R292" s="35"/>
      <c r="S292" s="35"/>
    </row>
    <row r="293" spans="1:19" s="1" customFormat="1" ht="26.25" customHeight="1" x14ac:dyDescent="0.3">
      <c r="A293" s="24"/>
      <c r="B293" s="2"/>
      <c r="C293" s="2"/>
      <c r="D293" s="2"/>
      <c r="E293" s="2"/>
      <c r="F293" s="2"/>
      <c r="G293" s="2"/>
      <c r="H293" s="2"/>
      <c r="I293" s="25"/>
      <c r="J293" s="25"/>
      <c r="K293" s="27"/>
      <c r="L293" s="2"/>
      <c r="M293" s="5"/>
      <c r="Q293" s="35"/>
      <c r="R293" s="35"/>
      <c r="S293" s="35"/>
    </row>
    <row r="294" spans="1:19" s="1" customFormat="1" ht="26.25" customHeight="1" x14ac:dyDescent="0.3">
      <c r="A294" s="24"/>
      <c r="B294" s="2"/>
      <c r="C294" s="2"/>
      <c r="D294" s="2"/>
      <c r="E294" s="2"/>
      <c r="F294" s="2"/>
      <c r="G294" s="2"/>
      <c r="H294" s="2"/>
      <c r="I294" s="25"/>
      <c r="J294" s="25"/>
      <c r="K294" s="27"/>
      <c r="L294" s="2"/>
      <c r="M294" s="5"/>
      <c r="Q294" s="35"/>
      <c r="R294" s="35"/>
      <c r="S294" s="35"/>
    </row>
    <row r="295" spans="1:19" s="1" customFormat="1" ht="26.25" customHeight="1" x14ac:dyDescent="0.3">
      <c r="A295" s="24"/>
      <c r="B295" s="2"/>
      <c r="C295" s="2"/>
      <c r="D295" s="2"/>
      <c r="E295" s="2"/>
      <c r="F295" s="2"/>
      <c r="G295" s="2"/>
      <c r="H295" s="2"/>
      <c r="I295" s="25"/>
      <c r="J295" s="25"/>
      <c r="K295" s="27"/>
      <c r="L295" s="2"/>
      <c r="M295" s="5"/>
      <c r="Q295" s="35"/>
      <c r="R295" s="35"/>
      <c r="S295" s="35"/>
    </row>
    <row r="296" spans="1:19" s="1" customFormat="1" ht="26.25" customHeight="1" x14ac:dyDescent="0.3">
      <c r="A296" s="24"/>
      <c r="B296" s="2"/>
      <c r="C296" s="2"/>
      <c r="D296" s="2"/>
      <c r="E296" s="2"/>
      <c r="F296" s="2"/>
      <c r="G296" s="2"/>
      <c r="H296" s="2"/>
      <c r="I296" s="25"/>
      <c r="J296" s="25"/>
      <c r="K296" s="27"/>
      <c r="L296" s="2"/>
      <c r="M296" s="5"/>
      <c r="Q296" s="35"/>
      <c r="R296" s="35"/>
      <c r="S296" s="35"/>
    </row>
    <row r="297" spans="1:19" s="1" customFormat="1" ht="26.25" customHeight="1" x14ac:dyDescent="0.3">
      <c r="A297" s="24"/>
      <c r="B297" s="2"/>
      <c r="C297" s="2"/>
      <c r="D297" s="2"/>
      <c r="E297" s="2"/>
      <c r="F297" s="2"/>
      <c r="G297" s="2"/>
      <c r="H297" s="2"/>
      <c r="I297" s="25"/>
      <c r="J297" s="25"/>
      <c r="K297" s="27"/>
      <c r="L297" s="2"/>
      <c r="M297" s="5"/>
      <c r="Q297" s="35"/>
      <c r="R297" s="35"/>
      <c r="S297" s="35"/>
    </row>
    <row r="298" spans="1:19" s="1" customFormat="1" ht="26.25" customHeight="1" x14ac:dyDescent="0.3">
      <c r="A298" s="24"/>
      <c r="B298" s="2"/>
      <c r="C298" s="2"/>
      <c r="D298" s="2"/>
      <c r="E298" s="2"/>
      <c r="F298" s="2"/>
      <c r="G298" s="2"/>
      <c r="H298" s="2"/>
      <c r="I298" s="25"/>
      <c r="J298" s="25"/>
      <c r="K298" s="27"/>
      <c r="L298" s="2"/>
      <c r="M298" s="5"/>
      <c r="Q298" s="35"/>
      <c r="R298" s="35"/>
      <c r="S298" s="35"/>
    </row>
    <row r="299" spans="1:19" s="1" customFormat="1" ht="26.25" customHeight="1" x14ac:dyDescent="0.3">
      <c r="A299" s="24"/>
      <c r="B299" s="2"/>
      <c r="C299" s="2"/>
      <c r="D299" s="2"/>
      <c r="E299" s="2"/>
      <c r="F299" s="2"/>
      <c r="G299" s="2"/>
      <c r="H299" s="2"/>
      <c r="I299" s="25"/>
      <c r="J299" s="25"/>
      <c r="K299" s="27"/>
      <c r="L299" s="2"/>
      <c r="M299" s="5"/>
      <c r="Q299" s="35"/>
      <c r="R299" s="35"/>
      <c r="S299" s="35"/>
    </row>
    <row r="300" spans="1:19" s="1" customFormat="1" ht="26.25" customHeight="1" x14ac:dyDescent="0.3">
      <c r="A300" s="24"/>
      <c r="B300" s="2"/>
      <c r="C300" s="2"/>
      <c r="D300" s="2"/>
      <c r="E300" s="2"/>
      <c r="F300" s="2"/>
      <c r="G300" s="2"/>
      <c r="H300" s="2"/>
      <c r="I300" s="25"/>
      <c r="J300" s="25"/>
      <c r="K300" s="27"/>
      <c r="L300" s="2"/>
      <c r="M300" s="5"/>
      <c r="Q300" s="35"/>
      <c r="R300" s="35"/>
      <c r="S300" s="35"/>
    </row>
    <row r="301" spans="1:19" s="1" customFormat="1" ht="26.25" customHeight="1" x14ac:dyDescent="0.3">
      <c r="A301" s="24"/>
      <c r="B301" s="2"/>
      <c r="C301" s="2"/>
      <c r="D301" s="2"/>
      <c r="E301" s="2"/>
      <c r="F301" s="2"/>
      <c r="G301" s="2"/>
      <c r="H301" s="2"/>
      <c r="I301" s="25"/>
      <c r="J301" s="25"/>
      <c r="K301" s="27"/>
      <c r="L301" s="2"/>
      <c r="M301" s="5"/>
      <c r="Q301" s="35"/>
      <c r="R301" s="35"/>
      <c r="S301" s="35"/>
    </row>
    <row r="302" spans="1:19" s="1" customFormat="1" ht="26.25" customHeight="1" x14ac:dyDescent="0.3">
      <c r="A302" s="24"/>
      <c r="B302" s="2"/>
      <c r="C302" s="2"/>
      <c r="D302" s="2"/>
      <c r="E302" s="2"/>
      <c r="F302" s="2"/>
      <c r="G302" s="2"/>
      <c r="H302" s="2"/>
      <c r="I302" s="25"/>
      <c r="J302" s="25"/>
      <c r="K302" s="27"/>
      <c r="L302" s="2"/>
      <c r="M302" s="5"/>
      <c r="Q302" s="35"/>
      <c r="R302" s="35"/>
      <c r="S302" s="35"/>
    </row>
    <row r="303" spans="1:19" s="1" customFormat="1" ht="26.25" customHeight="1" x14ac:dyDescent="0.3">
      <c r="A303" s="24"/>
      <c r="B303" s="2"/>
      <c r="C303" s="2"/>
      <c r="D303" s="2"/>
      <c r="E303" s="2"/>
      <c r="F303" s="2"/>
      <c r="G303" s="2"/>
      <c r="H303" s="2"/>
      <c r="I303" s="25"/>
      <c r="J303" s="25"/>
      <c r="K303" s="27"/>
      <c r="L303" s="2"/>
      <c r="M303" s="5"/>
      <c r="Q303" s="35"/>
      <c r="R303" s="35"/>
      <c r="S303" s="35"/>
    </row>
    <row r="304" spans="1:19" s="1" customFormat="1" ht="26.25" customHeight="1" x14ac:dyDescent="0.3">
      <c r="A304" s="24"/>
      <c r="B304" s="2"/>
      <c r="C304" s="2"/>
      <c r="D304" s="2"/>
      <c r="E304" s="2"/>
      <c r="F304" s="2"/>
      <c r="G304" s="2"/>
      <c r="H304" s="2"/>
      <c r="I304" s="25"/>
      <c r="J304" s="25"/>
      <c r="K304" s="27"/>
      <c r="L304" s="2"/>
      <c r="M304" s="5"/>
      <c r="Q304" s="35"/>
      <c r="R304" s="35"/>
      <c r="S304" s="35"/>
    </row>
    <row r="305" spans="1:19" s="1" customFormat="1" ht="26.25" customHeight="1" x14ac:dyDescent="0.3">
      <c r="A305" s="24"/>
      <c r="B305" s="2"/>
      <c r="C305" s="2"/>
      <c r="D305" s="2"/>
      <c r="E305" s="2"/>
      <c r="F305" s="2"/>
      <c r="G305" s="2"/>
      <c r="H305" s="2"/>
      <c r="I305" s="25"/>
      <c r="J305" s="25"/>
      <c r="K305" s="27"/>
      <c r="L305" s="2"/>
      <c r="M305" s="5"/>
      <c r="Q305" s="35"/>
      <c r="R305" s="35"/>
      <c r="S305" s="35"/>
    </row>
    <row r="306" spans="1:19" s="1" customFormat="1" ht="26.25" customHeight="1" x14ac:dyDescent="0.3">
      <c r="A306" s="24"/>
      <c r="B306" s="2"/>
      <c r="C306" s="2"/>
      <c r="D306" s="2"/>
      <c r="E306" s="2"/>
      <c r="F306" s="2"/>
      <c r="G306" s="2"/>
      <c r="H306" s="2"/>
      <c r="I306" s="25"/>
      <c r="J306" s="25"/>
      <c r="K306" s="27"/>
      <c r="L306" s="2"/>
      <c r="M306" s="5"/>
      <c r="Q306" s="35"/>
      <c r="R306" s="35"/>
      <c r="S306" s="35"/>
    </row>
    <row r="307" spans="1:19" s="1" customFormat="1" ht="26.25" customHeight="1" x14ac:dyDescent="0.3">
      <c r="A307" s="24"/>
      <c r="B307" s="2"/>
      <c r="C307" s="2"/>
      <c r="D307" s="2"/>
      <c r="E307" s="2"/>
      <c r="F307" s="2"/>
      <c r="G307" s="2"/>
      <c r="H307" s="2"/>
      <c r="I307" s="25"/>
      <c r="J307" s="25"/>
      <c r="K307" s="27"/>
      <c r="L307" s="2"/>
      <c r="M307" s="5"/>
      <c r="Q307" s="35"/>
      <c r="R307" s="35"/>
      <c r="S307" s="35"/>
    </row>
    <row r="308" spans="1:19" s="1" customFormat="1" ht="26.25" customHeight="1" x14ac:dyDescent="0.3">
      <c r="A308" s="24"/>
      <c r="B308" s="2"/>
      <c r="C308" s="2"/>
      <c r="D308" s="2"/>
      <c r="E308" s="2"/>
      <c r="F308" s="2"/>
      <c r="G308" s="2"/>
      <c r="H308" s="2"/>
      <c r="I308" s="25"/>
      <c r="J308" s="25"/>
      <c r="K308" s="27"/>
      <c r="L308" s="2"/>
      <c r="M308" s="5"/>
      <c r="Q308" s="35"/>
      <c r="R308" s="35"/>
      <c r="S308" s="35"/>
    </row>
    <row r="309" spans="1:19" s="1" customFormat="1" ht="26.25" customHeight="1" x14ac:dyDescent="0.3">
      <c r="A309" s="24"/>
      <c r="B309" s="2"/>
      <c r="C309" s="2"/>
      <c r="D309" s="2"/>
      <c r="E309" s="2"/>
      <c r="F309" s="2"/>
      <c r="G309" s="2"/>
      <c r="H309" s="2"/>
      <c r="I309" s="25"/>
      <c r="J309" s="25"/>
      <c r="K309" s="27"/>
      <c r="L309" s="2"/>
      <c r="M309" s="5"/>
      <c r="Q309" s="35"/>
      <c r="R309" s="35"/>
      <c r="S309" s="35"/>
    </row>
    <row r="310" spans="1:19" s="1" customFormat="1" ht="26.25" customHeight="1" x14ac:dyDescent="0.3">
      <c r="A310" s="24"/>
      <c r="B310" s="2"/>
      <c r="C310" s="2"/>
      <c r="D310" s="2"/>
      <c r="E310" s="2"/>
      <c r="F310" s="2"/>
      <c r="G310" s="2"/>
      <c r="H310" s="2"/>
      <c r="I310" s="25"/>
      <c r="J310" s="25"/>
      <c r="K310" s="27"/>
      <c r="L310" s="2"/>
      <c r="M310" s="5"/>
      <c r="Q310" s="35"/>
      <c r="R310" s="35"/>
      <c r="S310" s="35"/>
    </row>
    <row r="311" spans="1:19" s="1" customFormat="1" ht="26.25" customHeight="1" x14ac:dyDescent="0.3">
      <c r="A311" s="24"/>
      <c r="B311" s="2"/>
      <c r="C311" s="2"/>
      <c r="D311" s="2"/>
      <c r="E311" s="2"/>
      <c r="F311" s="2"/>
      <c r="G311" s="2"/>
      <c r="H311" s="2"/>
      <c r="I311" s="25"/>
      <c r="J311" s="25"/>
      <c r="K311" s="27"/>
      <c r="L311" s="2"/>
      <c r="M311" s="5"/>
      <c r="Q311" s="35"/>
      <c r="R311" s="35"/>
      <c r="S311" s="35"/>
    </row>
    <row r="312" spans="1:19" s="1" customFormat="1" ht="26.25" customHeight="1" x14ac:dyDescent="0.3">
      <c r="A312" s="24"/>
      <c r="B312" s="2"/>
      <c r="C312" s="2"/>
      <c r="D312" s="2"/>
      <c r="E312" s="2"/>
      <c r="F312" s="2"/>
      <c r="G312" s="2"/>
      <c r="H312" s="2"/>
      <c r="I312" s="25"/>
      <c r="J312" s="25"/>
      <c r="K312" s="27"/>
      <c r="L312" s="2"/>
      <c r="M312" s="5"/>
      <c r="Q312" s="35"/>
      <c r="R312" s="35"/>
      <c r="S312" s="35"/>
    </row>
    <row r="313" spans="1:19" s="1" customFormat="1" ht="26.25" customHeight="1" x14ac:dyDescent="0.3">
      <c r="A313" s="24"/>
      <c r="B313" s="2"/>
      <c r="C313" s="2"/>
      <c r="D313" s="2"/>
      <c r="E313" s="2"/>
      <c r="F313" s="2"/>
      <c r="G313" s="2"/>
      <c r="H313" s="2"/>
      <c r="I313" s="25"/>
      <c r="J313" s="25"/>
      <c r="K313" s="27"/>
      <c r="L313" s="2"/>
      <c r="M313" s="5"/>
      <c r="Q313" s="35"/>
      <c r="R313" s="35"/>
      <c r="S313" s="35"/>
    </row>
    <row r="314" spans="1:19" s="1" customFormat="1" ht="26.25" customHeight="1" x14ac:dyDescent="0.3">
      <c r="A314" s="24"/>
      <c r="B314" s="2"/>
      <c r="C314" s="2"/>
      <c r="D314" s="2"/>
      <c r="E314" s="2"/>
      <c r="F314" s="2"/>
      <c r="G314" s="2"/>
      <c r="H314" s="2"/>
      <c r="I314" s="25"/>
      <c r="J314" s="25"/>
      <c r="K314" s="27"/>
      <c r="L314" s="2"/>
      <c r="M314" s="5"/>
      <c r="Q314" s="35"/>
      <c r="R314" s="35"/>
      <c r="S314" s="35"/>
    </row>
    <row r="315" spans="1:19" s="1" customFormat="1" ht="26.25" customHeight="1" x14ac:dyDescent="0.3">
      <c r="A315" s="24"/>
      <c r="B315" s="2"/>
      <c r="C315" s="2"/>
      <c r="D315" s="2"/>
      <c r="E315" s="2"/>
      <c r="F315" s="2"/>
      <c r="G315" s="2"/>
      <c r="H315" s="2"/>
      <c r="I315" s="25"/>
      <c r="J315" s="25"/>
      <c r="K315" s="27"/>
      <c r="L315" s="2"/>
      <c r="M315" s="5"/>
      <c r="Q315" s="35"/>
      <c r="R315" s="35"/>
      <c r="S315" s="35"/>
    </row>
    <row r="316" spans="1:19" s="1" customFormat="1" ht="26.25" customHeight="1" x14ac:dyDescent="0.3">
      <c r="A316" s="24"/>
      <c r="B316" s="2"/>
      <c r="C316" s="2"/>
      <c r="D316" s="2"/>
      <c r="E316" s="2"/>
      <c r="F316" s="2"/>
      <c r="G316" s="2"/>
      <c r="H316" s="2"/>
      <c r="I316" s="25"/>
      <c r="J316" s="25"/>
      <c r="K316" s="27"/>
      <c r="L316" s="2"/>
      <c r="M316" s="5"/>
      <c r="Q316" s="35"/>
      <c r="R316" s="35"/>
      <c r="S316" s="35"/>
    </row>
    <row r="317" spans="1:19" s="1" customFormat="1" ht="26.25" customHeight="1" x14ac:dyDescent="0.3">
      <c r="A317" s="24"/>
      <c r="B317" s="2"/>
      <c r="C317" s="2"/>
      <c r="D317" s="2"/>
      <c r="E317" s="2"/>
      <c r="F317" s="2"/>
      <c r="G317" s="2"/>
      <c r="H317" s="2"/>
      <c r="I317" s="25"/>
      <c r="J317" s="25"/>
      <c r="K317" s="27"/>
      <c r="L317" s="2"/>
      <c r="M317" s="5"/>
      <c r="Q317" s="35"/>
      <c r="R317" s="35"/>
      <c r="S317" s="35"/>
    </row>
    <row r="318" spans="1:19" s="1" customFormat="1" ht="26.25" customHeight="1" x14ac:dyDescent="0.3">
      <c r="A318" s="24"/>
      <c r="B318" s="2"/>
      <c r="C318" s="2"/>
      <c r="D318" s="2"/>
      <c r="E318" s="2"/>
      <c r="F318" s="2"/>
      <c r="G318" s="2"/>
      <c r="H318" s="2"/>
      <c r="I318" s="25"/>
      <c r="J318" s="25"/>
      <c r="K318" s="27"/>
      <c r="L318" s="2"/>
      <c r="M318" s="5"/>
      <c r="Q318" s="35"/>
      <c r="R318" s="35"/>
      <c r="S318" s="35"/>
    </row>
    <row r="319" spans="1:19" s="1" customFormat="1" ht="26.25" customHeight="1" x14ac:dyDescent="0.3">
      <c r="A319" s="24"/>
      <c r="B319" s="2"/>
      <c r="C319" s="2"/>
      <c r="D319" s="2"/>
      <c r="E319" s="2"/>
      <c r="F319" s="2"/>
      <c r="G319" s="2"/>
      <c r="H319" s="2"/>
      <c r="I319" s="25"/>
      <c r="J319" s="25"/>
      <c r="K319" s="27"/>
      <c r="L319" s="2"/>
      <c r="M319" s="5"/>
      <c r="Q319" s="35"/>
      <c r="R319" s="35"/>
      <c r="S319" s="35"/>
    </row>
    <row r="320" spans="1:19" s="1" customFormat="1" ht="26.25" customHeight="1" x14ac:dyDescent="0.3">
      <c r="A320" s="24"/>
      <c r="B320" s="2"/>
      <c r="C320" s="2"/>
      <c r="D320" s="2"/>
      <c r="E320" s="2"/>
      <c r="F320" s="2"/>
      <c r="G320" s="2"/>
      <c r="H320" s="2"/>
      <c r="I320" s="25"/>
      <c r="J320" s="25"/>
      <c r="K320" s="27"/>
      <c r="L320" s="2"/>
      <c r="M320" s="5"/>
      <c r="Q320" s="35"/>
      <c r="R320" s="35"/>
      <c r="S320" s="35"/>
    </row>
    <row r="321" spans="1:19" s="1" customFormat="1" ht="26.25" customHeight="1" x14ac:dyDescent="0.3">
      <c r="A321" s="24"/>
      <c r="B321" s="2"/>
      <c r="C321" s="2"/>
      <c r="D321" s="2"/>
      <c r="E321" s="2"/>
      <c r="F321" s="2"/>
      <c r="G321" s="2"/>
      <c r="H321" s="2"/>
      <c r="I321" s="25"/>
      <c r="J321" s="25"/>
      <c r="K321" s="27"/>
      <c r="L321" s="2"/>
      <c r="M321" s="5"/>
      <c r="Q321" s="35"/>
      <c r="R321" s="35"/>
      <c r="S321" s="35"/>
    </row>
    <row r="322" spans="1:19" s="1" customFormat="1" ht="26.25" customHeight="1" x14ac:dyDescent="0.3">
      <c r="A322" s="24"/>
      <c r="B322" s="2"/>
      <c r="C322" s="2"/>
      <c r="D322" s="2"/>
      <c r="E322" s="2"/>
      <c r="F322" s="2"/>
      <c r="G322" s="2"/>
      <c r="H322" s="2"/>
      <c r="I322" s="25"/>
      <c r="J322" s="25"/>
      <c r="K322" s="27"/>
      <c r="L322" s="2"/>
      <c r="M322" s="5"/>
      <c r="Q322" s="35"/>
      <c r="R322" s="35"/>
      <c r="S322" s="35"/>
    </row>
    <row r="323" spans="1:19" s="1" customFormat="1" ht="26.25" customHeight="1" x14ac:dyDescent="0.3">
      <c r="A323" s="24"/>
      <c r="B323" s="2"/>
      <c r="C323" s="2"/>
      <c r="D323" s="2"/>
      <c r="E323" s="2"/>
      <c r="F323" s="2"/>
      <c r="G323" s="2"/>
      <c r="H323" s="2"/>
      <c r="I323" s="25"/>
      <c r="J323" s="25"/>
      <c r="K323" s="27"/>
      <c r="L323" s="2"/>
      <c r="M323" s="5"/>
      <c r="Q323" s="35"/>
      <c r="R323" s="35"/>
      <c r="S323" s="35"/>
    </row>
    <row r="324" spans="1:19" s="1" customFormat="1" ht="26.25" customHeight="1" x14ac:dyDescent="0.3">
      <c r="A324" s="24"/>
      <c r="B324" s="2"/>
      <c r="C324" s="2"/>
      <c r="D324" s="2"/>
      <c r="E324" s="2"/>
      <c r="F324" s="2"/>
      <c r="G324" s="2"/>
      <c r="H324" s="2"/>
      <c r="I324" s="25"/>
      <c r="J324" s="25"/>
      <c r="K324" s="27"/>
      <c r="L324" s="2"/>
      <c r="M324" s="5"/>
      <c r="Q324" s="35"/>
      <c r="R324" s="35"/>
      <c r="S324" s="35"/>
    </row>
    <row r="325" spans="1:19" s="1" customFormat="1" ht="26.25" customHeight="1" x14ac:dyDescent="0.3">
      <c r="A325" s="24"/>
      <c r="B325" s="2"/>
      <c r="C325" s="2"/>
      <c r="D325" s="2"/>
      <c r="E325" s="2"/>
      <c r="F325" s="2"/>
      <c r="G325" s="2"/>
      <c r="H325" s="2"/>
      <c r="I325" s="25"/>
      <c r="J325" s="25"/>
      <c r="K325" s="27"/>
      <c r="L325" s="2"/>
      <c r="M325" s="5"/>
      <c r="Q325" s="35"/>
      <c r="R325" s="35"/>
      <c r="S325" s="35"/>
    </row>
    <row r="326" spans="1:19" s="1" customFormat="1" ht="26.25" customHeight="1" x14ac:dyDescent="0.3">
      <c r="A326" s="24"/>
      <c r="B326" s="2"/>
      <c r="C326" s="2"/>
      <c r="D326" s="2"/>
      <c r="E326" s="2"/>
      <c r="F326" s="2"/>
      <c r="G326" s="2"/>
      <c r="H326" s="2"/>
      <c r="I326" s="25"/>
      <c r="J326" s="25"/>
      <c r="K326" s="27"/>
      <c r="L326" s="2"/>
      <c r="M326" s="5"/>
      <c r="Q326" s="35"/>
      <c r="R326" s="35"/>
      <c r="S326" s="35"/>
    </row>
    <row r="327" spans="1:19" s="1" customFormat="1" ht="26.25" customHeight="1" x14ac:dyDescent="0.3">
      <c r="A327" s="24"/>
      <c r="B327" s="2"/>
      <c r="C327" s="2"/>
      <c r="D327" s="2"/>
      <c r="E327" s="2"/>
      <c r="F327" s="2"/>
      <c r="G327" s="2"/>
      <c r="H327" s="2"/>
      <c r="I327" s="25"/>
      <c r="J327" s="25"/>
      <c r="K327" s="27"/>
      <c r="L327" s="2"/>
      <c r="M327" s="5"/>
      <c r="Q327" s="35"/>
      <c r="R327" s="35"/>
      <c r="S327" s="35"/>
    </row>
    <row r="328" spans="1:19" s="1" customFormat="1" ht="26.25" customHeight="1" x14ac:dyDescent="0.3">
      <c r="A328" s="24"/>
      <c r="B328" s="2"/>
      <c r="C328" s="2"/>
      <c r="D328" s="2"/>
      <c r="E328" s="2"/>
      <c r="F328" s="2"/>
      <c r="G328" s="2"/>
      <c r="H328" s="2"/>
      <c r="I328" s="25"/>
      <c r="J328" s="25"/>
      <c r="K328" s="27"/>
      <c r="L328" s="2"/>
      <c r="M328" s="5"/>
      <c r="Q328" s="35"/>
      <c r="R328" s="35"/>
      <c r="S328" s="35"/>
    </row>
    <row r="329" spans="1:19" s="1" customFormat="1" ht="26.25" customHeight="1" x14ac:dyDescent="0.3">
      <c r="A329" s="24"/>
      <c r="B329" s="2"/>
      <c r="C329" s="2"/>
      <c r="D329" s="2"/>
      <c r="E329" s="2"/>
      <c r="F329" s="2"/>
      <c r="G329" s="2"/>
      <c r="H329" s="2"/>
      <c r="I329" s="25"/>
      <c r="J329" s="25"/>
      <c r="K329" s="27"/>
      <c r="L329" s="2"/>
      <c r="M329" s="5"/>
      <c r="Q329" s="35"/>
      <c r="R329" s="35"/>
      <c r="S329" s="35"/>
    </row>
    <row r="330" spans="1:19" s="1" customFormat="1" ht="26.25" customHeight="1" x14ac:dyDescent="0.3">
      <c r="A330" s="24"/>
      <c r="B330" s="2"/>
      <c r="C330" s="2"/>
      <c r="D330" s="2"/>
      <c r="E330" s="2"/>
      <c r="F330" s="2"/>
      <c r="G330" s="2"/>
      <c r="H330" s="2"/>
      <c r="I330" s="25"/>
      <c r="J330" s="25"/>
      <c r="K330" s="27"/>
      <c r="L330" s="2"/>
      <c r="M330" s="5"/>
      <c r="Q330" s="35"/>
      <c r="R330" s="35"/>
      <c r="S330" s="35"/>
    </row>
    <row r="331" spans="1:19" s="1" customFormat="1" ht="26.25" customHeight="1" x14ac:dyDescent="0.3">
      <c r="A331" s="24"/>
      <c r="B331" s="2"/>
      <c r="C331" s="2"/>
      <c r="D331" s="2"/>
      <c r="E331" s="2"/>
      <c r="F331" s="2"/>
      <c r="G331" s="2"/>
      <c r="H331" s="2"/>
      <c r="I331" s="25"/>
      <c r="J331" s="25"/>
      <c r="K331" s="27"/>
      <c r="L331" s="2"/>
      <c r="M331" s="5"/>
      <c r="Q331" s="35"/>
      <c r="R331" s="35"/>
      <c r="S331" s="35"/>
    </row>
    <row r="332" spans="1:19" s="1" customFormat="1" ht="26.25" customHeight="1" x14ac:dyDescent="0.3">
      <c r="A332" s="24"/>
      <c r="B332" s="2"/>
      <c r="C332" s="2"/>
      <c r="D332" s="2"/>
      <c r="E332" s="2"/>
      <c r="F332" s="2"/>
      <c r="G332" s="2"/>
      <c r="H332" s="2"/>
      <c r="I332" s="25"/>
      <c r="J332" s="25"/>
      <c r="K332" s="27"/>
      <c r="L332" s="2"/>
      <c r="M332" s="5"/>
      <c r="Q332" s="35"/>
      <c r="R332" s="35"/>
      <c r="S332" s="35"/>
    </row>
    <row r="333" spans="1:19" s="1" customFormat="1" ht="26.25" customHeight="1" x14ac:dyDescent="0.3">
      <c r="A333" s="24"/>
      <c r="B333" s="2"/>
      <c r="C333" s="2"/>
      <c r="D333" s="2"/>
      <c r="E333" s="2"/>
      <c r="F333" s="2"/>
      <c r="G333" s="2"/>
      <c r="H333" s="2"/>
      <c r="I333" s="25"/>
      <c r="J333" s="25"/>
      <c r="K333" s="27"/>
      <c r="L333" s="2"/>
      <c r="M333" s="5"/>
      <c r="Q333" s="35"/>
      <c r="R333" s="35"/>
      <c r="S333" s="35"/>
    </row>
    <row r="334" spans="1:19" s="1" customFormat="1" ht="26.25" customHeight="1" x14ac:dyDescent="0.3">
      <c r="A334" s="24"/>
      <c r="B334" s="2"/>
      <c r="C334" s="2"/>
      <c r="D334" s="2"/>
      <c r="E334" s="2"/>
      <c r="F334" s="2"/>
      <c r="G334" s="2"/>
      <c r="H334" s="2"/>
      <c r="I334" s="25"/>
      <c r="J334" s="25"/>
      <c r="K334" s="27"/>
      <c r="L334" s="2"/>
      <c r="M334" s="5"/>
      <c r="Q334" s="35"/>
      <c r="R334" s="35"/>
      <c r="S334" s="35"/>
    </row>
    <row r="335" spans="1:19" s="1" customFormat="1" ht="26.25" customHeight="1" x14ac:dyDescent="0.3">
      <c r="A335" s="24"/>
      <c r="B335" s="2"/>
      <c r="C335" s="2"/>
      <c r="D335" s="2"/>
      <c r="E335" s="2"/>
      <c r="F335" s="2"/>
      <c r="G335" s="2"/>
      <c r="H335" s="2"/>
      <c r="I335" s="25"/>
      <c r="J335" s="25"/>
      <c r="K335" s="27"/>
      <c r="L335" s="2"/>
      <c r="M335" s="5"/>
      <c r="Q335" s="35"/>
      <c r="R335" s="35"/>
      <c r="S335" s="35"/>
    </row>
    <row r="336" spans="1:19" s="1" customFormat="1" ht="26.25" customHeight="1" x14ac:dyDescent="0.3">
      <c r="A336" s="24"/>
      <c r="B336" s="2"/>
      <c r="C336" s="2"/>
      <c r="D336" s="2"/>
      <c r="E336" s="2"/>
      <c r="F336" s="2"/>
      <c r="G336" s="2"/>
      <c r="H336" s="2"/>
      <c r="I336" s="25"/>
      <c r="J336" s="25"/>
      <c r="K336" s="27"/>
      <c r="L336" s="2"/>
      <c r="M336" s="5"/>
      <c r="Q336" s="35"/>
      <c r="R336" s="35"/>
      <c r="S336" s="35"/>
    </row>
    <row r="337" spans="1:19" s="1" customFormat="1" ht="26.25" customHeight="1" x14ac:dyDescent="0.3">
      <c r="A337" s="24"/>
      <c r="B337" s="2"/>
      <c r="C337" s="2"/>
      <c r="D337" s="2"/>
      <c r="E337" s="2"/>
      <c r="F337" s="2"/>
      <c r="G337" s="2"/>
      <c r="H337" s="2"/>
      <c r="I337" s="25"/>
      <c r="J337" s="25"/>
      <c r="K337" s="27"/>
      <c r="L337" s="2"/>
      <c r="M337" s="5"/>
      <c r="Q337" s="35"/>
      <c r="R337" s="35"/>
      <c r="S337" s="35"/>
    </row>
    <row r="338" spans="1:19" s="1" customFormat="1" ht="26.25" customHeight="1" x14ac:dyDescent="0.3">
      <c r="A338" s="24"/>
      <c r="B338" s="2"/>
      <c r="C338" s="2"/>
      <c r="D338" s="2"/>
      <c r="E338" s="2"/>
      <c r="F338" s="2"/>
      <c r="G338" s="2"/>
      <c r="H338" s="2"/>
      <c r="I338" s="25"/>
      <c r="J338" s="25"/>
      <c r="K338" s="27"/>
      <c r="L338" s="2"/>
      <c r="M338" s="5"/>
      <c r="Q338" s="35"/>
      <c r="R338" s="35"/>
      <c r="S338" s="35"/>
    </row>
    <row r="339" spans="1:19" s="1" customFormat="1" ht="26.25" customHeight="1" x14ac:dyDescent="0.3">
      <c r="A339" s="24"/>
      <c r="B339" s="2"/>
      <c r="C339" s="2"/>
      <c r="D339" s="2"/>
      <c r="E339" s="2"/>
      <c r="F339" s="2"/>
      <c r="G339" s="2"/>
      <c r="H339" s="2"/>
      <c r="I339" s="25"/>
      <c r="J339" s="25"/>
      <c r="K339" s="27"/>
      <c r="L339" s="2"/>
      <c r="M339" s="5"/>
      <c r="Q339" s="35"/>
      <c r="R339" s="35"/>
      <c r="S339" s="35"/>
    </row>
    <row r="340" spans="1:19" s="1" customFormat="1" ht="26.25" customHeight="1" x14ac:dyDescent="0.3">
      <c r="A340" s="24"/>
      <c r="B340" s="2"/>
      <c r="C340" s="2"/>
      <c r="D340" s="2"/>
      <c r="E340" s="2"/>
      <c r="F340" s="2"/>
      <c r="G340" s="2"/>
      <c r="H340" s="2"/>
      <c r="I340" s="25"/>
      <c r="J340" s="25"/>
      <c r="K340" s="27"/>
      <c r="L340" s="2"/>
      <c r="M340" s="5"/>
      <c r="Q340" s="35"/>
      <c r="R340" s="35"/>
      <c r="S340" s="35"/>
    </row>
    <row r="341" spans="1:19" s="1" customFormat="1" ht="26.25" customHeight="1" x14ac:dyDescent="0.3">
      <c r="A341" s="24"/>
      <c r="B341" s="2"/>
      <c r="C341" s="2"/>
      <c r="D341" s="2"/>
      <c r="E341" s="2"/>
      <c r="F341" s="2"/>
      <c r="G341" s="2"/>
      <c r="H341" s="2"/>
      <c r="I341" s="25"/>
      <c r="J341" s="25"/>
      <c r="K341" s="27"/>
      <c r="L341" s="2"/>
      <c r="M341" s="5"/>
      <c r="Q341" s="35"/>
      <c r="R341" s="35"/>
      <c r="S341" s="35"/>
    </row>
    <row r="342" spans="1:19" s="1" customFormat="1" ht="26.25" customHeight="1" x14ac:dyDescent="0.3">
      <c r="A342" s="24"/>
      <c r="B342" s="2"/>
      <c r="C342" s="2"/>
      <c r="D342" s="2"/>
      <c r="E342" s="2"/>
      <c r="F342" s="2"/>
      <c r="G342" s="2"/>
      <c r="H342" s="2"/>
      <c r="I342" s="25"/>
      <c r="J342" s="25"/>
      <c r="K342" s="27"/>
      <c r="L342" s="2"/>
      <c r="M342" s="5"/>
      <c r="Q342" s="35"/>
      <c r="R342" s="35"/>
      <c r="S342" s="35"/>
    </row>
    <row r="343" spans="1:19" s="1" customFormat="1" ht="26.25" customHeight="1" x14ac:dyDescent="0.3">
      <c r="A343" s="24"/>
      <c r="B343" s="2"/>
      <c r="C343" s="2"/>
      <c r="D343" s="2"/>
      <c r="E343" s="2"/>
      <c r="F343" s="2"/>
      <c r="G343" s="2"/>
      <c r="H343" s="2"/>
      <c r="I343" s="25"/>
      <c r="J343" s="25"/>
      <c r="K343" s="27"/>
      <c r="L343" s="2"/>
      <c r="M343" s="5"/>
      <c r="Q343" s="35"/>
      <c r="R343" s="35"/>
      <c r="S343" s="35"/>
    </row>
    <row r="344" spans="1:19" s="1" customFormat="1" ht="26.25" customHeight="1" x14ac:dyDescent="0.3">
      <c r="A344" s="24"/>
      <c r="B344" s="2"/>
      <c r="C344" s="2"/>
      <c r="D344" s="2"/>
      <c r="E344" s="2"/>
      <c r="F344" s="2"/>
      <c r="G344" s="2"/>
      <c r="H344" s="2"/>
      <c r="I344" s="25"/>
      <c r="J344" s="25"/>
      <c r="K344" s="27"/>
      <c r="L344" s="2"/>
      <c r="M344" s="5"/>
      <c r="Q344" s="35"/>
      <c r="R344" s="35"/>
      <c r="S344" s="35"/>
    </row>
    <row r="345" spans="1:19" s="1" customFormat="1" ht="26.25" customHeight="1" x14ac:dyDescent="0.3">
      <c r="A345" s="24"/>
      <c r="B345" s="2"/>
      <c r="C345" s="2"/>
      <c r="D345" s="2"/>
      <c r="E345" s="2"/>
      <c r="F345" s="2"/>
      <c r="G345" s="2"/>
      <c r="H345" s="2"/>
      <c r="I345" s="25"/>
      <c r="J345" s="25"/>
      <c r="K345" s="27"/>
      <c r="L345" s="2"/>
      <c r="M345" s="5"/>
      <c r="Q345" s="35"/>
      <c r="R345" s="35"/>
      <c r="S345" s="35"/>
    </row>
    <row r="346" spans="1:19" s="1" customFormat="1" ht="26.25" customHeight="1" x14ac:dyDescent="0.3">
      <c r="A346" s="24"/>
      <c r="B346" s="2"/>
      <c r="C346" s="2"/>
      <c r="D346" s="2"/>
      <c r="E346" s="2"/>
      <c r="F346" s="2"/>
      <c r="G346" s="2"/>
      <c r="H346" s="2"/>
      <c r="I346" s="25"/>
      <c r="J346" s="25"/>
      <c r="K346" s="27"/>
      <c r="L346" s="2"/>
      <c r="M346" s="5"/>
      <c r="Q346" s="35"/>
      <c r="R346" s="35"/>
      <c r="S346" s="35"/>
    </row>
    <row r="347" spans="1:19" s="1" customFormat="1" ht="26.25" customHeight="1" x14ac:dyDescent="0.3">
      <c r="A347" s="24"/>
      <c r="B347" s="2"/>
      <c r="C347" s="2"/>
      <c r="D347" s="2"/>
      <c r="E347" s="2"/>
      <c r="F347" s="2"/>
      <c r="G347" s="2"/>
      <c r="H347" s="2"/>
      <c r="I347" s="25"/>
      <c r="J347" s="25"/>
      <c r="K347" s="27"/>
      <c r="L347" s="2"/>
      <c r="M347" s="5"/>
      <c r="Q347" s="35"/>
      <c r="R347" s="35"/>
      <c r="S347" s="35"/>
    </row>
    <row r="348" spans="1:19" s="1" customFormat="1" ht="26.25" customHeight="1" x14ac:dyDescent="0.3">
      <c r="A348" s="24"/>
      <c r="B348" s="2"/>
      <c r="C348" s="2"/>
      <c r="D348" s="2"/>
      <c r="E348" s="2"/>
      <c r="F348" s="2"/>
      <c r="G348" s="2"/>
      <c r="H348" s="2"/>
      <c r="I348" s="25"/>
      <c r="J348" s="25"/>
      <c r="K348" s="27"/>
      <c r="L348" s="2"/>
      <c r="M348" s="5"/>
      <c r="Q348" s="35"/>
      <c r="R348" s="35"/>
      <c r="S348" s="35"/>
    </row>
    <row r="349" spans="1:19" s="1" customFormat="1" ht="26.25" customHeight="1" x14ac:dyDescent="0.3">
      <c r="A349" s="24"/>
      <c r="B349" s="2"/>
      <c r="C349" s="2"/>
      <c r="D349" s="2"/>
      <c r="E349" s="2"/>
      <c r="F349" s="2"/>
      <c r="G349" s="2"/>
      <c r="H349" s="2"/>
      <c r="I349" s="25"/>
      <c r="J349" s="25"/>
      <c r="K349" s="27"/>
      <c r="L349" s="2"/>
      <c r="M349" s="5"/>
      <c r="Q349" s="35"/>
      <c r="R349" s="35"/>
      <c r="S349" s="35"/>
    </row>
    <row r="350" spans="1:19" s="1" customFormat="1" ht="26.25" customHeight="1" x14ac:dyDescent="0.3">
      <c r="A350" s="24"/>
      <c r="B350" s="2"/>
      <c r="C350" s="2"/>
      <c r="D350" s="2"/>
      <c r="E350" s="2"/>
      <c r="F350" s="2"/>
      <c r="G350" s="2"/>
      <c r="H350" s="2"/>
      <c r="I350" s="25"/>
      <c r="J350" s="25"/>
      <c r="K350" s="27"/>
      <c r="L350" s="2"/>
      <c r="M350" s="5"/>
      <c r="Q350" s="35"/>
      <c r="R350" s="35"/>
      <c r="S350" s="35"/>
    </row>
    <row r="351" spans="1:19" s="1" customFormat="1" ht="26.25" customHeight="1" x14ac:dyDescent="0.3">
      <c r="A351" s="24"/>
      <c r="B351" s="2"/>
      <c r="C351" s="2"/>
      <c r="D351" s="2"/>
      <c r="E351" s="2"/>
      <c r="F351" s="2"/>
      <c r="G351" s="2"/>
      <c r="H351" s="2"/>
      <c r="I351" s="25"/>
      <c r="J351" s="25"/>
      <c r="K351" s="27"/>
      <c r="L351" s="2"/>
      <c r="M351" s="5"/>
      <c r="Q351" s="35"/>
      <c r="R351" s="35"/>
      <c r="S351" s="35"/>
    </row>
    <row r="352" spans="1:19" s="1" customFormat="1" ht="26.25" customHeight="1" x14ac:dyDescent="0.3">
      <c r="A352" s="24"/>
      <c r="B352" s="2"/>
      <c r="C352" s="2"/>
      <c r="D352" s="2"/>
      <c r="E352" s="2"/>
      <c r="F352" s="2"/>
      <c r="G352" s="2"/>
      <c r="H352" s="2"/>
      <c r="I352" s="25"/>
      <c r="J352" s="25"/>
      <c r="K352" s="27"/>
      <c r="L352" s="2"/>
      <c r="M352" s="5"/>
      <c r="Q352" s="35"/>
      <c r="R352" s="35"/>
      <c r="S352" s="35"/>
    </row>
    <row r="353" spans="1:19" s="1" customFormat="1" ht="26.25" customHeight="1" x14ac:dyDescent="0.3">
      <c r="A353" s="24"/>
      <c r="B353" s="2"/>
      <c r="C353" s="2"/>
      <c r="D353" s="2"/>
      <c r="E353" s="2"/>
      <c r="F353" s="2"/>
      <c r="G353" s="2"/>
      <c r="H353" s="2"/>
      <c r="I353" s="25"/>
      <c r="J353" s="25"/>
      <c r="K353" s="27"/>
      <c r="L353" s="2"/>
      <c r="M353" s="5"/>
      <c r="Q353" s="35"/>
      <c r="R353" s="35"/>
      <c r="S353" s="35"/>
    </row>
    <row r="354" spans="1:19" s="1" customFormat="1" ht="26.25" customHeight="1" x14ac:dyDescent="0.3">
      <c r="A354" s="24"/>
      <c r="B354" s="2"/>
      <c r="C354" s="2"/>
      <c r="D354" s="2"/>
      <c r="E354" s="2"/>
      <c r="F354" s="2"/>
      <c r="G354" s="2"/>
      <c r="H354" s="2"/>
      <c r="I354" s="25"/>
      <c r="J354" s="25"/>
      <c r="K354" s="27"/>
      <c r="L354" s="2"/>
      <c r="M354" s="5"/>
      <c r="Q354" s="35"/>
      <c r="R354" s="35"/>
      <c r="S354" s="35"/>
    </row>
    <row r="355" spans="1:19" s="1" customFormat="1" ht="26.25" customHeight="1" x14ac:dyDescent="0.3">
      <c r="A355" s="24"/>
      <c r="B355" s="2"/>
      <c r="C355" s="2"/>
      <c r="D355" s="2"/>
      <c r="E355" s="2"/>
      <c r="F355" s="2"/>
      <c r="G355" s="2"/>
      <c r="H355" s="2"/>
      <c r="I355" s="25"/>
      <c r="J355" s="25"/>
      <c r="K355" s="27"/>
      <c r="L355" s="2"/>
      <c r="M355" s="5"/>
      <c r="Q355" s="35"/>
      <c r="R355" s="35"/>
      <c r="S355" s="35"/>
    </row>
    <row r="356" spans="1:19" s="1" customFormat="1" ht="26.25" customHeight="1" x14ac:dyDescent="0.3">
      <c r="A356" s="24"/>
      <c r="B356" s="2"/>
      <c r="C356" s="2"/>
      <c r="D356" s="2"/>
      <c r="E356" s="2"/>
      <c r="F356" s="2"/>
      <c r="G356" s="2"/>
      <c r="H356" s="2"/>
      <c r="I356" s="25"/>
      <c r="J356" s="25"/>
      <c r="K356" s="27"/>
      <c r="L356" s="2"/>
      <c r="M356" s="5"/>
      <c r="Q356" s="35"/>
      <c r="R356" s="35"/>
      <c r="S356" s="35"/>
    </row>
    <row r="357" spans="1:19" s="1" customFormat="1" ht="26.25" customHeight="1" x14ac:dyDescent="0.3">
      <c r="A357" s="24"/>
      <c r="B357" s="2"/>
      <c r="C357" s="2"/>
      <c r="D357" s="2"/>
      <c r="E357" s="2"/>
      <c r="F357" s="2"/>
      <c r="G357" s="2"/>
      <c r="H357" s="2"/>
      <c r="I357" s="25"/>
      <c r="J357" s="25"/>
      <c r="K357" s="27"/>
      <c r="L357" s="2"/>
      <c r="M357" s="5"/>
      <c r="Q357" s="35"/>
      <c r="R357" s="35"/>
      <c r="S357" s="35"/>
    </row>
    <row r="358" spans="1:19" s="1" customFormat="1" ht="26.25" customHeight="1" x14ac:dyDescent="0.3">
      <c r="A358" s="24"/>
      <c r="B358" s="2"/>
      <c r="C358" s="2"/>
      <c r="D358" s="2"/>
      <c r="E358" s="2"/>
      <c r="F358" s="2"/>
      <c r="G358" s="2"/>
      <c r="H358" s="2"/>
      <c r="I358" s="25"/>
      <c r="J358" s="25"/>
      <c r="K358" s="27"/>
      <c r="L358" s="2"/>
      <c r="M358" s="5"/>
      <c r="Q358" s="35"/>
      <c r="R358" s="35"/>
      <c r="S358" s="35"/>
    </row>
    <row r="359" spans="1:19" s="1" customFormat="1" ht="26.25" customHeight="1" x14ac:dyDescent="0.3">
      <c r="A359" s="24"/>
      <c r="B359" s="2"/>
      <c r="C359" s="2"/>
      <c r="D359" s="2"/>
      <c r="E359" s="2"/>
      <c r="F359" s="2"/>
      <c r="G359" s="2"/>
      <c r="H359" s="2"/>
      <c r="I359" s="25"/>
      <c r="J359" s="25"/>
      <c r="K359" s="27"/>
      <c r="L359" s="2"/>
      <c r="M359" s="5"/>
      <c r="Q359" s="35"/>
      <c r="R359" s="35"/>
      <c r="S359" s="35"/>
    </row>
    <row r="360" spans="1:19" s="1" customFormat="1" ht="26.25" customHeight="1" x14ac:dyDescent="0.3">
      <c r="A360" s="24"/>
      <c r="B360" s="2"/>
      <c r="C360" s="2"/>
      <c r="D360" s="2"/>
      <c r="E360" s="2"/>
      <c r="F360" s="2"/>
      <c r="G360" s="2"/>
      <c r="H360" s="2"/>
      <c r="I360" s="25"/>
      <c r="J360" s="25"/>
      <c r="K360" s="27"/>
      <c r="L360" s="2"/>
      <c r="M360" s="5"/>
      <c r="Q360" s="35"/>
      <c r="R360" s="35"/>
      <c r="S360" s="35"/>
    </row>
    <row r="361" spans="1:19" s="1" customFormat="1" ht="26.25" customHeight="1" x14ac:dyDescent="0.3">
      <c r="A361" s="24"/>
      <c r="B361" s="2"/>
      <c r="C361" s="2"/>
      <c r="D361" s="2"/>
      <c r="E361" s="2"/>
      <c r="F361" s="2"/>
      <c r="G361" s="2"/>
      <c r="H361" s="2"/>
      <c r="I361" s="25"/>
      <c r="J361" s="25"/>
      <c r="K361" s="27"/>
      <c r="L361" s="2"/>
      <c r="M361" s="5"/>
      <c r="Q361" s="35"/>
      <c r="R361" s="35"/>
      <c r="S361" s="35"/>
    </row>
    <row r="362" spans="1:19" s="1" customFormat="1" ht="26.25" customHeight="1" x14ac:dyDescent="0.3">
      <c r="A362" s="24"/>
      <c r="B362" s="2"/>
      <c r="C362" s="2"/>
      <c r="D362" s="2"/>
      <c r="E362" s="2"/>
      <c r="F362" s="2"/>
      <c r="G362" s="2"/>
      <c r="H362" s="2"/>
      <c r="I362" s="25"/>
      <c r="J362" s="25"/>
      <c r="K362" s="27"/>
      <c r="L362" s="2"/>
      <c r="M362" s="5"/>
      <c r="Q362" s="35"/>
      <c r="R362" s="35"/>
      <c r="S362" s="35"/>
    </row>
    <row r="363" spans="1:19" s="1" customFormat="1" ht="26.25" customHeight="1" x14ac:dyDescent="0.3">
      <c r="A363" s="24"/>
      <c r="B363" s="2"/>
      <c r="C363" s="2"/>
      <c r="D363" s="2"/>
      <c r="E363" s="2"/>
      <c r="F363" s="2"/>
      <c r="G363" s="2"/>
      <c r="H363" s="2"/>
      <c r="I363" s="25"/>
      <c r="J363" s="25"/>
      <c r="K363" s="27"/>
      <c r="L363" s="2"/>
      <c r="M363" s="5"/>
      <c r="Q363" s="35"/>
      <c r="R363" s="35"/>
      <c r="S363" s="35"/>
    </row>
    <row r="364" spans="1:19" s="1" customFormat="1" ht="26.25" customHeight="1" x14ac:dyDescent="0.3">
      <c r="A364" s="24"/>
      <c r="B364" s="2"/>
      <c r="C364" s="2"/>
      <c r="D364" s="2"/>
      <c r="E364" s="2"/>
      <c r="F364" s="2"/>
      <c r="G364" s="2"/>
      <c r="H364" s="2"/>
      <c r="I364" s="25"/>
      <c r="J364" s="25"/>
      <c r="K364" s="27"/>
      <c r="L364" s="2"/>
      <c r="M364" s="5"/>
      <c r="Q364" s="35"/>
      <c r="R364" s="35"/>
      <c r="S364" s="35"/>
    </row>
    <row r="365" spans="1:19" s="1" customFormat="1" ht="26.25" customHeight="1" x14ac:dyDescent="0.3">
      <c r="A365" s="24"/>
      <c r="B365" s="2"/>
      <c r="C365" s="2"/>
      <c r="D365" s="2"/>
      <c r="E365" s="2"/>
      <c r="F365" s="2"/>
      <c r="G365" s="2"/>
      <c r="H365" s="2"/>
      <c r="I365" s="25"/>
      <c r="J365" s="25"/>
      <c r="K365" s="27"/>
      <c r="L365" s="2"/>
      <c r="M365" s="5"/>
      <c r="Q365" s="35"/>
      <c r="R365" s="35"/>
      <c r="S365" s="35"/>
    </row>
    <row r="366" spans="1:19" s="1" customFormat="1" ht="26.25" customHeight="1" x14ac:dyDescent="0.3">
      <c r="A366" s="24"/>
      <c r="B366" s="2"/>
      <c r="C366" s="2"/>
      <c r="D366" s="2"/>
      <c r="E366" s="2"/>
      <c r="F366" s="2"/>
      <c r="G366" s="2"/>
      <c r="H366" s="2"/>
      <c r="I366" s="25"/>
      <c r="J366" s="25"/>
      <c r="K366" s="27"/>
      <c r="L366" s="2"/>
      <c r="M366" s="5"/>
      <c r="Q366" s="35"/>
      <c r="R366" s="35"/>
      <c r="S366" s="35"/>
    </row>
    <row r="367" spans="1:19" s="1" customFormat="1" ht="26.25" customHeight="1" x14ac:dyDescent="0.3">
      <c r="A367" s="24"/>
      <c r="B367" s="2"/>
      <c r="C367" s="2"/>
      <c r="D367" s="2"/>
      <c r="E367" s="2"/>
      <c r="F367" s="2"/>
      <c r="G367" s="2"/>
      <c r="H367" s="2"/>
      <c r="I367" s="25"/>
      <c r="J367" s="25"/>
      <c r="K367" s="27"/>
      <c r="L367" s="2"/>
      <c r="M367" s="5"/>
      <c r="Q367" s="35"/>
      <c r="R367" s="35"/>
      <c r="S367" s="35"/>
    </row>
    <row r="368" spans="1:19" s="1" customFormat="1" ht="26.25" customHeight="1" x14ac:dyDescent="0.3">
      <c r="A368" s="24"/>
      <c r="B368" s="2"/>
      <c r="C368" s="2"/>
      <c r="D368" s="2"/>
      <c r="E368" s="2"/>
      <c r="F368" s="2"/>
      <c r="G368" s="2"/>
      <c r="H368" s="2"/>
      <c r="I368" s="25"/>
      <c r="J368" s="25"/>
      <c r="K368" s="27"/>
      <c r="L368" s="2"/>
      <c r="M368" s="5"/>
      <c r="Q368" s="35"/>
      <c r="R368" s="35"/>
      <c r="S368" s="35"/>
    </row>
    <row r="369" spans="1:19" s="1" customFormat="1" ht="26.25" customHeight="1" x14ac:dyDescent="0.3">
      <c r="A369" s="24"/>
      <c r="B369" s="2"/>
      <c r="C369" s="2"/>
      <c r="D369" s="2"/>
      <c r="E369" s="2"/>
      <c r="F369" s="2"/>
      <c r="G369" s="2"/>
      <c r="H369" s="2"/>
      <c r="I369" s="25"/>
      <c r="J369" s="25"/>
      <c r="K369" s="27"/>
      <c r="L369" s="2"/>
      <c r="M369" s="5"/>
      <c r="Q369" s="35"/>
      <c r="R369" s="35"/>
      <c r="S369" s="35"/>
    </row>
    <row r="370" spans="1:19" s="1" customFormat="1" ht="26.25" customHeight="1" x14ac:dyDescent="0.3">
      <c r="A370" s="24"/>
      <c r="B370" s="2"/>
      <c r="C370" s="2"/>
      <c r="D370" s="2"/>
      <c r="E370" s="2"/>
      <c r="F370" s="2"/>
      <c r="G370" s="2"/>
      <c r="H370" s="2"/>
      <c r="I370" s="25"/>
      <c r="J370" s="25"/>
      <c r="K370" s="27"/>
      <c r="L370" s="2"/>
      <c r="M370" s="5"/>
      <c r="Q370" s="35"/>
      <c r="R370" s="35"/>
      <c r="S370" s="35"/>
    </row>
    <row r="371" spans="1:19" s="1" customFormat="1" ht="26.25" customHeight="1" x14ac:dyDescent="0.3">
      <c r="A371" s="24"/>
      <c r="B371" s="2"/>
      <c r="C371" s="2"/>
      <c r="D371" s="2"/>
      <c r="E371" s="2"/>
      <c r="F371" s="2"/>
      <c r="G371" s="2"/>
      <c r="H371" s="2"/>
      <c r="I371" s="25"/>
      <c r="J371" s="25"/>
      <c r="K371" s="27"/>
      <c r="L371" s="2"/>
      <c r="M371" s="5"/>
      <c r="Q371" s="35"/>
      <c r="R371" s="35"/>
      <c r="S371" s="35"/>
    </row>
    <row r="372" spans="1:19" s="1" customFormat="1" ht="26.25" customHeight="1" x14ac:dyDescent="0.3">
      <c r="A372" s="24"/>
      <c r="B372" s="2"/>
      <c r="C372" s="2"/>
      <c r="D372" s="2"/>
      <c r="E372" s="2"/>
      <c r="F372" s="2"/>
      <c r="G372" s="2"/>
      <c r="H372" s="2"/>
      <c r="I372" s="2"/>
      <c r="J372" s="2"/>
      <c r="K372" s="27"/>
      <c r="L372" s="2"/>
      <c r="M372" s="5"/>
      <c r="Q372" s="35"/>
      <c r="R372" s="35"/>
      <c r="S372" s="35"/>
    </row>
    <row r="373" spans="1:19" s="1" customFormat="1" ht="26.25" customHeight="1" x14ac:dyDescent="0.3">
      <c r="A373" s="24"/>
      <c r="B373" s="2"/>
      <c r="C373" s="2"/>
      <c r="D373" s="2"/>
      <c r="E373" s="2"/>
      <c r="F373" s="2"/>
      <c r="G373" s="2"/>
      <c r="H373" s="2"/>
      <c r="I373" s="2"/>
      <c r="J373" s="2"/>
      <c r="K373" s="27"/>
      <c r="L373" s="2"/>
      <c r="M373" s="5"/>
      <c r="Q373" s="35"/>
      <c r="R373" s="35"/>
      <c r="S373" s="35"/>
    </row>
    <row r="374" spans="1:19" s="1" customFormat="1" ht="26.25" customHeight="1" x14ac:dyDescent="0.3">
      <c r="A374" s="24"/>
      <c r="B374" s="2"/>
      <c r="C374" s="2"/>
      <c r="D374" s="2"/>
      <c r="E374" s="2"/>
      <c r="F374" s="2"/>
      <c r="G374" s="2"/>
      <c r="H374" s="2"/>
      <c r="I374" s="2"/>
      <c r="J374" s="2"/>
      <c r="K374" s="27"/>
      <c r="L374" s="2"/>
      <c r="M374" s="5"/>
      <c r="Q374" s="35"/>
      <c r="R374" s="35"/>
      <c r="S374" s="35"/>
    </row>
    <row r="375" spans="1:19" s="1" customFormat="1" ht="26.25" customHeight="1" x14ac:dyDescent="0.3">
      <c r="A375" s="24"/>
      <c r="B375" s="2"/>
      <c r="C375" s="2"/>
      <c r="D375" s="2"/>
      <c r="E375" s="2"/>
      <c r="F375" s="2"/>
      <c r="G375" s="2"/>
      <c r="H375" s="2"/>
      <c r="I375" s="2"/>
      <c r="J375" s="2"/>
      <c r="K375" s="27"/>
      <c r="L375" s="2"/>
      <c r="M375" s="5"/>
      <c r="Q375" s="35"/>
      <c r="R375" s="35"/>
      <c r="S375" s="35"/>
    </row>
    <row r="376" spans="1:19" s="1" customFormat="1" ht="26.25" customHeight="1" x14ac:dyDescent="0.3">
      <c r="A376" s="24"/>
      <c r="B376" s="2"/>
      <c r="C376" s="2"/>
      <c r="D376" s="2"/>
      <c r="E376" s="2"/>
      <c r="F376" s="2"/>
      <c r="G376" s="2"/>
      <c r="H376" s="2"/>
      <c r="I376" s="2"/>
      <c r="J376" s="2"/>
      <c r="K376" s="27"/>
      <c r="L376" s="2"/>
      <c r="M376" s="5"/>
      <c r="Q376" s="35"/>
      <c r="R376" s="35"/>
      <c r="S376" s="35"/>
    </row>
    <row r="377" spans="1:19" s="1" customFormat="1" ht="26.25" customHeight="1" x14ac:dyDescent="0.3">
      <c r="A377" s="24"/>
      <c r="B377" s="2"/>
      <c r="C377" s="2"/>
      <c r="D377" s="2"/>
      <c r="E377" s="2"/>
      <c r="F377" s="2"/>
      <c r="G377" s="2"/>
      <c r="H377" s="2"/>
      <c r="I377" s="2"/>
      <c r="J377" s="2"/>
      <c r="K377" s="27"/>
      <c r="L377" s="2"/>
      <c r="M377" s="5"/>
      <c r="Q377" s="35"/>
      <c r="R377" s="35"/>
      <c r="S377" s="35"/>
    </row>
    <row r="378" spans="1:19" s="1" customFormat="1" ht="26.25" customHeight="1" x14ac:dyDescent="0.3">
      <c r="A378" s="24"/>
      <c r="B378" s="2"/>
      <c r="C378" s="2"/>
      <c r="D378" s="2"/>
      <c r="E378" s="2"/>
      <c r="F378" s="2"/>
      <c r="G378" s="2"/>
      <c r="H378" s="2"/>
      <c r="I378" s="2"/>
      <c r="J378" s="2"/>
      <c r="K378" s="27"/>
      <c r="L378" s="2"/>
      <c r="M378" s="5"/>
      <c r="Q378" s="35"/>
      <c r="R378" s="35"/>
      <c r="S378" s="35"/>
    </row>
    <row r="379" spans="1:19" s="1" customFormat="1" ht="26.25" customHeight="1" x14ac:dyDescent="0.3">
      <c r="A379" s="24"/>
      <c r="B379" s="2"/>
      <c r="C379" s="2"/>
      <c r="D379" s="2"/>
      <c r="E379" s="2"/>
      <c r="F379" s="2"/>
      <c r="G379" s="2"/>
      <c r="H379" s="2"/>
      <c r="I379" s="2"/>
      <c r="J379" s="2"/>
      <c r="K379" s="27"/>
      <c r="L379" s="2"/>
      <c r="M379" s="5"/>
      <c r="Q379" s="35"/>
      <c r="R379" s="35"/>
      <c r="S379" s="35"/>
    </row>
    <row r="380" spans="1:19" s="1" customFormat="1" ht="26.25" customHeight="1" x14ac:dyDescent="0.3">
      <c r="A380" s="24"/>
      <c r="B380" s="2"/>
      <c r="C380" s="2"/>
      <c r="D380" s="2"/>
      <c r="E380" s="2"/>
      <c r="F380" s="2"/>
      <c r="G380" s="2"/>
      <c r="H380" s="2"/>
      <c r="I380" s="2"/>
      <c r="J380" s="2"/>
      <c r="K380" s="27"/>
      <c r="L380" s="2"/>
      <c r="M380" s="5"/>
      <c r="Q380" s="35"/>
      <c r="R380" s="35"/>
      <c r="S380" s="35"/>
    </row>
    <row r="381" spans="1:19" s="1" customFormat="1" ht="26.25" customHeight="1" x14ac:dyDescent="0.3">
      <c r="A381" s="24"/>
      <c r="B381" s="2"/>
      <c r="C381" s="2"/>
      <c r="D381" s="2"/>
      <c r="E381" s="2"/>
      <c r="F381" s="2"/>
      <c r="G381" s="2"/>
      <c r="H381" s="2"/>
      <c r="I381" s="2"/>
      <c r="J381" s="2"/>
      <c r="K381" s="27"/>
      <c r="L381" s="2"/>
      <c r="M381" s="5"/>
      <c r="Q381" s="35"/>
      <c r="R381" s="35"/>
      <c r="S381" s="35"/>
    </row>
    <row r="382" spans="1:19" s="1" customFormat="1" ht="26.25" customHeight="1" x14ac:dyDescent="0.3">
      <c r="A382" s="24"/>
      <c r="B382" s="2"/>
      <c r="C382" s="2"/>
      <c r="D382" s="2"/>
      <c r="E382" s="2"/>
      <c r="F382" s="2"/>
      <c r="G382" s="2"/>
      <c r="H382" s="2"/>
      <c r="I382" s="2"/>
      <c r="J382" s="2"/>
      <c r="K382" s="27"/>
      <c r="L382" s="2"/>
      <c r="M382" s="5"/>
      <c r="Q382" s="35"/>
      <c r="R382" s="35"/>
      <c r="S382" s="35"/>
    </row>
    <row r="383" spans="1:19" s="1" customFormat="1" ht="26.25" customHeight="1" x14ac:dyDescent="0.3">
      <c r="A383" s="24"/>
      <c r="B383" s="2"/>
      <c r="C383" s="2"/>
      <c r="D383" s="2"/>
      <c r="E383" s="2"/>
      <c r="F383" s="2"/>
      <c r="G383" s="2"/>
      <c r="H383" s="2"/>
      <c r="I383" s="2"/>
      <c r="J383" s="2"/>
      <c r="K383" s="27"/>
      <c r="L383" s="2"/>
      <c r="M383" s="5"/>
      <c r="Q383" s="35"/>
      <c r="R383" s="35"/>
      <c r="S383" s="35"/>
    </row>
    <row r="384" spans="1:19" s="1" customFormat="1" ht="26.25" customHeight="1" x14ac:dyDescent="0.3">
      <c r="A384" s="24"/>
      <c r="B384" s="2"/>
      <c r="C384" s="2"/>
      <c r="D384" s="2"/>
      <c r="E384" s="2"/>
      <c r="F384" s="2"/>
      <c r="G384" s="2"/>
      <c r="H384" s="2"/>
      <c r="I384" s="2"/>
      <c r="J384" s="2"/>
      <c r="K384" s="27"/>
      <c r="L384" s="2"/>
      <c r="M384" s="5"/>
      <c r="Q384" s="35"/>
      <c r="R384" s="35"/>
      <c r="S384" s="35"/>
    </row>
    <row r="385" spans="1:19" s="1" customFormat="1" ht="26.25" customHeight="1" x14ac:dyDescent="0.3">
      <c r="A385" s="24"/>
      <c r="B385" s="2"/>
      <c r="C385" s="2"/>
      <c r="D385" s="2"/>
      <c r="E385" s="2"/>
      <c r="F385" s="2"/>
      <c r="G385" s="2"/>
      <c r="H385" s="2"/>
      <c r="I385" s="2"/>
      <c r="J385" s="2"/>
      <c r="K385" s="27"/>
      <c r="L385" s="2"/>
      <c r="M385" s="5"/>
      <c r="Q385" s="35"/>
      <c r="R385" s="35"/>
      <c r="S385" s="35"/>
    </row>
    <row r="386" spans="1:19" s="1" customFormat="1" ht="26.25" customHeight="1" x14ac:dyDescent="0.3">
      <c r="A386" s="24"/>
      <c r="B386" s="2"/>
      <c r="C386" s="2"/>
      <c r="D386" s="2"/>
      <c r="E386" s="2"/>
      <c r="F386" s="2"/>
      <c r="G386" s="2"/>
      <c r="H386" s="2"/>
      <c r="I386" s="2"/>
      <c r="J386" s="2"/>
      <c r="K386" s="27"/>
      <c r="L386" s="2"/>
      <c r="M386" s="5"/>
      <c r="Q386" s="35"/>
      <c r="R386" s="35"/>
      <c r="S386" s="35"/>
    </row>
    <row r="387" spans="1:19" s="1" customFormat="1" ht="26.25" customHeight="1" x14ac:dyDescent="0.3">
      <c r="A387" s="24"/>
      <c r="B387" s="2"/>
      <c r="C387" s="2"/>
      <c r="D387" s="2"/>
      <c r="E387" s="2"/>
      <c r="F387" s="2"/>
      <c r="G387" s="2"/>
      <c r="H387" s="2"/>
      <c r="I387" s="2"/>
      <c r="J387" s="2"/>
      <c r="K387" s="27"/>
      <c r="L387" s="2"/>
      <c r="M387" s="5"/>
      <c r="Q387" s="35"/>
      <c r="R387" s="35"/>
      <c r="S387" s="35"/>
    </row>
    <row r="388" spans="1:19" s="1" customFormat="1" ht="26.25" customHeight="1" x14ac:dyDescent="0.3">
      <c r="A388" s="24"/>
      <c r="B388" s="2"/>
      <c r="C388" s="2"/>
      <c r="D388" s="2"/>
      <c r="E388" s="2"/>
      <c r="F388" s="2"/>
      <c r="G388" s="2"/>
      <c r="H388" s="2"/>
      <c r="I388" s="2"/>
      <c r="J388" s="2"/>
      <c r="K388" s="27"/>
      <c r="L388" s="2"/>
      <c r="M388" s="5"/>
      <c r="Q388" s="35"/>
      <c r="R388" s="35"/>
      <c r="S388" s="35"/>
    </row>
    <row r="389" spans="1:19" s="1" customFormat="1" ht="26.25" customHeight="1" x14ac:dyDescent="0.3">
      <c r="A389" s="24"/>
      <c r="B389" s="2"/>
      <c r="C389" s="2"/>
      <c r="D389" s="2"/>
      <c r="E389" s="2"/>
      <c r="F389" s="2"/>
      <c r="G389" s="2"/>
      <c r="H389" s="2"/>
      <c r="I389" s="2"/>
      <c r="J389" s="2"/>
      <c r="K389" s="27"/>
      <c r="L389" s="2"/>
      <c r="M389" s="5"/>
      <c r="Q389" s="35"/>
      <c r="R389" s="35"/>
      <c r="S389" s="35"/>
    </row>
    <row r="390" spans="1:19" s="1" customFormat="1" ht="26.25" customHeight="1" x14ac:dyDescent="0.3">
      <c r="A390" s="24"/>
      <c r="B390" s="2"/>
      <c r="C390" s="2"/>
      <c r="D390" s="2"/>
      <c r="E390" s="2"/>
      <c r="F390" s="2"/>
      <c r="G390" s="2"/>
      <c r="H390" s="2"/>
      <c r="I390" s="2"/>
      <c r="J390" s="2"/>
      <c r="K390" s="27"/>
      <c r="L390" s="2"/>
      <c r="M390" s="5"/>
      <c r="Q390" s="35"/>
      <c r="R390" s="35"/>
      <c r="S390" s="35"/>
    </row>
    <row r="391" spans="1:19" s="1" customFormat="1" ht="26.25" customHeight="1" x14ac:dyDescent="0.3">
      <c r="A391" s="24"/>
      <c r="B391" s="2"/>
      <c r="C391" s="2"/>
      <c r="D391" s="2"/>
      <c r="E391" s="2"/>
      <c r="F391" s="2"/>
      <c r="G391" s="2"/>
      <c r="H391" s="2"/>
      <c r="I391" s="2"/>
      <c r="J391" s="2"/>
      <c r="K391" s="27"/>
      <c r="L391" s="2"/>
      <c r="M391" s="5"/>
      <c r="Q391" s="35"/>
      <c r="R391" s="35"/>
      <c r="S391" s="35"/>
    </row>
    <row r="392" spans="1:19" s="1" customFormat="1" ht="26.25" customHeight="1" x14ac:dyDescent="0.3">
      <c r="A392" s="24"/>
      <c r="B392" s="2"/>
      <c r="C392" s="2"/>
      <c r="D392" s="2"/>
      <c r="E392" s="2"/>
      <c r="F392" s="2"/>
      <c r="G392" s="2"/>
      <c r="H392" s="2"/>
      <c r="I392" s="2"/>
      <c r="J392" s="2"/>
      <c r="K392" s="27"/>
      <c r="L392" s="2"/>
      <c r="M392" s="5"/>
      <c r="Q392" s="35"/>
      <c r="R392" s="35"/>
      <c r="S392" s="35"/>
    </row>
    <row r="393" spans="1:19" s="1" customFormat="1" ht="26.25" customHeight="1" x14ac:dyDescent="0.3">
      <c r="A393" s="24"/>
      <c r="B393" s="2"/>
      <c r="C393" s="2"/>
      <c r="D393" s="2"/>
      <c r="E393" s="2"/>
      <c r="F393" s="2"/>
      <c r="G393" s="2"/>
      <c r="H393" s="2"/>
      <c r="I393" s="2"/>
      <c r="J393" s="2"/>
      <c r="K393" s="27"/>
      <c r="L393" s="2"/>
      <c r="M393" s="5"/>
      <c r="Q393" s="35"/>
      <c r="R393" s="35"/>
      <c r="S393" s="35"/>
    </row>
    <row r="394" spans="1:19" s="1" customFormat="1" ht="26.25" customHeight="1" x14ac:dyDescent="0.3">
      <c r="A394" s="24"/>
      <c r="B394" s="2"/>
      <c r="C394" s="2"/>
      <c r="D394" s="2"/>
      <c r="E394" s="2"/>
      <c r="F394" s="2"/>
      <c r="G394" s="2"/>
      <c r="H394" s="2"/>
      <c r="I394" s="2"/>
      <c r="J394" s="2"/>
      <c r="K394" s="27"/>
      <c r="L394" s="2"/>
      <c r="M394" s="5"/>
      <c r="Q394" s="35"/>
      <c r="R394" s="35"/>
      <c r="S394" s="35"/>
    </row>
    <row r="395" spans="1:19" s="1" customFormat="1" ht="26.25" customHeight="1" x14ac:dyDescent="0.3">
      <c r="A395" s="24"/>
      <c r="B395" s="2"/>
      <c r="C395" s="2"/>
      <c r="D395" s="2"/>
      <c r="E395" s="2"/>
      <c r="F395" s="2"/>
      <c r="G395" s="2"/>
      <c r="H395" s="2"/>
      <c r="I395" s="2"/>
      <c r="J395" s="2"/>
      <c r="K395" s="27"/>
      <c r="L395" s="2"/>
      <c r="M395" s="5"/>
      <c r="Q395" s="35"/>
      <c r="R395" s="35"/>
      <c r="S395" s="35"/>
    </row>
    <row r="396" spans="1:19" s="1" customFormat="1" ht="26.25" customHeight="1" x14ac:dyDescent="0.3">
      <c r="A396" s="24"/>
      <c r="B396" s="2"/>
      <c r="C396" s="2"/>
      <c r="D396" s="2"/>
      <c r="E396" s="2"/>
      <c r="F396" s="2"/>
      <c r="G396" s="2"/>
      <c r="H396" s="2"/>
      <c r="I396" s="2"/>
      <c r="J396" s="2"/>
      <c r="K396" s="27"/>
      <c r="L396" s="2"/>
      <c r="M396" s="5"/>
      <c r="Q396" s="35"/>
      <c r="R396" s="35"/>
      <c r="S396" s="35"/>
    </row>
    <row r="397" spans="1:19" s="1" customFormat="1" ht="26.25" customHeight="1" x14ac:dyDescent="0.3">
      <c r="A397" s="24"/>
      <c r="B397" s="2"/>
      <c r="C397" s="2"/>
      <c r="D397" s="2"/>
      <c r="E397" s="2"/>
      <c r="F397" s="2"/>
      <c r="G397" s="2"/>
      <c r="H397" s="2"/>
      <c r="I397" s="2"/>
      <c r="J397" s="2"/>
      <c r="K397" s="27"/>
      <c r="L397" s="2"/>
      <c r="M397" s="5"/>
      <c r="Q397" s="35"/>
      <c r="R397" s="35"/>
      <c r="S397" s="35"/>
    </row>
    <row r="398" spans="1:19" s="1" customFormat="1" ht="26.25" customHeight="1" x14ac:dyDescent="0.3">
      <c r="A398" s="24"/>
      <c r="B398" s="2"/>
      <c r="C398" s="2"/>
      <c r="D398" s="2"/>
      <c r="E398" s="2"/>
      <c r="F398" s="2"/>
      <c r="G398" s="2"/>
      <c r="H398" s="2"/>
      <c r="I398" s="2"/>
      <c r="J398" s="2"/>
      <c r="K398" s="27"/>
      <c r="L398" s="2"/>
      <c r="M398" s="5"/>
      <c r="Q398" s="35"/>
      <c r="R398" s="35"/>
      <c r="S398" s="35"/>
    </row>
    <row r="399" spans="1:19" s="1" customFormat="1" ht="26.25" customHeight="1" x14ac:dyDescent="0.3">
      <c r="A399" s="24"/>
      <c r="B399" s="2"/>
      <c r="C399" s="2"/>
      <c r="D399" s="2"/>
      <c r="E399" s="2"/>
      <c r="F399" s="2"/>
      <c r="G399" s="2"/>
      <c r="H399" s="2"/>
      <c r="I399" s="2"/>
      <c r="J399" s="2"/>
      <c r="K399" s="27"/>
      <c r="L399" s="2"/>
      <c r="M399" s="5"/>
      <c r="Q399" s="35"/>
      <c r="R399" s="35"/>
      <c r="S399" s="35"/>
    </row>
    <row r="400" spans="1:19" s="1" customFormat="1" ht="26.25" customHeight="1" x14ac:dyDescent="0.3">
      <c r="A400" s="24"/>
      <c r="B400" s="2"/>
      <c r="C400" s="2"/>
      <c r="D400" s="2"/>
      <c r="E400" s="2"/>
      <c r="F400" s="2"/>
      <c r="G400" s="2"/>
      <c r="H400" s="2"/>
      <c r="I400" s="2"/>
      <c r="J400" s="2"/>
      <c r="K400" s="27"/>
      <c r="L400" s="2"/>
      <c r="M400" s="5"/>
      <c r="Q400" s="35"/>
      <c r="R400" s="35"/>
      <c r="S400" s="35"/>
    </row>
    <row r="401" spans="1:19" s="1" customFormat="1" ht="26.25" customHeight="1" x14ac:dyDescent="0.3">
      <c r="A401" s="24"/>
      <c r="B401" s="2"/>
      <c r="C401" s="2"/>
      <c r="D401" s="2"/>
      <c r="E401" s="2"/>
      <c r="F401" s="2"/>
      <c r="G401" s="2"/>
      <c r="H401" s="2"/>
      <c r="I401" s="2"/>
      <c r="J401" s="2"/>
      <c r="K401" s="27"/>
      <c r="L401" s="2"/>
      <c r="M401" s="5"/>
      <c r="Q401" s="35"/>
      <c r="R401" s="35"/>
      <c r="S401" s="35"/>
    </row>
    <row r="402" spans="1:19" s="1" customFormat="1" ht="26.25" customHeight="1" x14ac:dyDescent="0.3">
      <c r="A402" s="24"/>
      <c r="B402" s="2"/>
      <c r="C402" s="2"/>
      <c r="D402" s="2"/>
      <c r="E402" s="2"/>
      <c r="F402" s="2"/>
      <c r="G402" s="2"/>
      <c r="H402" s="2"/>
      <c r="I402" s="2"/>
      <c r="J402" s="2"/>
      <c r="K402" s="27"/>
      <c r="L402" s="2"/>
      <c r="M402" s="5"/>
      <c r="Q402" s="35"/>
      <c r="R402" s="35"/>
      <c r="S402" s="35"/>
    </row>
    <row r="403" spans="1:19" s="1" customFormat="1" ht="26.25" customHeight="1" x14ac:dyDescent="0.3">
      <c r="A403" s="24"/>
      <c r="B403" s="2"/>
      <c r="C403" s="2"/>
      <c r="D403" s="2"/>
      <c r="E403" s="2"/>
      <c r="F403" s="2"/>
      <c r="G403" s="2"/>
      <c r="H403" s="2"/>
      <c r="I403" s="2"/>
      <c r="J403" s="2"/>
      <c r="K403" s="27"/>
      <c r="L403" s="2"/>
      <c r="M403" s="5"/>
      <c r="Q403" s="35"/>
      <c r="R403" s="35"/>
      <c r="S403" s="35"/>
    </row>
    <row r="404" spans="1:19" s="1" customFormat="1" ht="26.25" customHeight="1" x14ac:dyDescent="0.3">
      <c r="A404" s="24"/>
      <c r="B404" s="2"/>
      <c r="C404" s="2"/>
      <c r="D404" s="2"/>
      <c r="E404" s="2"/>
      <c r="F404" s="2"/>
      <c r="G404" s="2"/>
      <c r="H404" s="2"/>
      <c r="I404" s="2"/>
      <c r="J404" s="2"/>
      <c r="K404" s="27"/>
      <c r="L404" s="2"/>
      <c r="M404" s="5"/>
      <c r="Q404" s="35"/>
      <c r="R404" s="35"/>
      <c r="S404" s="35"/>
    </row>
    <row r="405" spans="1:19" s="1" customFormat="1" ht="26.25" customHeight="1" x14ac:dyDescent="0.3">
      <c r="A405" s="24"/>
      <c r="B405" s="2"/>
      <c r="C405" s="2"/>
      <c r="D405" s="2"/>
      <c r="E405" s="2"/>
      <c r="F405" s="2"/>
      <c r="G405" s="2"/>
      <c r="H405" s="2"/>
      <c r="I405" s="2"/>
      <c r="J405" s="2"/>
      <c r="K405" s="27"/>
      <c r="L405" s="2"/>
      <c r="M405" s="5"/>
      <c r="Q405" s="35"/>
      <c r="R405" s="35"/>
      <c r="S405" s="35"/>
    </row>
    <row r="406" spans="1:19" s="1" customFormat="1" ht="26.25" customHeight="1" x14ac:dyDescent="0.3">
      <c r="A406" s="24"/>
      <c r="B406" s="2"/>
      <c r="C406" s="2"/>
      <c r="D406" s="2"/>
      <c r="E406" s="2"/>
      <c r="F406" s="2"/>
      <c r="G406" s="2"/>
      <c r="H406" s="2"/>
      <c r="I406" s="2"/>
      <c r="J406" s="2"/>
      <c r="K406" s="27"/>
      <c r="L406" s="2"/>
      <c r="M406" s="5"/>
      <c r="Q406" s="35"/>
      <c r="R406" s="35"/>
      <c r="S406" s="35"/>
    </row>
    <row r="407" spans="1:19" s="1" customFormat="1" ht="26.25" customHeight="1" x14ac:dyDescent="0.3">
      <c r="A407" s="24"/>
      <c r="B407" s="2"/>
      <c r="C407" s="2"/>
      <c r="D407" s="2"/>
      <c r="E407" s="2"/>
      <c r="F407" s="2"/>
      <c r="G407" s="2"/>
      <c r="H407" s="2"/>
      <c r="I407" s="2"/>
      <c r="J407" s="2"/>
      <c r="K407" s="27"/>
      <c r="L407" s="2"/>
      <c r="M407" s="5"/>
      <c r="Q407" s="35"/>
      <c r="R407" s="35"/>
      <c r="S407" s="35"/>
    </row>
    <row r="408" spans="1:19" s="1" customFormat="1" ht="26.25" customHeight="1" x14ac:dyDescent="0.3">
      <c r="A408" s="24"/>
      <c r="B408" s="2"/>
      <c r="C408" s="2"/>
      <c r="D408" s="2"/>
      <c r="E408" s="2"/>
      <c r="F408" s="2"/>
      <c r="G408" s="2"/>
      <c r="H408" s="2"/>
      <c r="I408" s="2"/>
      <c r="J408" s="2"/>
      <c r="K408" s="27"/>
      <c r="L408" s="2"/>
      <c r="M408" s="5"/>
      <c r="Q408" s="35"/>
      <c r="R408" s="35"/>
      <c r="S408" s="35"/>
    </row>
    <row r="409" spans="1:19" s="1" customFormat="1" ht="26.25" customHeight="1" x14ac:dyDescent="0.3">
      <c r="A409" s="24"/>
      <c r="B409" s="2"/>
      <c r="C409" s="2"/>
      <c r="D409" s="2"/>
      <c r="E409" s="2"/>
      <c r="F409" s="2"/>
      <c r="G409" s="2"/>
      <c r="H409" s="2"/>
      <c r="I409" s="2"/>
      <c r="J409" s="2"/>
      <c r="K409" s="27"/>
      <c r="L409" s="2"/>
      <c r="M409" s="5"/>
      <c r="Q409" s="35"/>
      <c r="R409" s="35"/>
      <c r="S409" s="35"/>
    </row>
    <row r="410" spans="1:19" s="1" customFormat="1" ht="26.25" customHeight="1" x14ac:dyDescent="0.3">
      <c r="A410" s="24"/>
      <c r="B410" s="2"/>
      <c r="C410" s="2"/>
      <c r="D410" s="2"/>
      <c r="E410" s="2"/>
      <c r="F410" s="2"/>
      <c r="G410" s="2"/>
      <c r="H410" s="2"/>
      <c r="I410" s="2"/>
      <c r="J410" s="2"/>
      <c r="K410" s="27"/>
      <c r="L410" s="2"/>
      <c r="M410" s="5"/>
      <c r="Q410" s="35"/>
      <c r="R410" s="35"/>
      <c r="S410" s="35"/>
    </row>
    <row r="411" spans="1:19" s="1" customFormat="1" ht="26.25" customHeight="1" x14ac:dyDescent="0.3">
      <c r="A411" s="24"/>
      <c r="B411" s="2"/>
      <c r="C411" s="2"/>
      <c r="D411" s="2"/>
      <c r="E411" s="2"/>
      <c r="F411" s="2"/>
      <c r="G411" s="2"/>
      <c r="H411" s="2"/>
      <c r="I411" s="2"/>
      <c r="J411" s="2"/>
      <c r="K411" s="27"/>
      <c r="L411" s="2"/>
      <c r="M411" s="5"/>
      <c r="Q411" s="35"/>
      <c r="R411" s="35"/>
      <c r="S411" s="35"/>
    </row>
    <row r="412" spans="1:19" s="1" customFormat="1" ht="26.25" customHeight="1" x14ac:dyDescent="0.3">
      <c r="A412" s="24"/>
      <c r="B412" s="2"/>
      <c r="C412" s="2"/>
      <c r="D412" s="2"/>
      <c r="E412" s="2"/>
      <c r="F412" s="2"/>
      <c r="G412" s="2"/>
      <c r="H412" s="2"/>
      <c r="I412" s="2"/>
      <c r="J412" s="2"/>
      <c r="K412" s="27"/>
      <c r="L412" s="2"/>
      <c r="M412" s="5"/>
      <c r="Q412" s="35"/>
      <c r="R412" s="35"/>
      <c r="S412" s="35"/>
    </row>
    <row r="413" spans="1:19" s="1" customFormat="1" ht="26.25" customHeight="1" x14ac:dyDescent="0.3">
      <c r="A413" s="24"/>
      <c r="B413" s="2"/>
      <c r="C413" s="2"/>
      <c r="D413" s="2"/>
      <c r="E413" s="2"/>
      <c r="F413" s="2"/>
      <c r="G413" s="2"/>
      <c r="H413" s="2"/>
      <c r="I413" s="2"/>
      <c r="J413" s="2"/>
      <c r="K413" s="27"/>
      <c r="L413" s="2"/>
      <c r="M413" s="5"/>
      <c r="Q413" s="35"/>
      <c r="R413" s="35"/>
      <c r="S413" s="35"/>
    </row>
    <row r="414" spans="1:19" s="1" customFormat="1" ht="26.25" customHeight="1" x14ac:dyDescent="0.3">
      <c r="A414" s="24"/>
      <c r="B414" s="2"/>
      <c r="C414" s="2"/>
      <c r="D414" s="2"/>
      <c r="E414" s="2"/>
      <c r="F414" s="2"/>
      <c r="G414" s="2"/>
      <c r="H414" s="2"/>
      <c r="I414" s="2"/>
      <c r="J414" s="2"/>
      <c r="K414" s="27"/>
      <c r="L414" s="2"/>
      <c r="M414" s="5"/>
      <c r="Q414" s="35"/>
      <c r="R414" s="35"/>
      <c r="S414" s="35"/>
    </row>
    <row r="415" spans="1:19" s="1" customFormat="1" ht="26.25" customHeight="1" x14ac:dyDescent="0.3">
      <c r="A415" s="24"/>
      <c r="B415" s="2"/>
      <c r="C415" s="2"/>
      <c r="D415" s="2"/>
      <c r="E415" s="2"/>
      <c r="F415" s="2"/>
      <c r="G415" s="2"/>
      <c r="H415" s="2"/>
      <c r="I415" s="2"/>
      <c r="J415" s="2"/>
      <c r="K415" s="27"/>
      <c r="L415" s="2"/>
      <c r="M415" s="5"/>
      <c r="Q415" s="35"/>
      <c r="R415" s="35"/>
      <c r="S415" s="35"/>
    </row>
    <row r="416" spans="1:19" s="1" customFormat="1" ht="26.25" customHeight="1" x14ac:dyDescent="0.3">
      <c r="A416" s="24"/>
      <c r="B416" s="2"/>
      <c r="C416" s="2"/>
      <c r="D416" s="2"/>
      <c r="E416" s="2"/>
      <c r="F416" s="2"/>
      <c r="G416" s="2"/>
      <c r="H416" s="2"/>
      <c r="I416" s="2"/>
      <c r="J416" s="2"/>
      <c r="K416" s="27"/>
      <c r="L416" s="2"/>
      <c r="M416" s="5"/>
      <c r="Q416" s="35"/>
      <c r="R416" s="35"/>
      <c r="S416" s="35"/>
    </row>
    <row r="417" spans="1:22" s="1" customFormat="1" ht="26.25" customHeight="1" x14ac:dyDescent="0.3">
      <c r="A417" s="24"/>
      <c r="B417" s="2"/>
      <c r="C417" s="2"/>
      <c r="D417" s="2"/>
      <c r="E417" s="2"/>
      <c r="F417" s="2"/>
      <c r="G417" s="2"/>
      <c r="H417" s="2"/>
      <c r="I417" s="2"/>
      <c r="J417" s="2"/>
      <c r="K417" s="27"/>
      <c r="L417" s="2"/>
      <c r="M417" s="5"/>
      <c r="Q417" s="35"/>
      <c r="R417" s="35"/>
      <c r="S417" s="35"/>
    </row>
    <row r="418" spans="1:22" s="1" customFormat="1" ht="26.25" customHeight="1" x14ac:dyDescent="0.3">
      <c r="A418" s="24"/>
      <c r="B418" s="2"/>
      <c r="C418" s="2"/>
      <c r="D418" s="2"/>
      <c r="E418" s="2"/>
      <c r="F418" s="2"/>
      <c r="G418" s="2"/>
      <c r="H418" s="2"/>
      <c r="I418" s="2"/>
      <c r="J418" s="2"/>
      <c r="K418" s="27"/>
      <c r="L418" s="2"/>
      <c r="M418" s="5"/>
      <c r="Q418" s="35"/>
      <c r="R418" s="35"/>
      <c r="S418" s="35"/>
    </row>
    <row r="419" spans="1:22" s="1" customFormat="1" ht="26.25" customHeight="1" x14ac:dyDescent="0.3">
      <c r="A419" s="24"/>
      <c r="B419" s="2"/>
      <c r="C419" s="2"/>
      <c r="D419" s="2"/>
      <c r="E419" s="2"/>
      <c r="F419" s="2"/>
      <c r="G419" s="2"/>
      <c r="H419" s="2"/>
      <c r="I419" s="2"/>
      <c r="J419" s="2"/>
      <c r="K419" s="27"/>
      <c r="L419" s="2"/>
      <c r="M419" s="5"/>
      <c r="Q419" s="35"/>
      <c r="R419" s="35"/>
      <c r="S419" s="35"/>
    </row>
    <row r="420" spans="1:22" s="1" customFormat="1" ht="26.25" customHeight="1" x14ac:dyDescent="0.3">
      <c r="A420" s="24"/>
      <c r="B420" s="2"/>
      <c r="C420" s="2"/>
      <c r="D420" s="2"/>
      <c r="E420" s="2"/>
      <c r="F420" s="2"/>
      <c r="G420" s="2"/>
      <c r="H420" s="2"/>
      <c r="I420" s="2"/>
      <c r="J420" s="2"/>
      <c r="K420" s="27"/>
      <c r="L420" s="2"/>
      <c r="M420" s="5"/>
      <c r="Q420" s="35"/>
      <c r="R420" s="35"/>
      <c r="S420" s="35"/>
    </row>
    <row r="421" spans="1:22" s="1" customFormat="1" ht="26.25" customHeight="1" x14ac:dyDescent="0.3">
      <c r="A421" s="24"/>
      <c r="B421" s="2"/>
      <c r="C421" s="2"/>
      <c r="D421" s="2"/>
      <c r="E421" s="2"/>
      <c r="F421" s="2"/>
      <c r="G421" s="2"/>
      <c r="H421" s="2"/>
      <c r="I421" s="2"/>
      <c r="J421" s="2"/>
      <c r="K421" s="27"/>
      <c r="L421" s="2"/>
      <c r="M421" s="5"/>
      <c r="Q421" s="35"/>
      <c r="R421" s="35"/>
      <c r="S421" s="35"/>
    </row>
    <row r="422" spans="1:22" s="1" customFormat="1" ht="26.25" customHeight="1" x14ac:dyDescent="0.3">
      <c r="A422" s="24"/>
      <c r="B422" s="2"/>
      <c r="C422" s="2"/>
      <c r="D422" s="2"/>
      <c r="E422" s="2"/>
      <c r="F422" s="2"/>
      <c r="G422" s="2"/>
      <c r="H422" s="2"/>
      <c r="I422" s="2"/>
      <c r="J422" s="2"/>
      <c r="K422" s="27"/>
      <c r="L422" s="2"/>
      <c r="M422" s="5"/>
      <c r="Q422" s="35"/>
      <c r="R422" s="35"/>
      <c r="S422" s="35"/>
    </row>
    <row r="423" spans="1:22" s="1" customFormat="1" ht="26.25" customHeight="1" x14ac:dyDescent="0.3">
      <c r="A423" s="24"/>
      <c r="B423" s="2"/>
      <c r="C423" s="2"/>
      <c r="D423" s="2"/>
      <c r="E423" s="2"/>
      <c r="F423" s="2"/>
      <c r="G423" s="2"/>
      <c r="H423" s="2"/>
      <c r="I423" s="2"/>
      <c r="J423" s="2"/>
      <c r="K423" s="27"/>
      <c r="L423" s="2"/>
      <c r="M423" s="5"/>
      <c r="Q423" s="35"/>
      <c r="R423" s="35"/>
      <c r="S423" s="35"/>
    </row>
    <row r="424" spans="1:22" s="1" customFormat="1" ht="26.25" customHeight="1" x14ac:dyDescent="0.3">
      <c r="A424" s="24"/>
      <c r="B424" s="2"/>
      <c r="C424" s="2"/>
      <c r="D424" s="2"/>
      <c r="E424" s="2"/>
      <c r="F424" s="2"/>
      <c r="G424" s="2"/>
      <c r="H424" s="2"/>
      <c r="I424" s="2"/>
      <c r="J424" s="2"/>
      <c r="K424" s="27"/>
      <c r="L424" s="2"/>
      <c r="M424" s="5"/>
      <c r="Q424" s="35"/>
      <c r="R424" s="35"/>
      <c r="S424" s="35"/>
    </row>
    <row r="425" spans="1:22" s="1" customFormat="1" ht="26.25" customHeight="1" x14ac:dyDescent="0.3">
      <c r="A425" s="24"/>
      <c r="B425" s="2"/>
      <c r="C425" s="2"/>
      <c r="D425" s="2"/>
      <c r="E425" s="2"/>
      <c r="F425" s="2"/>
      <c r="G425" s="2"/>
      <c r="H425" s="2"/>
      <c r="I425" s="2"/>
      <c r="J425" s="2"/>
      <c r="K425" s="27"/>
      <c r="L425" s="2"/>
      <c r="M425" s="5"/>
      <c r="Q425" s="35"/>
      <c r="R425" s="35"/>
      <c r="S425" s="35"/>
    </row>
    <row r="426" spans="1:22" s="1" customFormat="1" ht="26.25" customHeight="1" x14ac:dyDescent="0.3">
      <c r="A426" s="24"/>
      <c r="B426" s="2"/>
      <c r="C426" s="2"/>
      <c r="D426" s="2"/>
      <c r="E426" s="2"/>
      <c r="F426" s="2"/>
      <c r="G426" s="2"/>
      <c r="H426" s="2"/>
      <c r="I426" s="2"/>
      <c r="J426" s="2"/>
      <c r="K426" s="27"/>
      <c r="L426" s="2"/>
      <c r="M426" s="5"/>
      <c r="Q426" s="35"/>
      <c r="R426" s="35"/>
      <c r="S426" s="35"/>
    </row>
    <row r="427" spans="1:22" s="1" customFormat="1" ht="26.25" customHeight="1" x14ac:dyDescent="0.3">
      <c r="A427" s="24"/>
      <c r="B427" s="2"/>
      <c r="C427" s="2"/>
      <c r="D427" s="2"/>
      <c r="E427" s="2"/>
      <c r="F427" s="2"/>
      <c r="G427" s="2"/>
      <c r="H427" s="2"/>
      <c r="I427" s="2"/>
      <c r="J427" s="2"/>
      <c r="K427" s="27"/>
      <c r="L427" s="2"/>
      <c r="M427" s="5"/>
      <c r="Q427" s="35"/>
      <c r="R427" s="35"/>
      <c r="S427" s="35"/>
    </row>
    <row r="428" spans="1:22" ht="26.25" customHeight="1" x14ac:dyDescent="0.3">
      <c r="A428" s="24"/>
      <c r="B428" s="2"/>
      <c r="C428" s="2"/>
      <c r="D428" s="2"/>
      <c r="E428" s="2"/>
      <c r="F428" s="2"/>
      <c r="G428" s="2"/>
      <c r="H428" s="2"/>
      <c r="I428" s="2"/>
      <c r="J428" s="2"/>
      <c r="K428" s="27"/>
      <c r="L428" s="2"/>
      <c r="N428" s="1"/>
      <c r="O428" s="1"/>
      <c r="P428" s="1"/>
      <c r="U428" s="1"/>
      <c r="V428" s="1"/>
    </row>
  </sheetData>
  <dataConsolidate>
    <dataRefs count="1">
      <dataRef ref="S45:S52" sheet="riferimenti" r:id="rId1"/>
    </dataRefs>
  </dataConsolidate>
  <mergeCells count="113">
    <mergeCell ref="A138:O138"/>
    <mergeCell ref="A140:A142"/>
    <mergeCell ref="B140:N140"/>
    <mergeCell ref="N141:N142"/>
    <mergeCell ref="A132:D132"/>
    <mergeCell ref="A133:F133"/>
    <mergeCell ref="E134:G134"/>
    <mergeCell ref="E135:G135"/>
    <mergeCell ref="E136:G136"/>
    <mergeCell ref="A127:D127"/>
    <mergeCell ref="A128:D128"/>
    <mergeCell ref="A129:D129"/>
    <mergeCell ref="A130:D130"/>
    <mergeCell ref="A131:D131"/>
    <mergeCell ref="A119:F119"/>
    <mergeCell ref="A120:F120"/>
    <mergeCell ref="A121:F121"/>
    <mergeCell ref="A122:F122"/>
    <mergeCell ref="A123:F123"/>
    <mergeCell ref="A124:F124"/>
    <mergeCell ref="A126:M126"/>
    <mergeCell ref="A111:F111"/>
    <mergeCell ref="A112:F112"/>
    <mergeCell ref="A113:F113"/>
    <mergeCell ref="A114:F114"/>
    <mergeCell ref="A115:F115"/>
    <mergeCell ref="A118:F118"/>
    <mergeCell ref="A103:F103"/>
    <mergeCell ref="A106:F106"/>
    <mergeCell ref="A107:F107"/>
    <mergeCell ref="A108:F108"/>
    <mergeCell ref="A109:F109"/>
    <mergeCell ref="A110:F110"/>
    <mergeCell ref="A97:F97"/>
    <mergeCell ref="A98:F98"/>
    <mergeCell ref="A99:F99"/>
    <mergeCell ref="A100:F100"/>
    <mergeCell ref="A101:F101"/>
    <mergeCell ref="A102:F102"/>
    <mergeCell ref="A89:F89"/>
    <mergeCell ref="A90:F90"/>
    <mergeCell ref="A91:F91"/>
    <mergeCell ref="A94:F94"/>
    <mergeCell ref="A95:F95"/>
    <mergeCell ref="A96:F96"/>
    <mergeCell ref="A83:F83"/>
    <mergeCell ref="A84:F84"/>
    <mergeCell ref="A85:F85"/>
    <mergeCell ref="A86:F86"/>
    <mergeCell ref="A87:F87"/>
    <mergeCell ref="A88:F88"/>
    <mergeCell ref="A75:F75"/>
    <mergeCell ref="A76:F76"/>
    <mergeCell ref="A77:F77"/>
    <mergeCell ref="A78:F78"/>
    <mergeCell ref="A79:F79"/>
    <mergeCell ref="A82:F82"/>
    <mergeCell ref="A67:F67"/>
    <mergeCell ref="A70:F70"/>
    <mergeCell ref="A71:F71"/>
    <mergeCell ref="A72:F72"/>
    <mergeCell ref="A73:F73"/>
    <mergeCell ref="A74:F74"/>
    <mergeCell ref="A61:D61"/>
    <mergeCell ref="A62:D62"/>
    <mergeCell ref="A63:D63"/>
    <mergeCell ref="A64:D64"/>
    <mergeCell ref="A65:D65"/>
    <mergeCell ref="A66:D66"/>
    <mergeCell ref="A55:D55"/>
    <mergeCell ref="A56:D56"/>
    <mergeCell ref="A57:D57"/>
    <mergeCell ref="A58:D58"/>
    <mergeCell ref="A59:D59"/>
    <mergeCell ref="A60:D60"/>
    <mergeCell ref="A48:D48"/>
    <mergeCell ref="A49:D49"/>
    <mergeCell ref="A50:D50"/>
    <mergeCell ref="A51:D51"/>
    <mergeCell ref="A52:F52"/>
    <mergeCell ref="A54:M54"/>
    <mergeCell ref="A39:D39"/>
    <mergeCell ref="A40:D40"/>
    <mergeCell ref="A41:D41"/>
    <mergeCell ref="A45:D45"/>
    <mergeCell ref="A46:D46"/>
    <mergeCell ref="A47:D47"/>
    <mergeCell ref="A33:D33"/>
    <mergeCell ref="A34:D34"/>
    <mergeCell ref="A35:D35"/>
    <mergeCell ref="A36:D36"/>
    <mergeCell ref="A37:D37"/>
    <mergeCell ref="A38:D38"/>
    <mergeCell ref="A28:N28"/>
    <mergeCell ref="A30:D30"/>
    <mergeCell ref="A31:D31"/>
    <mergeCell ref="A32:D32"/>
    <mergeCell ref="U5:V5"/>
    <mergeCell ref="A19:B19"/>
    <mergeCell ref="G19:N19"/>
    <mergeCell ref="A20:C20"/>
    <mergeCell ref="A22:I22"/>
    <mergeCell ref="A29:M29"/>
    <mergeCell ref="C19:F19"/>
    <mergeCell ref="B1:N1"/>
    <mergeCell ref="B2:N2"/>
    <mergeCell ref="A3:N3"/>
    <mergeCell ref="A4:A6"/>
    <mergeCell ref="B4:N4"/>
    <mergeCell ref="P4:R4"/>
    <mergeCell ref="N5:N6"/>
    <mergeCell ref="P5:P6"/>
    <mergeCell ref="Q5:R6"/>
  </mergeCells>
  <dataValidations disablePrompts="1" count="2">
    <dataValidation type="list" allowBlank="1" showInputMessage="1" showErrorMessage="1" sqref="L31:L51 L56:L66 L71:L78 L83:L90 L95:L102 L107:L114 L119:L123 L128:L132">
      <formula1>$V$6:$V$8</formula1>
    </dataValidation>
    <dataValidation type="list" allowBlank="1" showInputMessage="1" showErrorMessage="1" sqref="G31:G51 G56:G66 G71:G78 G83:G90 G95:G102 G107:G114 G119:G123 G128:G132">
      <formula1>$U$6:$U$18</formula1>
    </dataValidation>
  </dataValidations>
  <printOptions horizontalCentered="1" verticalCentered="1"/>
  <pageMargins left="0.15748031496062992" right="0.15748031496062992" top="0.5" bottom="0.31" header="0.23" footer="0.23"/>
  <pageSetup paperSize="9" scale="80" orientation="landscape" r:id="rId2"/>
  <headerFooter>
    <oddHeader>&amp;C&amp;"Times New Roman,Grassetto"&amp;14B) SPESE per INCONTRI INFORMATIVI</oddHeader>
    <oddFooter>&amp;R&amp;P</oddFooter>
  </headerFooter>
  <rowBreaks count="3" manualBreakCount="3">
    <brk id="27" max="16383" man="1"/>
    <brk id="103" max="16383" man="1"/>
    <brk id="1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6"/>
  <sheetViews>
    <sheetView showGridLines="0" topLeftCell="A151" zoomScaleNormal="100" workbookViewId="0">
      <selection activeCell="A31" sqref="A31:D31"/>
    </sheetView>
  </sheetViews>
  <sheetFormatPr defaultColWidth="9.21875" defaultRowHeight="26.25" customHeight="1" x14ac:dyDescent="0.3"/>
  <cols>
    <col min="1" max="1" width="40.77734375" style="8" customWidth="1"/>
    <col min="2" max="4" width="8.33203125" style="7" bestFit="1" customWidth="1"/>
    <col min="5" max="5" width="9.77734375" style="7" customWidth="1"/>
    <col min="6" max="6" width="9.33203125" style="7" bestFit="1" customWidth="1"/>
    <col min="7" max="9" width="8.33203125" style="7" bestFit="1" customWidth="1"/>
    <col min="10" max="10" width="10.21875" style="7" bestFit="1" customWidth="1"/>
    <col min="11" max="11" width="9.21875" style="9" bestFit="1" customWidth="1"/>
    <col min="12" max="12" width="9.21875" style="7" bestFit="1" customWidth="1"/>
    <col min="13" max="13" width="10" style="5" bestFit="1" customWidth="1"/>
    <col min="14" max="14" width="12.21875" style="3" customWidth="1"/>
    <col min="15" max="15" width="6.21875" style="3" bestFit="1" customWidth="1"/>
    <col min="16" max="16" width="10.77734375" style="3" customWidth="1"/>
    <col min="17" max="17" width="13.77734375" style="34" customWidth="1"/>
    <col min="18" max="18" width="20" style="34" customWidth="1"/>
    <col min="19" max="19" width="7.5546875" style="34" customWidth="1"/>
    <col min="20" max="20" width="10.77734375" style="3" customWidth="1"/>
    <col min="21" max="21" width="9.21875" style="3"/>
    <col min="22" max="22" width="12.44140625" style="3" customWidth="1"/>
    <col min="23" max="16384" width="9.21875" style="3"/>
  </cols>
  <sheetData>
    <row r="1" spans="1:22" s="4" customFormat="1" ht="25.05" customHeight="1" thickBot="1" x14ac:dyDescent="0.35">
      <c r="A1" s="6" t="s">
        <v>52</v>
      </c>
      <c r="B1" s="393" t="str">
        <f>copertina!E16</f>
        <v>prestatore</v>
      </c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5"/>
      <c r="O1" s="146"/>
      <c r="P1" s="146"/>
      <c r="Q1" s="146"/>
      <c r="R1" s="146"/>
      <c r="S1" s="34"/>
    </row>
    <row r="2" spans="1:22" ht="25.05" customHeight="1" thickBot="1" x14ac:dyDescent="0.35">
      <c r="A2" s="6" t="s">
        <v>108</v>
      </c>
      <c r="B2" s="396" t="str">
        <f>copertina!E25</f>
        <v>aaaaab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8"/>
      <c r="O2" s="147"/>
      <c r="P2" s="147"/>
      <c r="Q2" s="147"/>
      <c r="R2" s="147"/>
    </row>
    <row r="3" spans="1:22" ht="26.25" customHeight="1" x14ac:dyDescent="0.3">
      <c r="A3" s="399" t="s">
        <v>200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</row>
    <row r="4" spans="1:22" s="18" customFormat="1" ht="25.05" customHeight="1" x14ac:dyDescent="0.3">
      <c r="A4" s="400" t="s">
        <v>0</v>
      </c>
      <c r="B4" s="381" t="s">
        <v>67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3"/>
      <c r="P4" s="403" t="s">
        <v>141</v>
      </c>
      <c r="Q4" s="403"/>
      <c r="R4" s="403"/>
      <c r="S4" s="16"/>
    </row>
    <row r="5" spans="1:22" s="18" customFormat="1" ht="25.05" customHeight="1" thickBot="1" x14ac:dyDescent="0.35">
      <c r="A5" s="401"/>
      <c r="B5" s="123" t="str">
        <f>$Q$7</f>
        <v>prodotto 1</v>
      </c>
      <c r="C5" s="123" t="str">
        <f>$Q$8</f>
        <v>prodotto 2</v>
      </c>
      <c r="D5" s="123" t="str">
        <f>$Q$9</f>
        <v>prodotto 3</v>
      </c>
      <c r="E5" s="123" t="str">
        <f>$Q$10</f>
        <v>prodotto 4</v>
      </c>
      <c r="F5" s="123" t="str">
        <f>$Q$11</f>
        <v>prodotto 5</v>
      </c>
      <c r="G5" s="123" t="str">
        <f>$Q$12</f>
        <v>prodotto 6</v>
      </c>
      <c r="H5" s="123" t="str">
        <f>$Q$13</f>
        <v>prodotto 7</v>
      </c>
      <c r="I5" s="123" t="str">
        <f>$Q$14</f>
        <v>prodotto 8</v>
      </c>
      <c r="J5" s="123" t="str">
        <f>$Q$15</f>
        <v>prodotto 9</v>
      </c>
      <c r="K5" s="123" t="str">
        <f>$Q$16</f>
        <v>prodotto 10</v>
      </c>
      <c r="L5" s="123" t="str">
        <f>$Q$17</f>
        <v>prodotto 11</v>
      </c>
      <c r="M5" s="123" t="str">
        <f>$Q$18</f>
        <v>prodotto 12</v>
      </c>
      <c r="N5" s="400" t="s">
        <v>1</v>
      </c>
      <c r="P5" s="404" t="s">
        <v>128</v>
      </c>
      <c r="Q5" s="405" t="s">
        <v>172</v>
      </c>
      <c r="R5" s="405"/>
      <c r="S5" s="16"/>
      <c r="U5" s="389" t="s">
        <v>127</v>
      </c>
      <c r="V5" s="389"/>
    </row>
    <row r="6" spans="1:22" s="18" customFormat="1" ht="25.05" customHeight="1" x14ac:dyDescent="0.3">
      <c r="A6" s="402"/>
      <c r="B6" s="126" t="str">
        <f>$R$7</f>
        <v>FA 2.a</v>
      </c>
      <c r="C6" s="126" t="str">
        <f>$R$8</f>
        <v>FA 3.a</v>
      </c>
      <c r="D6" s="126" t="str">
        <f>$R$9</f>
        <v>FA 2.a</v>
      </c>
      <c r="E6" s="126" t="str">
        <f>$R$10</f>
        <v>FA 3.a</v>
      </c>
      <c r="F6" s="126" t="str">
        <f>$R$11</f>
        <v>FA 2.a</v>
      </c>
      <c r="G6" s="126" t="str">
        <f>$R$12</f>
        <v>FA 3.a</v>
      </c>
      <c r="H6" s="126" t="str">
        <f>$R$13</f>
        <v>FA 2.a</v>
      </c>
      <c r="I6" s="126" t="str">
        <f>$R$14</f>
        <v>FA 3.a</v>
      </c>
      <c r="J6" s="126" t="str">
        <f>$R$15</f>
        <v>FA 2.a</v>
      </c>
      <c r="K6" s="126" t="str">
        <f>$R$16</f>
        <v>FA 3.a</v>
      </c>
      <c r="L6" s="126" t="str">
        <f>$R$17</f>
        <v>FA 2.a</v>
      </c>
      <c r="M6" s="126" t="str">
        <f>$R$18</f>
        <v>FA 3.a</v>
      </c>
      <c r="N6" s="402"/>
      <c r="O6" s="10"/>
      <c r="P6" s="404"/>
      <c r="Q6" s="405"/>
      <c r="R6" s="405"/>
      <c r="U6" s="269"/>
      <c r="V6" s="270"/>
    </row>
    <row r="7" spans="1:22" s="10" customFormat="1" ht="25.05" customHeight="1" x14ac:dyDescent="0.3">
      <c r="A7" s="128" t="s">
        <v>29</v>
      </c>
      <c r="B7" s="61">
        <f>SUMIFS($K$30:$K$50,$G$30:$G$50, $B$5,$L$30:$L$50, $B$6)</f>
        <v>42</v>
      </c>
      <c r="C7" s="61">
        <f>SUMIFS($K$30:$K$50,$G$30:$G$50, $C$5,$L$30:$L$50,$C$6)</f>
        <v>0</v>
      </c>
      <c r="D7" s="61">
        <f>SUMIFS($K$30:$K$50,$G$30:$G$50, $D$5,$L$30:$L$50, $D$6)</f>
        <v>0</v>
      </c>
      <c r="E7" s="61">
        <f>SUMIFS($K$30:$K$50,$G$30:$G$50, $E$5,$L$30:$L$50, $E$6)</f>
        <v>0</v>
      </c>
      <c r="F7" s="61">
        <f>SUMIFS($K$30:$K$50,$G$30:$G$50,$F$5,$L$30:$L$50, $F$6)</f>
        <v>0</v>
      </c>
      <c r="G7" s="61">
        <f>SUMIFS($K$30:$K$50,$G$30:$G$50,$G$5,$L$30:$L$50, $G$6)</f>
        <v>0</v>
      </c>
      <c r="H7" s="61">
        <f>SUMIFS($K$30:$K$50,$G$30:$G$50,$H$5,$L$30:$L$50, $H$6)</f>
        <v>0</v>
      </c>
      <c r="I7" s="61">
        <f>SUMIFS($K$30:$K$50,$G$30:$G$50,$I$5,$L$30:$L$50, $I$6)</f>
        <v>0</v>
      </c>
      <c r="J7" s="61">
        <f>SUMIFS($K$30:$K$50,$G$30:$G$50,$J$5,$L$30:$L$50, $J$6)</f>
        <v>0</v>
      </c>
      <c r="K7" s="61">
        <f>SUMIFS($K$30:$K$50,$G$30:$G$50,$K$5,$L$30:$L$50, $K$6)</f>
        <v>0</v>
      </c>
      <c r="L7" s="61">
        <f>SUMIFS($K$30:$K$50,$G$30:$G$50,$L$5,$L$30:$L$50, $L$6)</f>
        <v>0</v>
      </c>
      <c r="M7" s="61">
        <f>SUMIFS($K$30:$K$50,$G$30:$G$50,$M$5,$L$30:$L$50, $M$6)</f>
        <v>0</v>
      </c>
      <c r="N7" s="61">
        <f>SUM(B7:M7)</f>
        <v>42</v>
      </c>
      <c r="P7" s="94" t="s">
        <v>129</v>
      </c>
      <c r="Q7" s="152" t="s">
        <v>115</v>
      </c>
      <c r="R7" s="153" t="s">
        <v>17</v>
      </c>
      <c r="U7" s="184" t="s">
        <v>115</v>
      </c>
      <c r="V7" s="185" t="s">
        <v>17</v>
      </c>
    </row>
    <row r="8" spans="1:22" s="10" customFormat="1" ht="25.05" customHeight="1" x14ac:dyDescent="0.3">
      <c r="A8" s="128" t="s">
        <v>34</v>
      </c>
      <c r="B8" s="61">
        <f>SUMIFS($K$55:$K$65,$G$55:$G$65, $B$5,$L$55:$L$65, $B$6)</f>
        <v>11</v>
      </c>
      <c r="C8" s="61">
        <f>SUMIFS($K$55:$K$65,$G$55:$G$65, $C$5,$L$55:$L$65, $C$6)</f>
        <v>0</v>
      </c>
      <c r="D8" s="61">
        <f>SUMIFS($K$55:$K$65,$G$55:$G$65, $D$5,$L$55:$L$65, $D$6)</f>
        <v>0</v>
      </c>
      <c r="E8" s="61">
        <f>SUMIFS($K$55:$K$65,$G$55:$G$65, $E$5,$L$55:$L$65, $E$6)</f>
        <v>0</v>
      </c>
      <c r="F8" s="61">
        <f>SUMIFS($K$55:$K$65,$G$55:$G$65,$F$5,$L$55:$L$65, $F$6)</f>
        <v>0</v>
      </c>
      <c r="G8" s="61">
        <f>SUMIFS($K$55:$K$65,$G$55:$G$65,$G$5,$L$55:$L$65, $G$6)</f>
        <v>0</v>
      </c>
      <c r="H8" s="61">
        <f>SUMIFS($K$55:$K$65,$G$55:$G$65,$H$5,$L$55:$L$65, $H$6)</f>
        <v>0</v>
      </c>
      <c r="I8" s="61">
        <f>SUMIFS($K$55:$K$65,$G$55:$G$65,$I$5,$L$55:$L$65, $I$6)</f>
        <v>0</v>
      </c>
      <c r="J8" s="61">
        <f>SUMIFS($K$55:$K$65,$G$55:$G$65,$J$5,$L$55:$L$65, $J$6)</f>
        <v>0</v>
      </c>
      <c r="K8" s="61">
        <f>SUMIFS($K$55:$K$65,$G$55:$G$65,$K$5,$L$55:$L$65, $K$6)</f>
        <v>0</v>
      </c>
      <c r="L8" s="61">
        <f>SUMIFS($K$55:$K$65,$G$55:$G$65,$L$5,$L$55:$L$65, $L$6)</f>
        <v>0</v>
      </c>
      <c r="M8" s="61">
        <f>SUMIFS($K$55:$K$65,$G$55:$G$65,$M$5,$L$55:$L$65, $M$6)</f>
        <v>0</v>
      </c>
      <c r="N8" s="61">
        <f>SUM(B8:M8)</f>
        <v>11</v>
      </c>
      <c r="P8" s="94" t="s">
        <v>130</v>
      </c>
      <c r="Q8" s="152" t="s">
        <v>116</v>
      </c>
      <c r="R8" s="153" t="s">
        <v>18</v>
      </c>
      <c r="U8" s="184" t="s">
        <v>116</v>
      </c>
      <c r="V8" s="185" t="s">
        <v>18</v>
      </c>
    </row>
    <row r="9" spans="1:22" s="10" customFormat="1" ht="25.05" customHeight="1" x14ac:dyDescent="0.3">
      <c r="A9" s="129" t="s">
        <v>39</v>
      </c>
      <c r="B9" s="130">
        <f>SUM(B7:B8)</f>
        <v>53</v>
      </c>
      <c r="C9" s="130">
        <f t="shared" ref="C9:M9" si="0">SUM(C7:C8)</f>
        <v>0</v>
      </c>
      <c r="D9" s="130">
        <f t="shared" si="0"/>
        <v>0</v>
      </c>
      <c r="E9" s="130">
        <f t="shared" si="0"/>
        <v>0</v>
      </c>
      <c r="F9" s="130">
        <f t="shared" si="0"/>
        <v>0</v>
      </c>
      <c r="G9" s="130">
        <f t="shared" si="0"/>
        <v>0</v>
      </c>
      <c r="H9" s="130">
        <f t="shared" si="0"/>
        <v>0</v>
      </c>
      <c r="I9" s="130">
        <f t="shared" si="0"/>
        <v>0</v>
      </c>
      <c r="J9" s="130">
        <f t="shared" si="0"/>
        <v>0</v>
      </c>
      <c r="K9" s="130">
        <f t="shared" si="0"/>
        <v>0</v>
      </c>
      <c r="L9" s="130">
        <f t="shared" si="0"/>
        <v>0</v>
      </c>
      <c r="M9" s="130">
        <f t="shared" si="0"/>
        <v>0</v>
      </c>
      <c r="N9" s="130">
        <f>SUM(N7:N8)</f>
        <v>53</v>
      </c>
      <c r="P9" s="94" t="s">
        <v>131</v>
      </c>
      <c r="Q9" s="152" t="s">
        <v>117</v>
      </c>
      <c r="R9" s="153" t="s">
        <v>17</v>
      </c>
      <c r="U9" s="184" t="s">
        <v>117</v>
      </c>
      <c r="V9" s="185"/>
    </row>
    <row r="10" spans="1:22" s="10" customFormat="1" ht="25.05" customHeight="1" x14ac:dyDescent="0.3">
      <c r="A10" s="128" t="s">
        <v>7</v>
      </c>
      <c r="B10" s="61">
        <f>SUMIFS($K$70:$K$77,$G$70:$G$77, $B$5,$L$70:$L$77, $B$6)</f>
        <v>8</v>
      </c>
      <c r="C10" s="61">
        <f>SUMIFS($K$70:$K$77,$G$70:$G$77, $C$5,$L$70:$L$77, $C$6)</f>
        <v>0</v>
      </c>
      <c r="D10" s="61">
        <f>SUMIFS($K$70:$K$77,$G$70:$G$77, $D$5,$L$70:$L$77, $D$6)</f>
        <v>0</v>
      </c>
      <c r="E10" s="61">
        <f>SUMIFS($K$70:$K$77,$G$70:$G$77, $E$5,$L$70:$L$77, $E$6)</f>
        <v>0</v>
      </c>
      <c r="F10" s="61">
        <f>SUMIFS($K$70:$K$77,$G$70:$G$77,$F$5,$L$70:$L$77, $F$6)</f>
        <v>0</v>
      </c>
      <c r="G10" s="61">
        <f>SUMIFS($K$70:$K$77,$G$70:$G$77,$G$5,$L$70:$L$77, $G$6)</f>
        <v>0</v>
      </c>
      <c r="H10" s="61">
        <f>SUMIFS($K$70:$K$77,$G$70:$G$77,$H$5,$L$70:$L$77, $H$6)</f>
        <v>0</v>
      </c>
      <c r="I10" s="61">
        <f>SUMIFS($K$70:$K$77,$G$70:$G$77,$I$5,$L$70:$L$77, $I$6)</f>
        <v>0</v>
      </c>
      <c r="J10" s="61">
        <f>SUMIFS($K$70:$K$77,$G$70:$G$77,$J$5,$L$70:$L$77, $J$6)</f>
        <v>0</v>
      </c>
      <c r="K10" s="61">
        <f>SUMIFS($K$70:$K$77,$G$70:$G$77,$K$5,$L$70:$L$77, $K$6)</f>
        <v>0</v>
      </c>
      <c r="L10" s="61">
        <f>SUMIFS($K$70:$K$77,$G$70:$G$77,$L$5,$L$70:$L$77, $L$6)</f>
        <v>0</v>
      </c>
      <c r="M10" s="61">
        <f>SUMIFS($K$70:$K$77,$G$70:$G$77,$M$5,$L$70:$L$77, $M$6)</f>
        <v>0</v>
      </c>
      <c r="N10" s="61">
        <f t="shared" ref="N10:N15" si="1">SUM(B10:M10)</f>
        <v>8</v>
      </c>
      <c r="P10" s="94" t="s">
        <v>132</v>
      </c>
      <c r="Q10" s="152" t="s">
        <v>118</v>
      </c>
      <c r="R10" s="153" t="s">
        <v>18</v>
      </c>
      <c r="U10" s="184" t="s">
        <v>118</v>
      </c>
      <c r="V10" s="186"/>
    </row>
    <row r="11" spans="1:22" s="10" customFormat="1" ht="25.05" customHeight="1" x14ac:dyDescent="0.3">
      <c r="A11" s="128" t="s">
        <v>4</v>
      </c>
      <c r="B11" s="61">
        <f>SUMIFS($K$82:$K$89,$G$82:$G$89, $B$5,$L$82:$L$89, $B$6)</f>
        <v>8</v>
      </c>
      <c r="C11" s="61">
        <f>SUMIFS($K$82:$K$89,$G$82:$G$89, $C$5,$L$82:$L$89, $C$6)</f>
        <v>0</v>
      </c>
      <c r="D11" s="61">
        <f>SUMIFS($K$82:$K$89,$G$82:$G$89, $D$5,$L$82:$L$89, $D$6)</f>
        <v>0</v>
      </c>
      <c r="E11" s="61">
        <f>SUMIFS($K$82:$K$89,$G$82:$G$89, $E$5,$L$82:$L$89, $E$6)</f>
        <v>0</v>
      </c>
      <c r="F11" s="61">
        <f>SUMIFS($K$82:$K$89,$G$82:$G$89,$F$5,$L$82:$L$89, $F$6)</f>
        <v>0</v>
      </c>
      <c r="G11" s="61">
        <f>SUMIFS($K$82:$K$89,$G$82:$G$89,$G$5,$L$82:$L$89, $G$6)</f>
        <v>0</v>
      </c>
      <c r="H11" s="61">
        <f>SUMIFS($K$82:$K$89,$G$82:$G$89,$H$5,$L$82:$L$89, $H$6)</f>
        <v>0</v>
      </c>
      <c r="I11" s="61">
        <f>SUMIFS($K$82:$K$89,$G$82:$G$89,$I$5,$L$82:$L$89, $I$6)</f>
        <v>0</v>
      </c>
      <c r="J11" s="61">
        <f>SUMIFS($K$82:$K$89,$G$82:$G$89,$J$5,$L$82:$L$89, $J$6)</f>
        <v>0</v>
      </c>
      <c r="K11" s="61">
        <f>SUMIFS($K$82:$K$89,$G$82:$G$89,$K$5,$L$82:$L$89, $K$6)</f>
        <v>0</v>
      </c>
      <c r="L11" s="61">
        <f>SUMIFS($K$82:$K$89,$G$82:$G$89,$L$5,$L$82:$L$89, $L$6)</f>
        <v>0</v>
      </c>
      <c r="M11" s="61">
        <f>SUMIFS($K$82:$K$89,$G$82:$G$89,$M$5,$L$82:$L$89, $M$6)</f>
        <v>0</v>
      </c>
      <c r="N11" s="61">
        <f t="shared" si="1"/>
        <v>8</v>
      </c>
      <c r="P11" s="94" t="s">
        <v>133</v>
      </c>
      <c r="Q11" s="152" t="s">
        <v>119</v>
      </c>
      <c r="R11" s="153" t="s">
        <v>17</v>
      </c>
      <c r="U11" s="184" t="s">
        <v>119</v>
      </c>
      <c r="V11" s="186"/>
    </row>
    <row r="12" spans="1:22" s="10" customFormat="1" ht="25.05" customHeight="1" x14ac:dyDescent="0.3">
      <c r="A12" s="128" t="s">
        <v>41</v>
      </c>
      <c r="B12" s="61">
        <f>SUMIFS($K$93:$K$101,$G$93:$G$101, $B$5,$L$93:$L$101, $B$6)</f>
        <v>8</v>
      </c>
      <c r="C12" s="61">
        <f>SUMIFS($K$93:$K$101,$G$93:$G$101, $C$5,$L$93:$L$101, $C$6)</f>
        <v>0</v>
      </c>
      <c r="D12" s="61">
        <f>SUMIFS($K$93:$K$101,$G$93:$G$101, $D$5,$L$93:$L$101, $D$6)</f>
        <v>0</v>
      </c>
      <c r="E12" s="61">
        <f>SUMIFS($K$93:$K$101,$G$93:$G$101, $E$5,$L$93:$L$101, $E$6)</f>
        <v>0</v>
      </c>
      <c r="F12" s="61">
        <f>SUMIFS($K$93:$K$101,$G$93:$G$101,$F$5,$L$93:$L$101, $F$6)</f>
        <v>0</v>
      </c>
      <c r="G12" s="61">
        <f>SUMIFS($K$93:$K$101,$G$93:$G$101,$G$5,$L$93:$L$101, $G$6)</f>
        <v>0</v>
      </c>
      <c r="H12" s="61">
        <f>SUMIFS($K$93:$K$101,$G$93:$G$101,$H$5,$L$93:$L$101, $H$6)</f>
        <v>0</v>
      </c>
      <c r="I12" s="61">
        <f>SUMIFS($K$93:$K$101,$G$93:$G$101,$I$5,$L$93:$L$101, $I$6)</f>
        <v>0</v>
      </c>
      <c r="J12" s="61">
        <f>SUMIFS($K$93:$K$101,$G$93:$G$101,$J$5,$L$93:$L$101, $J$6)</f>
        <v>0</v>
      </c>
      <c r="K12" s="61">
        <f>SUMIFS($K$93:$K$101,$G$93:$G$101,$K$5,$L$93:$L$101, $K$6)</f>
        <v>0</v>
      </c>
      <c r="L12" s="61">
        <f>SUMIFS($K$93:$K$101,$G$93:$G$101,$L$5,$L$93:$L$101, $L$6)</f>
        <v>0</v>
      </c>
      <c r="M12" s="61">
        <f>SUMIFS($K$93:$K$101,$G$93:$G$101,$M$5,$L$93:$L$101, $M$6)</f>
        <v>0</v>
      </c>
      <c r="N12" s="61">
        <f t="shared" si="1"/>
        <v>8</v>
      </c>
      <c r="P12" s="94" t="s">
        <v>134</v>
      </c>
      <c r="Q12" s="152" t="s">
        <v>120</v>
      </c>
      <c r="R12" s="153" t="s">
        <v>18</v>
      </c>
      <c r="U12" s="184" t="s">
        <v>120</v>
      </c>
      <c r="V12" s="186"/>
    </row>
    <row r="13" spans="1:22" s="10" customFormat="1" ht="25.05" customHeight="1" x14ac:dyDescent="0.3">
      <c r="A13" s="128" t="s">
        <v>16</v>
      </c>
      <c r="B13" s="61">
        <f>SUMIFS($K$106:$K$113,$G$106:$G$113, $B$5,$L$106:$L$113, $B$6)</f>
        <v>8</v>
      </c>
      <c r="C13" s="61">
        <f>SUMIFS($K$106:$K$113,$G$106:$G$113, $C$5,$L$106:$L$113, $C$6)</f>
        <v>0</v>
      </c>
      <c r="D13" s="61">
        <f>SUMIFS($K$106:$K$113,$G$106:$G$113, $D$5,$L$106:$L$113, $D$6)</f>
        <v>0</v>
      </c>
      <c r="E13" s="61">
        <f>SUMIFS($K$106:$K$113,$G$106:$G$113, $E$5,$L$106:$L$113, $E$6)</f>
        <v>0</v>
      </c>
      <c r="F13" s="61">
        <f>SUMIFS($K$106:$K$113,$G$106:$G$113,$F$5,$L$106:$L$113, $F$6)</f>
        <v>0</v>
      </c>
      <c r="G13" s="61">
        <f>SUMIFS($K$106:$K$113,$G$106:$G$113,$G$5,$L$106:$L$113, $G$6)</f>
        <v>0</v>
      </c>
      <c r="H13" s="61">
        <f>SUMIFS($K$106:$K$113,$G$106:$G$113,$H$5,$L$106:$L$113, $H$6)</f>
        <v>0</v>
      </c>
      <c r="I13" s="61">
        <f>SUMIFS($K$106:$K$113,$G$106:$G$113,$I$5,$L$106:$L$113, $I$6)</f>
        <v>0</v>
      </c>
      <c r="J13" s="61">
        <f>SUMIFS($K$106:$K$113,$G$106:$G$113,$J$5,$L$106:$L$113, $J$6)</f>
        <v>0</v>
      </c>
      <c r="K13" s="61">
        <f>SUMIFS($K$106:$K$113,$G$106:$G$113,$K$5,$L$106:$L$113, $K$6)</f>
        <v>0</v>
      </c>
      <c r="L13" s="61">
        <f>SUMIFS($K$106:$K$113,$G$106:$G$113,$L$5,$L$106:$L$113, $L$6)</f>
        <v>0</v>
      </c>
      <c r="M13" s="61">
        <f>SUMIFS($K$106:$K$113,$G$106:$G$113,$M$5,$L$106:$L$113, $M$6)</f>
        <v>0</v>
      </c>
      <c r="N13" s="61">
        <f t="shared" si="1"/>
        <v>8</v>
      </c>
      <c r="P13" s="94" t="s">
        <v>135</v>
      </c>
      <c r="Q13" s="152" t="s">
        <v>121</v>
      </c>
      <c r="R13" s="153" t="s">
        <v>17</v>
      </c>
      <c r="U13" s="184" t="s">
        <v>121</v>
      </c>
      <c r="V13" s="186"/>
    </row>
    <row r="14" spans="1:22" s="10" customFormat="1" ht="25.05" customHeight="1" x14ac:dyDescent="0.3">
      <c r="A14" s="128" t="s">
        <v>5</v>
      </c>
      <c r="B14" s="61">
        <f>SUMIFS($K$118:$K$122,$G$118:$G$122, $B$5,$L$118:$L$122, $B$6)</f>
        <v>5</v>
      </c>
      <c r="C14" s="61">
        <f>SUMIFS($K$118:$K$122,$G$118:$G$122, $C$5,$L$118:$L$122, $C$6)</f>
        <v>0</v>
      </c>
      <c r="D14" s="61">
        <f>SUMIFS($K$118:$K$122,$G$118:$G$122, $D$5,$L$118:$L$122, $D$6)</f>
        <v>0</v>
      </c>
      <c r="E14" s="61">
        <f>SUMIFS($K$118:$K$122,$G$118:$G$122, $E$5,$L$118:$L$122, $E$6)</f>
        <v>0</v>
      </c>
      <c r="F14" s="61">
        <f>SUMIFS($K$118:$K$122,$G$118:$G$122,$F$5,$L$118:$L$122, $F$6)</f>
        <v>0</v>
      </c>
      <c r="G14" s="61">
        <f>SUMIFS($K$118:$K$122,$G$118:$G$122,$G$5,$L$118:$L$122, $G$6)</f>
        <v>0</v>
      </c>
      <c r="H14" s="61">
        <f>SUMIFS($K$118:$K$122,$G$118:$G$122,$H$5,$L$118:$L$122, $H$6)</f>
        <v>0</v>
      </c>
      <c r="I14" s="61">
        <f>SUMIFS($K$118:$K$122,$G$118:$G$122,$I$5,$L$118:$L$122, $I$6)</f>
        <v>0</v>
      </c>
      <c r="J14" s="61">
        <f>SUMIFS($K$118:$K$122,$G$118:$G$122,$J$5,$L$118:$L$122, $J$6)</f>
        <v>0</v>
      </c>
      <c r="K14" s="61">
        <f>SUMIFS($K$118:$K$122,$G$118:$G$122,$K$5,$L$118:$L$122, $K$6)</f>
        <v>0</v>
      </c>
      <c r="L14" s="61">
        <f>SUMIFS($K$118:$K$122,$G$118:$G$122,$L$5,$L$118:$L$122, $L$6)</f>
        <v>0</v>
      </c>
      <c r="M14" s="61">
        <f>SUMIFS($K$118:$K$122,$G$118:$G$122,$M$5,$L$118:$L$122, $M$6)</f>
        <v>0</v>
      </c>
      <c r="N14" s="61">
        <f t="shared" si="1"/>
        <v>5</v>
      </c>
      <c r="P14" s="94" t="s">
        <v>136</v>
      </c>
      <c r="Q14" s="152" t="s">
        <v>122</v>
      </c>
      <c r="R14" s="153" t="s">
        <v>18</v>
      </c>
      <c r="U14" s="184" t="s">
        <v>122</v>
      </c>
      <c r="V14" s="186"/>
    </row>
    <row r="15" spans="1:22" s="10" customFormat="1" ht="25.05" customHeight="1" x14ac:dyDescent="0.3">
      <c r="A15" s="128" t="s">
        <v>35</v>
      </c>
      <c r="B15" s="61">
        <f>SUMIFS($K$127:$K$131,$G$127:$G$131, $B$5,$L$127:$L$131, $B$6)</f>
        <v>5</v>
      </c>
      <c r="C15" s="61">
        <f>SUMIFS($K$127:$K$131,$G$127:$G$131, $C$5,$L$127:$L$131, $C$6)</f>
        <v>0</v>
      </c>
      <c r="D15" s="61">
        <f>SUMIFS($K$127:$K$131,$G$127:$G$131, $D$5,$L$127:$L$131, $D$6)</f>
        <v>0</v>
      </c>
      <c r="E15" s="61">
        <f>SUMIFS($K$127:$K$131,$G$127:$G$131, $E$5,$L$127:$L$131, $E$6)</f>
        <v>0</v>
      </c>
      <c r="F15" s="61">
        <f>SUMIFS($K$127:$K$131,$G$127:$G$131,$F$5,$L$127:$L$131, $F$6)</f>
        <v>0</v>
      </c>
      <c r="G15" s="61">
        <f>SUMIFS($K$127:$K$131,$G$127:$G$131,$G$5,$L$127:$L$131, $G$6)</f>
        <v>0</v>
      </c>
      <c r="H15" s="61">
        <f>SUMIFS($K$127:$K$131,$G$127:$G$131,$H$5,$L$127:$L$131, $H$6)</f>
        <v>0</v>
      </c>
      <c r="I15" s="61">
        <f>SUMIFS($K$127:$K$131,$G$127:$G$131,$I$5,$L$127:$L$131, $I$6)</f>
        <v>0</v>
      </c>
      <c r="J15" s="61">
        <f>SUMIFS($K$127:$K$131,$G$127:$G$131,$J$5,$L$127:$L$131, $J$6)</f>
        <v>0</v>
      </c>
      <c r="K15" s="61">
        <f>SUMIFS($K$127:$K$131,$G$127:$G$131,$K$5,$L$127:$L$131, $K$6)</f>
        <v>0</v>
      </c>
      <c r="L15" s="61">
        <f>SUMIFS($K$127:$K$131,$G$127:$G$131,$L$5,$L$127:$L$131, $L$6)</f>
        <v>0</v>
      </c>
      <c r="M15" s="61">
        <f>SUMIFS($K$127:$K$131,$G$127:$G$131,$M$5,$L$127:$L$131, $M$6)</f>
        <v>0</v>
      </c>
      <c r="N15" s="61">
        <f t="shared" si="1"/>
        <v>5</v>
      </c>
      <c r="P15" s="94" t="s">
        <v>139</v>
      </c>
      <c r="Q15" s="152" t="s">
        <v>123</v>
      </c>
      <c r="R15" s="153" t="s">
        <v>17</v>
      </c>
      <c r="U15" s="184" t="s">
        <v>123</v>
      </c>
      <c r="V15" s="186"/>
    </row>
    <row r="16" spans="1:22" s="30" customFormat="1" ht="25.05" customHeight="1" x14ac:dyDescent="0.3">
      <c r="A16" s="131" t="s">
        <v>2</v>
      </c>
      <c r="B16" s="132">
        <f t="shared" ref="B16:M16" si="2">SUM(B9:B15)</f>
        <v>95</v>
      </c>
      <c r="C16" s="132">
        <f t="shared" si="2"/>
        <v>0</v>
      </c>
      <c r="D16" s="132">
        <f t="shared" si="2"/>
        <v>0</v>
      </c>
      <c r="E16" s="132">
        <f t="shared" si="2"/>
        <v>0</v>
      </c>
      <c r="F16" s="132">
        <f t="shared" si="2"/>
        <v>0</v>
      </c>
      <c r="G16" s="132">
        <f t="shared" si="2"/>
        <v>0</v>
      </c>
      <c r="H16" s="132">
        <f t="shared" si="2"/>
        <v>0</v>
      </c>
      <c r="I16" s="132">
        <f t="shared" si="2"/>
        <v>0</v>
      </c>
      <c r="J16" s="132">
        <f t="shared" si="2"/>
        <v>0</v>
      </c>
      <c r="K16" s="132">
        <f t="shared" si="2"/>
        <v>0</v>
      </c>
      <c r="L16" s="132">
        <f t="shared" si="2"/>
        <v>0</v>
      </c>
      <c r="M16" s="132">
        <f t="shared" si="2"/>
        <v>0</v>
      </c>
      <c r="N16" s="132">
        <f>SUM(N9:N15)</f>
        <v>95</v>
      </c>
      <c r="P16" s="94" t="s">
        <v>140</v>
      </c>
      <c r="Q16" s="152" t="s">
        <v>124</v>
      </c>
      <c r="R16" s="153" t="s">
        <v>18</v>
      </c>
      <c r="U16" s="184" t="s">
        <v>124</v>
      </c>
      <c r="V16" s="186"/>
    </row>
    <row r="17" spans="1:27" s="10" customFormat="1" ht="25.05" customHeight="1" x14ac:dyDescent="0.3">
      <c r="A17" s="133" t="s">
        <v>30</v>
      </c>
      <c r="B17" s="134">
        <f>B9*0.15</f>
        <v>7.9499999999999993</v>
      </c>
      <c r="C17" s="134">
        <f t="shared" ref="C17:N17" si="3">C9*0.15</f>
        <v>0</v>
      </c>
      <c r="D17" s="134">
        <f t="shared" si="3"/>
        <v>0</v>
      </c>
      <c r="E17" s="134">
        <f t="shared" si="3"/>
        <v>0</v>
      </c>
      <c r="F17" s="134">
        <f t="shared" si="3"/>
        <v>0</v>
      </c>
      <c r="G17" s="134">
        <f t="shared" si="3"/>
        <v>0</v>
      </c>
      <c r="H17" s="134">
        <f t="shared" si="3"/>
        <v>0</v>
      </c>
      <c r="I17" s="134">
        <f t="shared" si="3"/>
        <v>0</v>
      </c>
      <c r="J17" s="134">
        <f>J9*0.15</f>
        <v>0</v>
      </c>
      <c r="K17" s="134">
        <f t="shared" si="3"/>
        <v>0</v>
      </c>
      <c r="L17" s="134">
        <f t="shared" si="3"/>
        <v>0</v>
      </c>
      <c r="M17" s="134">
        <f t="shared" si="3"/>
        <v>0</v>
      </c>
      <c r="N17" s="134">
        <f t="shared" si="3"/>
        <v>7.9499999999999993</v>
      </c>
      <c r="P17" s="94" t="s">
        <v>137</v>
      </c>
      <c r="Q17" s="152" t="s">
        <v>125</v>
      </c>
      <c r="R17" s="153" t="s">
        <v>17</v>
      </c>
      <c r="U17" s="184" t="s">
        <v>125</v>
      </c>
      <c r="V17" s="187"/>
    </row>
    <row r="18" spans="1:27" s="30" customFormat="1" ht="25.05" customHeight="1" thickBot="1" x14ac:dyDescent="0.35">
      <c r="A18" s="135" t="s">
        <v>113</v>
      </c>
      <c r="B18" s="136">
        <f t="shared" ref="B18:M18" si="4">B16+B17</f>
        <v>102.95</v>
      </c>
      <c r="C18" s="136">
        <f t="shared" si="4"/>
        <v>0</v>
      </c>
      <c r="D18" s="136">
        <f t="shared" si="4"/>
        <v>0</v>
      </c>
      <c r="E18" s="136">
        <f t="shared" si="4"/>
        <v>0</v>
      </c>
      <c r="F18" s="136">
        <f t="shared" si="4"/>
        <v>0</v>
      </c>
      <c r="G18" s="136">
        <f t="shared" si="4"/>
        <v>0</v>
      </c>
      <c r="H18" s="136">
        <f t="shared" si="4"/>
        <v>0</v>
      </c>
      <c r="I18" s="136">
        <f t="shared" si="4"/>
        <v>0</v>
      </c>
      <c r="J18" s="136">
        <f t="shared" si="4"/>
        <v>0</v>
      </c>
      <c r="K18" s="136">
        <f t="shared" si="4"/>
        <v>0</v>
      </c>
      <c r="L18" s="136">
        <f t="shared" si="4"/>
        <v>0</v>
      </c>
      <c r="M18" s="136">
        <f t="shared" si="4"/>
        <v>0</v>
      </c>
      <c r="N18" s="136">
        <f>N16+N17</f>
        <v>102.95</v>
      </c>
      <c r="P18" s="94" t="s">
        <v>138</v>
      </c>
      <c r="Q18" s="152" t="s">
        <v>126</v>
      </c>
      <c r="R18" s="153" t="s">
        <v>18</v>
      </c>
      <c r="U18" s="188" t="s">
        <v>126</v>
      </c>
      <c r="V18" s="189"/>
    </row>
    <row r="19" spans="1:27" s="5" customFormat="1" ht="13.8" x14ac:dyDescent="0.3">
      <c r="A19" s="390" t="s">
        <v>36</v>
      </c>
      <c r="B19" s="390"/>
      <c r="C19" s="391" t="s">
        <v>87</v>
      </c>
      <c r="D19" s="391"/>
      <c r="E19" s="391"/>
      <c r="F19" s="144"/>
      <c r="G19" s="391" t="s">
        <v>88</v>
      </c>
      <c r="H19" s="391"/>
      <c r="I19" s="391"/>
      <c r="J19" s="391"/>
      <c r="K19" s="391"/>
      <c r="L19" s="391"/>
      <c r="M19" s="391"/>
      <c r="N19" s="391"/>
      <c r="O19" s="60"/>
      <c r="P19" s="60"/>
      <c r="Q19" s="60"/>
      <c r="R19" s="60"/>
      <c r="S19" s="179"/>
      <c r="U19" s="30"/>
      <c r="V19" s="30"/>
    </row>
    <row r="20" spans="1:27" s="5" customFormat="1" ht="15" customHeight="1" x14ac:dyDescent="0.3">
      <c r="A20" s="392" t="s">
        <v>66</v>
      </c>
      <c r="B20" s="392"/>
      <c r="C20" s="392"/>
      <c r="D20" s="11"/>
      <c r="E20" s="11"/>
      <c r="F20" s="11"/>
      <c r="G20" s="11"/>
      <c r="H20" s="11"/>
      <c r="I20" s="11"/>
      <c r="J20" s="11"/>
      <c r="K20" s="11"/>
      <c r="L20" s="11"/>
      <c r="M20" s="11"/>
      <c r="Q20" s="35"/>
      <c r="R20" s="35"/>
      <c r="S20" s="35"/>
    </row>
    <row r="21" spans="1:27" s="5" customFormat="1" ht="15" customHeight="1" x14ac:dyDescent="0.3">
      <c r="A21" s="191"/>
      <c r="B21" s="19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Q21" s="35"/>
      <c r="R21" s="35"/>
      <c r="S21" s="35"/>
    </row>
    <row r="22" spans="1:27" ht="26.25" customHeight="1" x14ac:dyDescent="0.3">
      <c r="A22" s="388" t="s">
        <v>201</v>
      </c>
      <c r="B22" s="388"/>
      <c r="C22" s="388"/>
      <c r="D22" s="388"/>
      <c r="E22" s="388"/>
      <c r="F22" s="388"/>
      <c r="G22" s="388"/>
      <c r="H22" s="388"/>
      <c r="I22" s="388"/>
      <c r="J22" s="142"/>
      <c r="K22" s="142"/>
      <c r="U22" s="5"/>
      <c r="V22" s="5"/>
    </row>
    <row r="23" spans="1:27" s="5" customFormat="1" ht="26.25" customHeight="1" x14ac:dyDescent="0.3">
      <c r="A23" s="126"/>
      <c r="B23" s="126" t="s">
        <v>17</v>
      </c>
      <c r="C23" s="126" t="s">
        <v>18</v>
      </c>
      <c r="D23" s="126" t="s">
        <v>114</v>
      </c>
      <c r="G23" s="100"/>
      <c r="H23" s="11"/>
      <c r="Q23" s="35"/>
      <c r="R23" s="35"/>
      <c r="S23" s="35"/>
      <c r="U23" s="3"/>
      <c r="V23" s="3"/>
    </row>
    <row r="24" spans="1:27" s="5" customFormat="1" ht="26.25" customHeight="1" x14ac:dyDescent="0.3">
      <c r="A24" s="193" t="s">
        <v>183</v>
      </c>
      <c r="B24" s="118">
        <f>SUMIFS($B$18:$M$18,$B$6:$M$6, "FA 2.a")</f>
        <v>102.95</v>
      </c>
      <c r="C24" s="118">
        <f>SUMIFS($B$18:$M$18,$B$6:$M$6, "FA 3.a")</f>
        <v>0</v>
      </c>
      <c r="D24" s="127">
        <f>SUM(B24:C24)</f>
        <v>102.95</v>
      </c>
      <c r="G24" s="101"/>
      <c r="H24" s="11"/>
      <c r="N24" s="11"/>
      <c r="Q24" s="35"/>
      <c r="R24" s="35"/>
      <c r="S24" s="35"/>
    </row>
    <row r="25" spans="1:27" s="5" customFormat="1" ht="26.25" customHeight="1" x14ac:dyDescent="0.2">
      <c r="A25" s="280" t="s">
        <v>182</v>
      </c>
      <c r="B25" s="119">
        <f>SUMIFS($B$152:$M$152,$B$6:$M$6, "FA 2.a")</f>
        <v>78.8</v>
      </c>
      <c r="C25" s="119">
        <f>SUMIFS($B$152:$M$152,$B$6:$M$6, "FA 3.a")</f>
        <v>0</v>
      </c>
      <c r="D25" s="119">
        <f>SUM(B25:C25)</f>
        <v>78.8</v>
      </c>
      <c r="G25" s="101"/>
      <c r="H25" s="40"/>
      <c r="I25" s="11"/>
      <c r="J25" s="11"/>
      <c r="K25" s="11"/>
      <c r="L25" s="11"/>
      <c r="M25" s="11"/>
      <c r="N25" s="11"/>
      <c r="Q25" s="35"/>
      <c r="R25" s="35"/>
      <c r="S25" s="35"/>
      <c r="U25" s="35"/>
      <c r="V25" s="35"/>
      <c r="W25" s="11"/>
      <c r="X25" s="143" t="s">
        <v>110</v>
      </c>
      <c r="Y25" s="61" t="e">
        <f>SUMIFS($K$30:$K$131,$M$52:$M$124,"agricolo")</f>
        <v>#VALUE!</v>
      </c>
      <c r="Z25" s="11"/>
    </row>
    <row r="26" spans="1:27" s="5" customFormat="1" ht="26.25" customHeight="1" x14ac:dyDescent="0.3">
      <c r="A26" s="33" t="s">
        <v>42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Q26" s="35"/>
      <c r="R26" s="35"/>
      <c r="S26" s="35"/>
      <c r="X26" s="11"/>
      <c r="Y26" s="143" t="s">
        <v>112</v>
      </c>
      <c r="Z26" s="143"/>
      <c r="AA26" s="11"/>
    </row>
    <row r="27" spans="1:27" s="5" customFormat="1" ht="24.75" customHeight="1" x14ac:dyDescent="0.3">
      <c r="A27" s="388" t="s">
        <v>202</v>
      </c>
      <c r="B27" s="388"/>
      <c r="C27" s="388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Q27" s="35"/>
      <c r="R27" s="35"/>
      <c r="S27" s="35"/>
    </row>
    <row r="28" spans="1:27" s="14" customFormat="1" ht="26.25" customHeight="1" x14ac:dyDescent="0.3">
      <c r="A28" s="371" t="s">
        <v>51</v>
      </c>
      <c r="B28" s="372"/>
      <c r="C28" s="372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105" t="s">
        <v>85</v>
      </c>
      <c r="O28" s="105"/>
      <c r="P28" s="121"/>
      <c r="Q28" s="121"/>
      <c r="R28" s="121"/>
      <c r="S28" s="121"/>
      <c r="U28" s="5"/>
      <c r="V28" s="5"/>
    </row>
    <row r="29" spans="1:27" s="15" customFormat="1" ht="24" customHeight="1" x14ac:dyDescent="0.3">
      <c r="A29" s="359" t="s">
        <v>25</v>
      </c>
      <c r="B29" s="360"/>
      <c r="C29" s="360"/>
      <c r="D29" s="361"/>
      <c r="E29" s="164" t="s">
        <v>28</v>
      </c>
      <c r="F29" s="164" t="s">
        <v>27</v>
      </c>
      <c r="G29" s="165" t="s">
        <v>26</v>
      </c>
      <c r="H29" s="166" t="s">
        <v>31</v>
      </c>
      <c r="I29" s="167" t="s">
        <v>32</v>
      </c>
      <c r="J29" s="164" t="s">
        <v>33</v>
      </c>
      <c r="K29" s="166" t="s">
        <v>37</v>
      </c>
      <c r="L29" s="168" t="s">
        <v>20</v>
      </c>
      <c r="M29" s="81" t="s">
        <v>46</v>
      </c>
      <c r="N29" s="107"/>
      <c r="O29" s="107"/>
      <c r="P29" s="122"/>
      <c r="Q29" s="122"/>
      <c r="R29" s="122"/>
      <c r="S29" s="122"/>
      <c r="U29" s="14"/>
      <c r="V29" s="14"/>
    </row>
    <row r="30" spans="1:27" s="18" customFormat="1" ht="26.25" customHeight="1" x14ac:dyDescent="0.3">
      <c r="A30" s="365"/>
      <c r="B30" s="366"/>
      <c r="C30" s="366"/>
      <c r="D30" s="367"/>
      <c r="E30" s="149">
        <v>1</v>
      </c>
      <c r="F30" s="149">
        <v>1</v>
      </c>
      <c r="G30" s="154" t="s">
        <v>115</v>
      </c>
      <c r="H30" s="80">
        <f>E30*F30</f>
        <v>1</v>
      </c>
      <c r="I30" s="151">
        <v>1</v>
      </c>
      <c r="J30" s="80">
        <f>H30+I30</f>
        <v>2</v>
      </c>
      <c r="K30" s="151">
        <f>J30</f>
        <v>2</v>
      </c>
      <c r="L30" s="155" t="s">
        <v>17</v>
      </c>
      <c r="M30" s="80">
        <v>1</v>
      </c>
      <c r="N30" s="108"/>
      <c r="O30" s="108"/>
      <c r="P30" s="120"/>
      <c r="Q30" s="120"/>
      <c r="R30" s="38"/>
      <c r="S30" s="120"/>
      <c r="U30" s="15"/>
      <c r="V30" s="15"/>
    </row>
    <row r="31" spans="1:27" s="18" customFormat="1" ht="26.25" customHeight="1" x14ac:dyDescent="0.3">
      <c r="A31" s="365"/>
      <c r="B31" s="366"/>
      <c r="C31" s="366"/>
      <c r="D31" s="367"/>
      <c r="E31" s="149">
        <v>1</v>
      </c>
      <c r="F31" s="149">
        <v>1</v>
      </c>
      <c r="G31" s="154" t="s">
        <v>115</v>
      </c>
      <c r="H31" s="80">
        <f t="shared" ref="H31:H50" si="5">E31*F31</f>
        <v>1</v>
      </c>
      <c r="I31" s="151">
        <v>1</v>
      </c>
      <c r="J31" s="80">
        <f t="shared" ref="J31:J50" si="6">H31+I31</f>
        <v>2</v>
      </c>
      <c r="K31" s="151">
        <f t="shared" ref="K31:K50" si="7">J31</f>
        <v>2</v>
      </c>
      <c r="L31" s="155" t="s">
        <v>17</v>
      </c>
      <c r="M31" s="80">
        <v>1</v>
      </c>
      <c r="N31" s="108"/>
      <c r="O31" s="108"/>
      <c r="P31" s="120"/>
      <c r="Q31" s="120"/>
      <c r="R31" s="38"/>
      <c r="S31" s="120"/>
    </row>
    <row r="32" spans="1:27" s="18" customFormat="1" ht="26.25" customHeight="1" x14ac:dyDescent="0.3">
      <c r="A32" s="365"/>
      <c r="B32" s="366"/>
      <c r="C32" s="366"/>
      <c r="D32" s="367"/>
      <c r="E32" s="149">
        <v>1</v>
      </c>
      <c r="F32" s="149">
        <v>1</v>
      </c>
      <c r="G32" s="154" t="s">
        <v>115</v>
      </c>
      <c r="H32" s="80">
        <f t="shared" si="5"/>
        <v>1</v>
      </c>
      <c r="I32" s="151">
        <v>1</v>
      </c>
      <c r="J32" s="80">
        <f t="shared" si="6"/>
        <v>2</v>
      </c>
      <c r="K32" s="151">
        <f t="shared" si="7"/>
        <v>2</v>
      </c>
      <c r="L32" s="155" t="s">
        <v>17</v>
      </c>
      <c r="M32" s="80">
        <v>1</v>
      </c>
      <c r="N32" s="108"/>
      <c r="O32" s="108"/>
      <c r="P32" s="120"/>
      <c r="Q32" s="120"/>
      <c r="R32" s="38"/>
      <c r="S32" s="120"/>
    </row>
    <row r="33" spans="1:19" s="18" customFormat="1" ht="26.25" customHeight="1" x14ac:dyDescent="0.3">
      <c r="A33" s="365"/>
      <c r="B33" s="366"/>
      <c r="C33" s="366"/>
      <c r="D33" s="367"/>
      <c r="E33" s="149">
        <v>1</v>
      </c>
      <c r="F33" s="149">
        <v>1</v>
      </c>
      <c r="G33" s="154" t="s">
        <v>115</v>
      </c>
      <c r="H33" s="80">
        <f t="shared" si="5"/>
        <v>1</v>
      </c>
      <c r="I33" s="151">
        <v>1</v>
      </c>
      <c r="J33" s="80">
        <f t="shared" si="6"/>
        <v>2</v>
      </c>
      <c r="K33" s="151">
        <f t="shared" si="7"/>
        <v>2</v>
      </c>
      <c r="L33" s="155" t="s">
        <v>17</v>
      </c>
      <c r="M33" s="80">
        <v>1</v>
      </c>
      <c r="N33" s="108"/>
      <c r="O33" s="108"/>
      <c r="P33" s="120"/>
      <c r="Q33" s="120"/>
      <c r="R33" s="38"/>
      <c r="S33" s="120"/>
    </row>
    <row r="34" spans="1:19" s="18" customFormat="1" ht="26.25" customHeight="1" x14ac:dyDescent="0.3">
      <c r="A34" s="365"/>
      <c r="B34" s="366"/>
      <c r="C34" s="366"/>
      <c r="D34" s="367"/>
      <c r="E34" s="149">
        <v>1</v>
      </c>
      <c r="F34" s="149">
        <v>1</v>
      </c>
      <c r="G34" s="154" t="s">
        <v>115</v>
      </c>
      <c r="H34" s="80">
        <f t="shared" si="5"/>
        <v>1</v>
      </c>
      <c r="I34" s="151">
        <v>1</v>
      </c>
      <c r="J34" s="80">
        <f t="shared" si="6"/>
        <v>2</v>
      </c>
      <c r="K34" s="151">
        <f t="shared" si="7"/>
        <v>2</v>
      </c>
      <c r="L34" s="155" t="s">
        <v>17</v>
      </c>
      <c r="M34" s="80">
        <v>1</v>
      </c>
      <c r="N34" s="108"/>
      <c r="O34" s="108"/>
      <c r="P34" s="120"/>
      <c r="Q34" s="120"/>
      <c r="R34" s="38"/>
      <c r="S34" s="120"/>
    </row>
    <row r="35" spans="1:19" s="18" customFormat="1" ht="26.25" customHeight="1" x14ac:dyDescent="0.3">
      <c r="A35" s="365"/>
      <c r="B35" s="366"/>
      <c r="C35" s="366"/>
      <c r="D35" s="367"/>
      <c r="E35" s="149">
        <v>1</v>
      </c>
      <c r="F35" s="149">
        <v>1</v>
      </c>
      <c r="G35" s="154" t="s">
        <v>115</v>
      </c>
      <c r="H35" s="80">
        <f t="shared" si="5"/>
        <v>1</v>
      </c>
      <c r="I35" s="151">
        <v>1</v>
      </c>
      <c r="J35" s="80">
        <f t="shared" si="6"/>
        <v>2</v>
      </c>
      <c r="K35" s="151">
        <f t="shared" si="7"/>
        <v>2</v>
      </c>
      <c r="L35" s="155" t="s">
        <v>17</v>
      </c>
      <c r="M35" s="80">
        <v>1</v>
      </c>
      <c r="N35" s="108"/>
      <c r="O35" s="108"/>
      <c r="P35" s="120"/>
      <c r="Q35" s="120"/>
      <c r="R35" s="38"/>
      <c r="S35" s="120"/>
    </row>
    <row r="36" spans="1:19" s="18" customFormat="1" ht="26.25" customHeight="1" x14ac:dyDescent="0.3">
      <c r="A36" s="365"/>
      <c r="B36" s="366"/>
      <c r="C36" s="366"/>
      <c r="D36" s="367"/>
      <c r="E36" s="149">
        <v>1</v>
      </c>
      <c r="F36" s="149">
        <v>1</v>
      </c>
      <c r="G36" s="154" t="s">
        <v>115</v>
      </c>
      <c r="H36" s="80">
        <f t="shared" si="5"/>
        <v>1</v>
      </c>
      <c r="I36" s="151">
        <v>1</v>
      </c>
      <c r="J36" s="80">
        <f t="shared" si="6"/>
        <v>2</v>
      </c>
      <c r="K36" s="151">
        <f t="shared" si="7"/>
        <v>2</v>
      </c>
      <c r="L36" s="155" t="s">
        <v>17</v>
      </c>
      <c r="M36" s="80">
        <v>1</v>
      </c>
      <c r="N36" s="108"/>
      <c r="O36" s="108"/>
      <c r="P36" s="120"/>
      <c r="Q36" s="120"/>
      <c r="R36" s="38"/>
      <c r="S36" s="120"/>
    </row>
    <row r="37" spans="1:19" s="18" customFormat="1" ht="26.25" customHeight="1" x14ac:dyDescent="0.3">
      <c r="A37" s="365"/>
      <c r="B37" s="366"/>
      <c r="C37" s="366"/>
      <c r="D37" s="367"/>
      <c r="E37" s="149">
        <v>1</v>
      </c>
      <c r="F37" s="149">
        <v>1</v>
      </c>
      <c r="G37" s="154" t="s">
        <v>115</v>
      </c>
      <c r="H37" s="80">
        <f t="shared" si="5"/>
        <v>1</v>
      </c>
      <c r="I37" s="151">
        <v>1</v>
      </c>
      <c r="J37" s="80">
        <f t="shared" si="6"/>
        <v>2</v>
      </c>
      <c r="K37" s="151">
        <f t="shared" si="7"/>
        <v>2</v>
      </c>
      <c r="L37" s="155" t="s">
        <v>17</v>
      </c>
      <c r="M37" s="80">
        <v>1</v>
      </c>
      <c r="N37" s="108"/>
      <c r="O37" s="108"/>
      <c r="P37" s="120"/>
      <c r="Q37" s="120"/>
      <c r="R37" s="38"/>
      <c r="S37" s="120"/>
    </row>
    <row r="38" spans="1:19" s="18" customFormat="1" ht="26.25" customHeight="1" x14ac:dyDescent="0.3">
      <c r="A38" s="365"/>
      <c r="B38" s="366"/>
      <c r="C38" s="366"/>
      <c r="D38" s="367"/>
      <c r="E38" s="149">
        <v>1</v>
      </c>
      <c r="F38" s="149">
        <v>1</v>
      </c>
      <c r="G38" s="154" t="s">
        <v>115</v>
      </c>
      <c r="H38" s="80">
        <f t="shared" si="5"/>
        <v>1</v>
      </c>
      <c r="I38" s="151">
        <v>1</v>
      </c>
      <c r="J38" s="80">
        <f t="shared" si="6"/>
        <v>2</v>
      </c>
      <c r="K38" s="151">
        <f t="shared" si="7"/>
        <v>2</v>
      </c>
      <c r="L38" s="155" t="s">
        <v>17</v>
      </c>
      <c r="M38" s="80">
        <v>1</v>
      </c>
      <c r="N38" s="108"/>
      <c r="O38" s="108"/>
      <c r="P38" s="120"/>
      <c r="Q38" s="120"/>
      <c r="R38" s="38"/>
      <c r="S38" s="120"/>
    </row>
    <row r="39" spans="1:19" s="18" customFormat="1" ht="26.25" customHeight="1" x14ac:dyDescent="0.3">
      <c r="A39" s="365"/>
      <c r="B39" s="366"/>
      <c r="C39" s="366"/>
      <c r="D39" s="367"/>
      <c r="E39" s="149">
        <v>1</v>
      </c>
      <c r="F39" s="149">
        <v>1</v>
      </c>
      <c r="G39" s="154" t="s">
        <v>115</v>
      </c>
      <c r="H39" s="80">
        <f t="shared" si="5"/>
        <v>1</v>
      </c>
      <c r="I39" s="151">
        <v>1</v>
      </c>
      <c r="J39" s="80">
        <f t="shared" si="6"/>
        <v>2</v>
      </c>
      <c r="K39" s="151">
        <f t="shared" si="7"/>
        <v>2</v>
      </c>
      <c r="L39" s="155" t="s">
        <v>17</v>
      </c>
      <c r="M39" s="80">
        <v>1</v>
      </c>
      <c r="N39" s="108"/>
      <c r="O39" s="108"/>
      <c r="P39" s="120"/>
      <c r="Q39" s="120"/>
      <c r="R39" s="38"/>
      <c r="S39" s="120"/>
    </row>
    <row r="40" spans="1:19" s="18" customFormat="1" ht="26.25" customHeight="1" x14ac:dyDescent="0.3">
      <c r="A40" s="365"/>
      <c r="B40" s="366"/>
      <c r="C40" s="366"/>
      <c r="D40" s="367"/>
      <c r="E40" s="149">
        <v>1</v>
      </c>
      <c r="F40" s="149">
        <v>1</v>
      </c>
      <c r="G40" s="154" t="s">
        <v>115</v>
      </c>
      <c r="H40" s="80">
        <f t="shared" si="5"/>
        <v>1</v>
      </c>
      <c r="I40" s="151">
        <v>1</v>
      </c>
      <c r="J40" s="80">
        <f t="shared" si="6"/>
        <v>2</v>
      </c>
      <c r="K40" s="151">
        <f t="shared" si="7"/>
        <v>2</v>
      </c>
      <c r="L40" s="155" t="s">
        <v>17</v>
      </c>
      <c r="M40" s="80">
        <v>1</v>
      </c>
      <c r="N40" s="108"/>
      <c r="O40" s="108"/>
      <c r="P40" s="120"/>
      <c r="Q40" s="120"/>
      <c r="R40" s="38"/>
      <c r="S40" s="120"/>
    </row>
    <row r="41" spans="1:19" s="18" customFormat="1" ht="26.25" customHeight="1" x14ac:dyDescent="0.3">
      <c r="A41" s="365"/>
      <c r="B41" s="366"/>
      <c r="C41" s="366"/>
      <c r="D41" s="367"/>
      <c r="E41" s="149">
        <v>1</v>
      </c>
      <c r="F41" s="149">
        <v>1</v>
      </c>
      <c r="G41" s="154" t="s">
        <v>115</v>
      </c>
      <c r="H41" s="80">
        <f t="shared" si="5"/>
        <v>1</v>
      </c>
      <c r="I41" s="151">
        <v>1</v>
      </c>
      <c r="J41" s="80">
        <f t="shared" si="6"/>
        <v>2</v>
      </c>
      <c r="K41" s="151">
        <f t="shared" si="7"/>
        <v>2</v>
      </c>
      <c r="L41" s="155" t="s">
        <v>17</v>
      </c>
      <c r="M41" s="80">
        <v>1</v>
      </c>
      <c r="N41" s="108"/>
      <c r="O41" s="108"/>
      <c r="P41" s="120"/>
      <c r="Q41" s="120"/>
      <c r="R41" s="38"/>
      <c r="S41" s="120"/>
    </row>
    <row r="42" spans="1:19" s="18" customFormat="1" ht="26.25" customHeight="1" x14ac:dyDescent="0.3">
      <c r="A42" s="365"/>
      <c r="B42" s="366"/>
      <c r="C42" s="366"/>
      <c r="D42" s="367"/>
      <c r="E42" s="149">
        <v>1</v>
      </c>
      <c r="F42" s="149">
        <v>1</v>
      </c>
      <c r="G42" s="154" t="s">
        <v>115</v>
      </c>
      <c r="H42" s="80">
        <f t="shared" si="5"/>
        <v>1</v>
      </c>
      <c r="I42" s="151">
        <v>1</v>
      </c>
      <c r="J42" s="80">
        <f t="shared" si="6"/>
        <v>2</v>
      </c>
      <c r="K42" s="151">
        <f t="shared" si="7"/>
        <v>2</v>
      </c>
      <c r="L42" s="155" t="s">
        <v>17</v>
      </c>
      <c r="M42" s="80">
        <v>1</v>
      </c>
      <c r="N42" s="108"/>
      <c r="O42" s="108"/>
      <c r="P42" s="120"/>
      <c r="Q42" s="120"/>
      <c r="R42" s="38"/>
      <c r="S42" s="120"/>
    </row>
    <row r="43" spans="1:19" s="18" customFormat="1" ht="26.25" customHeight="1" x14ac:dyDescent="0.3">
      <c r="A43" s="365"/>
      <c r="B43" s="366"/>
      <c r="C43" s="366"/>
      <c r="D43" s="367"/>
      <c r="E43" s="149">
        <v>1</v>
      </c>
      <c r="F43" s="149">
        <v>1</v>
      </c>
      <c r="G43" s="154" t="s">
        <v>115</v>
      </c>
      <c r="H43" s="80">
        <f t="shared" si="5"/>
        <v>1</v>
      </c>
      <c r="I43" s="151">
        <v>1</v>
      </c>
      <c r="J43" s="80">
        <f t="shared" si="6"/>
        <v>2</v>
      </c>
      <c r="K43" s="151">
        <f t="shared" si="7"/>
        <v>2</v>
      </c>
      <c r="L43" s="155" t="s">
        <v>17</v>
      </c>
      <c r="M43" s="80">
        <v>1</v>
      </c>
      <c r="N43" s="108"/>
      <c r="O43" s="108"/>
      <c r="P43" s="120"/>
      <c r="Q43" s="120"/>
      <c r="R43" s="38"/>
      <c r="S43" s="120"/>
    </row>
    <row r="44" spans="1:19" s="18" customFormat="1" ht="26.25" customHeight="1" x14ac:dyDescent="0.3">
      <c r="A44" s="365"/>
      <c r="B44" s="366"/>
      <c r="C44" s="366"/>
      <c r="D44" s="367"/>
      <c r="E44" s="149">
        <v>1</v>
      </c>
      <c r="F44" s="149">
        <v>1</v>
      </c>
      <c r="G44" s="154" t="s">
        <v>115</v>
      </c>
      <c r="H44" s="80">
        <f t="shared" si="5"/>
        <v>1</v>
      </c>
      <c r="I44" s="151">
        <v>1</v>
      </c>
      <c r="J44" s="80">
        <f t="shared" si="6"/>
        <v>2</v>
      </c>
      <c r="K44" s="151">
        <f t="shared" si="7"/>
        <v>2</v>
      </c>
      <c r="L44" s="155" t="s">
        <v>17</v>
      </c>
      <c r="M44" s="80">
        <v>1</v>
      </c>
      <c r="N44" s="108"/>
      <c r="O44" s="108"/>
      <c r="P44" s="120"/>
      <c r="Q44" s="120"/>
      <c r="R44" s="38"/>
      <c r="S44" s="120"/>
    </row>
    <row r="45" spans="1:19" s="18" customFormat="1" ht="26.25" customHeight="1" x14ac:dyDescent="0.3">
      <c r="A45" s="365"/>
      <c r="B45" s="366"/>
      <c r="C45" s="366"/>
      <c r="D45" s="367"/>
      <c r="E45" s="149">
        <v>1</v>
      </c>
      <c r="F45" s="149">
        <v>1</v>
      </c>
      <c r="G45" s="154" t="s">
        <v>115</v>
      </c>
      <c r="H45" s="80">
        <f t="shared" si="5"/>
        <v>1</v>
      </c>
      <c r="I45" s="151">
        <v>1</v>
      </c>
      <c r="J45" s="80">
        <f t="shared" si="6"/>
        <v>2</v>
      </c>
      <c r="K45" s="151">
        <f t="shared" si="7"/>
        <v>2</v>
      </c>
      <c r="L45" s="155" t="s">
        <v>17</v>
      </c>
      <c r="M45" s="80">
        <v>1</v>
      </c>
      <c r="N45" s="108"/>
      <c r="O45" s="108"/>
      <c r="P45" s="120"/>
      <c r="Q45" s="120"/>
      <c r="R45" s="38"/>
      <c r="S45" s="120"/>
    </row>
    <row r="46" spans="1:19" s="18" customFormat="1" ht="26.25" customHeight="1" x14ac:dyDescent="0.3">
      <c r="A46" s="365"/>
      <c r="B46" s="366"/>
      <c r="C46" s="366"/>
      <c r="D46" s="367"/>
      <c r="E46" s="149">
        <v>1</v>
      </c>
      <c r="F46" s="149">
        <v>1</v>
      </c>
      <c r="G46" s="154" t="s">
        <v>115</v>
      </c>
      <c r="H46" s="80">
        <f t="shared" si="5"/>
        <v>1</v>
      </c>
      <c r="I46" s="151">
        <v>1</v>
      </c>
      <c r="J46" s="80">
        <f t="shared" si="6"/>
        <v>2</v>
      </c>
      <c r="K46" s="151">
        <f t="shared" si="7"/>
        <v>2</v>
      </c>
      <c r="L46" s="155" t="s">
        <v>17</v>
      </c>
      <c r="M46" s="80">
        <v>1</v>
      </c>
      <c r="N46" s="108"/>
      <c r="O46" s="108"/>
      <c r="P46" s="120"/>
      <c r="Q46" s="120"/>
      <c r="R46" s="38"/>
      <c r="S46" s="120"/>
    </row>
    <row r="47" spans="1:19" s="18" customFormat="1" ht="26.25" customHeight="1" x14ac:dyDescent="0.3">
      <c r="A47" s="365"/>
      <c r="B47" s="366"/>
      <c r="C47" s="366"/>
      <c r="D47" s="367"/>
      <c r="E47" s="149">
        <v>1</v>
      </c>
      <c r="F47" s="149">
        <v>1</v>
      </c>
      <c r="G47" s="154" t="s">
        <v>115</v>
      </c>
      <c r="H47" s="80">
        <f t="shared" si="5"/>
        <v>1</v>
      </c>
      <c r="I47" s="151">
        <v>1</v>
      </c>
      <c r="J47" s="80">
        <f t="shared" si="6"/>
        <v>2</v>
      </c>
      <c r="K47" s="151">
        <f t="shared" si="7"/>
        <v>2</v>
      </c>
      <c r="L47" s="155" t="s">
        <v>17</v>
      </c>
      <c r="M47" s="80">
        <v>1</v>
      </c>
      <c r="N47" s="108"/>
      <c r="O47" s="108"/>
      <c r="P47" s="120"/>
      <c r="Q47" s="120"/>
      <c r="R47" s="38"/>
      <c r="S47" s="120"/>
    </row>
    <row r="48" spans="1:19" s="18" customFormat="1" ht="26.25" customHeight="1" x14ac:dyDescent="0.3">
      <c r="A48" s="365"/>
      <c r="B48" s="366"/>
      <c r="C48" s="366"/>
      <c r="D48" s="367"/>
      <c r="E48" s="149">
        <v>1</v>
      </c>
      <c r="F48" s="149">
        <v>1</v>
      </c>
      <c r="G48" s="154" t="s">
        <v>115</v>
      </c>
      <c r="H48" s="80">
        <f t="shared" si="5"/>
        <v>1</v>
      </c>
      <c r="I48" s="151">
        <v>1</v>
      </c>
      <c r="J48" s="80">
        <f t="shared" si="6"/>
        <v>2</v>
      </c>
      <c r="K48" s="151">
        <f t="shared" si="7"/>
        <v>2</v>
      </c>
      <c r="L48" s="155" t="s">
        <v>17</v>
      </c>
      <c r="M48" s="80">
        <v>1</v>
      </c>
      <c r="N48" s="108"/>
      <c r="O48" s="108"/>
      <c r="P48" s="120"/>
      <c r="Q48" s="120"/>
      <c r="R48" s="38"/>
      <c r="S48" s="120"/>
    </row>
    <row r="49" spans="1:22" s="18" customFormat="1" ht="26.25" customHeight="1" x14ac:dyDescent="0.3">
      <c r="A49" s="365"/>
      <c r="B49" s="366"/>
      <c r="C49" s="366"/>
      <c r="D49" s="367"/>
      <c r="E49" s="149">
        <v>1</v>
      </c>
      <c r="F49" s="149">
        <v>1</v>
      </c>
      <c r="G49" s="154" t="s">
        <v>115</v>
      </c>
      <c r="H49" s="80">
        <f t="shared" si="5"/>
        <v>1</v>
      </c>
      <c r="I49" s="151">
        <v>1</v>
      </c>
      <c r="J49" s="80">
        <f t="shared" si="6"/>
        <v>2</v>
      </c>
      <c r="K49" s="151">
        <f t="shared" si="7"/>
        <v>2</v>
      </c>
      <c r="L49" s="155" t="s">
        <v>17</v>
      </c>
      <c r="M49" s="80">
        <v>1</v>
      </c>
      <c r="N49" s="108"/>
      <c r="O49" s="108"/>
      <c r="P49" s="120"/>
      <c r="Q49" s="120"/>
      <c r="R49" s="38"/>
      <c r="S49" s="120"/>
    </row>
    <row r="50" spans="1:22" s="18" customFormat="1" ht="26.25" customHeight="1" x14ac:dyDescent="0.3">
      <c r="A50" s="365"/>
      <c r="B50" s="366"/>
      <c r="C50" s="366"/>
      <c r="D50" s="367"/>
      <c r="E50" s="149">
        <v>1</v>
      </c>
      <c r="F50" s="149">
        <v>1</v>
      </c>
      <c r="G50" s="154" t="s">
        <v>115</v>
      </c>
      <c r="H50" s="80">
        <f t="shared" si="5"/>
        <v>1</v>
      </c>
      <c r="I50" s="151">
        <v>1</v>
      </c>
      <c r="J50" s="80">
        <f t="shared" si="6"/>
        <v>2</v>
      </c>
      <c r="K50" s="151">
        <f t="shared" si="7"/>
        <v>2</v>
      </c>
      <c r="L50" s="155" t="s">
        <v>17</v>
      </c>
      <c r="M50" s="80">
        <v>1</v>
      </c>
      <c r="N50" s="108"/>
      <c r="O50" s="108"/>
      <c r="P50" s="120"/>
      <c r="Q50" s="120"/>
      <c r="R50" s="38"/>
      <c r="S50" s="120"/>
    </row>
    <row r="51" spans="1:22" s="4" customFormat="1" ht="26.25" customHeight="1" x14ac:dyDescent="0.3">
      <c r="A51" s="362" t="s">
        <v>1</v>
      </c>
      <c r="B51" s="363"/>
      <c r="C51" s="363"/>
      <c r="D51" s="363"/>
      <c r="E51" s="363"/>
      <c r="F51" s="364"/>
      <c r="G51" s="150"/>
      <c r="H51" s="81">
        <f>SUM(H30:H50)</f>
        <v>21</v>
      </c>
      <c r="I51" s="82">
        <f>SUM(I30:I50)</f>
        <v>21</v>
      </c>
      <c r="J51" s="81">
        <f>SUM(J30:J50)</f>
        <v>42</v>
      </c>
      <c r="K51" s="58">
        <f>SUM(K30:K50)</f>
        <v>42</v>
      </c>
      <c r="L51" s="156"/>
      <c r="M51" s="81">
        <f>SUM(M30:M50)</f>
        <v>21</v>
      </c>
      <c r="N51" s="107"/>
      <c r="O51" s="107"/>
      <c r="P51" s="120"/>
      <c r="Q51" s="120"/>
      <c r="R51" s="120"/>
      <c r="S51" s="120"/>
      <c r="U51" s="18"/>
      <c r="V51" s="18"/>
    </row>
    <row r="52" spans="1:22" s="4" customFormat="1" ht="13.8" x14ac:dyDescent="0.3">
      <c r="A52" s="19"/>
      <c r="B52" s="20"/>
      <c r="C52" s="20"/>
      <c r="D52" s="21"/>
      <c r="E52" s="21"/>
      <c r="F52" s="21"/>
      <c r="G52" s="31"/>
      <c r="H52" s="22"/>
      <c r="I52" s="20"/>
      <c r="J52" s="20"/>
      <c r="K52" s="13"/>
      <c r="L52" s="5"/>
      <c r="N52" s="71"/>
      <c r="O52" s="109"/>
      <c r="P52" s="109"/>
      <c r="Q52" s="38"/>
      <c r="R52" s="38"/>
      <c r="S52" s="38"/>
      <c r="T52" s="38"/>
    </row>
    <row r="53" spans="1:22" ht="26.25" customHeight="1" x14ac:dyDescent="0.3">
      <c r="A53" s="371" t="s">
        <v>63</v>
      </c>
      <c r="B53" s="372"/>
      <c r="C53" s="372"/>
      <c r="D53" s="372"/>
      <c r="E53" s="372"/>
      <c r="F53" s="372"/>
      <c r="G53" s="372"/>
      <c r="H53" s="372"/>
      <c r="I53" s="372"/>
      <c r="J53" s="372"/>
      <c r="K53" s="372"/>
      <c r="L53" s="372"/>
      <c r="M53" s="372"/>
      <c r="N53" s="105"/>
      <c r="O53" s="105"/>
      <c r="P53" s="36"/>
      <c r="Q53" s="36"/>
      <c r="R53" s="36"/>
      <c r="S53" s="18"/>
      <c r="U53" s="4"/>
      <c r="V53" s="4"/>
    </row>
    <row r="54" spans="1:22" s="15" customFormat="1" ht="34.200000000000003" x14ac:dyDescent="0.3">
      <c r="A54" s="368" t="s">
        <v>25</v>
      </c>
      <c r="B54" s="369"/>
      <c r="C54" s="369"/>
      <c r="D54" s="370"/>
      <c r="E54" s="177" t="s">
        <v>28</v>
      </c>
      <c r="F54" s="177" t="s">
        <v>27</v>
      </c>
      <c r="G54" s="165" t="s">
        <v>26</v>
      </c>
      <c r="H54" s="166" t="s">
        <v>31</v>
      </c>
      <c r="I54" s="167" t="s">
        <v>32</v>
      </c>
      <c r="J54" s="164" t="s">
        <v>33</v>
      </c>
      <c r="K54" s="166" t="s">
        <v>37</v>
      </c>
      <c r="L54" s="168" t="s">
        <v>20</v>
      </c>
      <c r="M54" s="169" t="s">
        <v>46</v>
      </c>
      <c r="N54" s="107"/>
      <c r="O54" s="107"/>
      <c r="P54" s="36"/>
      <c r="Q54" s="36"/>
      <c r="R54" s="36"/>
      <c r="S54" s="18"/>
      <c r="U54" s="3"/>
      <c r="V54" s="3"/>
    </row>
    <row r="55" spans="1:22" s="18" customFormat="1" ht="26.25" customHeight="1" x14ac:dyDescent="0.3">
      <c r="A55" s="353"/>
      <c r="B55" s="354"/>
      <c r="C55" s="354"/>
      <c r="D55" s="355"/>
      <c r="E55" s="157"/>
      <c r="F55" s="157"/>
      <c r="G55" s="154" t="s">
        <v>115</v>
      </c>
      <c r="H55" s="80">
        <f t="shared" ref="H55" si="8">E55*F55</f>
        <v>0</v>
      </c>
      <c r="I55" s="151">
        <v>1</v>
      </c>
      <c r="J55" s="80">
        <f t="shared" ref="J55" si="9">H55+I55</f>
        <v>1</v>
      </c>
      <c r="K55" s="151">
        <f t="shared" ref="K55:K65" si="10">J55</f>
        <v>1</v>
      </c>
      <c r="L55" s="155" t="s">
        <v>17</v>
      </c>
      <c r="M55" s="80">
        <v>1</v>
      </c>
      <c r="N55" s="108"/>
      <c r="O55" s="108"/>
      <c r="P55" s="36"/>
      <c r="Q55" s="36"/>
      <c r="R55" s="36"/>
      <c r="U55" s="15"/>
      <c r="V55" s="15"/>
    </row>
    <row r="56" spans="1:22" s="18" customFormat="1" ht="26.25" customHeight="1" x14ac:dyDescent="0.3">
      <c r="A56" s="353"/>
      <c r="B56" s="354"/>
      <c r="C56" s="354"/>
      <c r="D56" s="355"/>
      <c r="E56" s="157"/>
      <c r="F56" s="157"/>
      <c r="G56" s="154" t="s">
        <v>115</v>
      </c>
      <c r="H56" s="80">
        <f t="shared" ref="H56:H65" si="11">E56*F56</f>
        <v>0</v>
      </c>
      <c r="I56" s="151">
        <v>1</v>
      </c>
      <c r="J56" s="80">
        <f t="shared" ref="J56:J65" si="12">H56+I56</f>
        <v>1</v>
      </c>
      <c r="K56" s="151">
        <f t="shared" si="10"/>
        <v>1</v>
      </c>
      <c r="L56" s="155" t="s">
        <v>17</v>
      </c>
      <c r="M56" s="80">
        <v>1</v>
      </c>
      <c r="N56" s="108"/>
      <c r="O56" s="108"/>
      <c r="P56" s="36"/>
      <c r="Q56" s="36"/>
      <c r="R56" s="36"/>
    </row>
    <row r="57" spans="1:22" s="18" customFormat="1" ht="26.25" customHeight="1" x14ac:dyDescent="0.3">
      <c r="A57" s="353"/>
      <c r="B57" s="354"/>
      <c r="C57" s="354"/>
      <c r="D57" s="355"/>
      <c r="E57" s="157"/>
      <c r="F57" s="157"/>
      <c r="G57" s="154" t="s">
        <v>115</v>
      </c>
      <c r="H57" s="80">
        <f t="shared" si="11"/>
        <v>0</v>
      </c>
      <c r="I57" s="151">
        <v>1</v>
      </c>
      <c r="J57" s="80">
        <f t="shared" si="12"/>
        <v>1</v>
      </c>
      <c r="K57" s="151">
        <f t="shared" si="10"/>
        <v>1</v>
      </c>
      <c r="L57" s="155" t="s">
        <v>17</v>
      </c>
      <c r="M57" s="80">
        <v>1</v>
      </c>
      <c r="N57" s="108"/>
      <c r="O57" s="108"/>
      <c r="P57" s="36"/>
      <c r="Q57" s="36"/>
      <c r="R57" s="36"/>
    </row>
    <row r="58" spans="1:22" s="18" customFormat="1" ht="26.25" customHeight="1" x14ac:dyDescent="0.3">
      <c r="A58" s="353"/>
      <c r="B58" s="354"/>
      <c r="C58" s="354"/>
      <c r="D58" s="355"/>
      <c r="E58" s="157"/>
      <c r="F58" s="157"/>
      <c r="G58" s="154" t="s">
        <v>115</v>
      </c>
      <c r="H58" s="80">
        <f t="shared" si="11"/>
        <v>0</v>
      </c>
      <c r="I58" s="151">
        <v>1</v>
      </c>
      <c r="J58" s="80">
        <f t="shared" si="12"/>
        <v>1</v>
      </c>
      <c r="K58" s="151">
        <f t="shared" si="10"/>
        <v>1</v>
      </c>
      <c r="L58" s="155" t="s">
        <v>17</v>
      </c>
      <c r="M58" s="80">
        <v>1</v>
      </c>
      <c r="N58" s="108"/>
      <c r="O58" s="108"/>
      <c r="P58" s="36"/>
      <c r="Q58" s="36"/>
      <c r="R58" s="36"/>
    </row>
    <row r="59" spans="1:22" s="18" customFormat="1" ht="26.25" customHeight="1" x14ac:dyDescent="0.3">
      <c r="A59" s="353"/>
      <c r="B59" s="354"/>
      <c r="C59" s="354"/>
      <c r="D59" s="355"/>
      <c r="E59" s="157"/>
      <c r="F59" s="157"/>
      <c r="G59" s="154" t="s">
        <v>115</v>
      </c>
      <c r="H59" s="80">
        <f t="shared" si="11"/>
        <v>0</v>
      </c>
      <c r="I59" s="151">
        <v>1</v>
      </c>
      <c r="J59" s="80">
        <f t="shared" si="12"/>
        <v>1</v>
      </c>
      <c r="K59" s="151">
        <f t="shared" si="10"/>
        <v>1</v>
      </c>
      <c r="L59" s="155" t="s">
        <v>17</v>
      </c>
      <c r="M59" s="80">
        <v>1</v>
      </c>
      <c r="N59" s="108"/>
      <c r="O59" s="108"/>
      <c r="P59" s="36"/>
      <c r="Q59" s="36"/>
      <c r="R59" s="36"/>
    </row>
    <row r="60" spans="1:22" s="18" customFormat="1" ht="26.25" customHeight="1" x14ac:dyDescent="0.3">
      <c r="A60" s="353"/>
      <c r="B60" s="354"/>
      <c r="C60" s="354"/>
      <c r="D60" s="355"/>
      <c r="E60" s="157"/>
      <c r="F60" s="157"/>
      <c r="G60" s="154" t="s">
        <v>115</v>
      </c>
      <c r="H60" s="80">
        <f t="shared" si="11"/>
        <v>0</v>
      </c>
      <c r="I60" s="151">
        <v>1</v>
      </c>
      <c r="J60" s="80">
        <f t="shared" si="12"/>
        <v>1</v>
      </c>
      <c r="K60" s="151">
        <f t="shared" si="10"/>
        <v>1</v>
      </c>
      <c r="L60" s="155" t="s">
        <v>17</v>
      </c>
      <c r="M60" s="80">
        <v>1</v>
      </c>
      <c r="N60" s="108"/>
      <c r="O60" s="108"/>
      <c r="P60" s="36"/>
      <c r="Q60" s="36"/>
      <c r="R60" s="36"/>
    </row>
    <row r="61" spans="1:22" s="18" customFormat="1" ht="26.25" customHeight="1" x14ac:dyDescent="0.3">
      <c r="A61" s="353"/>
      <c r="B61" s="354"/>
      <c r="C61" s="354"/>
      <c r="D61" s="355"/>
      <c r="E61" s="157"/>
      <c r="F61" s="157"/>
      <c r="G61" s="154" t="s">
        <v>115</v>
      </c>
      <c r="H61" s="80">
        <f t="shared" si="11"/>
        <v>0</v>
      </c>
      <c r="I61" s="151">
        <v>1</v>
      </c>
      <c r="J61" s="80">
        <f t="shared" si="12"/>
        <v>1</v>
      </c>
      <c r="K61" s="151">
        <f t="shared" si="10"/>
        <v>1</v>
      </c>
      <c r="L61" s="155" t="s">
        <v>17</v>
      </c>
      <c r="M61" s="80">
        <v>1</v>
      </c>
      <c r="N61" s="108"/>
      <c r="O61" s="108"/>
      <c r="P61" s="36"/>
      <c r="Q61" s="36"/>
      <c r="R61" s="36"/>
    </row>
    <row r="62" spans="1:22" s="18" customFormat="1" ht="26.25" customHeight="1" x14ac:dyDescent="0.3">
      <c r="A62" s="353"/>
      <c r="B62" s="354"/>
      <c r="C62" s="354"/>
      <c r="D62" s="355"/>
      <c r="E62" s="157"/>
      <c r="F62" s="157"/>
      <c r="G62" s="154" t="s">
        <v>115</v>
      </c>
      <c r="H62" s="80">
        <f t="shared" si="11"/>
        <v>0</v>
      </c>
      <c r="I62" s="151">
        <v>1</v>
      </c>
      <c r="J62" s="80">
        <f t="shared" si="12"/>
        <v>1</v>
      </c>
      <c r="K62" s="151">
        <f t="shared" si="10"/>
        <v>1</v>
      </c>
      <c r="L62" s="155" t="s">
        <v>17</v>
      </c>
      <c r="M62" s="80">
        <v>1</v>
      </c>
      <c r="N62" s="108"/>
      <c r="O62" s="108"/>
      <c r="P62" s="36"/>
      <c r="Q62" s="36"/>
      <c r="R62" s="36"/>
    </row>
    <row r="63" spans="1:22" s="18" customFormat="1" ht="26.25" customHeight="1" x14ac:dyDescent="0.3">
      <c r="A63" s="353"/>
      <c r="B63" s="354"/>
      <c r="C63" s="354"/>
      <c r="D63" s="355"/>
      <c r="E63" s="157"/>
      <c r="F63" s="157"/>
      <c r="G63" s="154" t="s">
        <v>115</v>
      </c>
      <c r="H63" s="80">
        <f t="shared" si="11"/>
        <v>0</v>
      </c>
      <c r="I63" s="151">
        <v>1</v>
      </c>
      <c r="J63" s="80">
        <f t="shared" si="12"/>
        <v>1</v>
      </c>
      <c r="K63" s="151">
        <f t="shared" si="10"/>
        <v>1</v>
      </c>
      <c r="L63" s="155" t="s">
        <v>17</v>
      </c>
      <c r="M63" s="80">
        <v>1</v>
      </c>
      <c r="N63" s="108"/>
      <c r="O63" s="108"/>
      <c r="P63" s="36"/>
      <c r="Q63" s="36"/>
      <c r="R63" s="36"/>
    </row>
    <row r="64" spans="1:22" s="18" customFormat="1" ht="26.25" customHeight="1" x14ac:dyDescent="0.3">
      <c r="A64" s="353"/>
      <c r="B64" s="354"/>
      <c r="C64" s="354"/>
      <c r="D64" s="355"/>
      <c r="E64" s="157"/>
      <c r="F64" s="157"/>
      <c r="G64" s="154" t="s">
        <v>115</v>
      </c>
      <c r="H64" s="80">
        <f t="shared" si="11"/>
        <v>0</v>
      </c>
      <c r="I64" s="151">
        <v>1</v>
      </c>
      <c r="J64" s="80">
        <f t="shared" si="12"/>
        <v>1</v>
      </c>
      <c r="K64" s="151">
        <f t="shared" si="10"/>
        <v>1</v>
      </c>
      <c r="L64" s="155" t="s">
        <v>17</v>
      </c>
      <c r="M64" s="80">
        <v>1</v>
      </c>
      <c r="N64" s="108"/>
      <c r="O64" s="108"/>
      <c r="P64" s="36"/>
      <c r="Q64" s="36"/>
      <c r="R64" s="36"/>
    </row>
    <row r="65" spans="1:22" s="18" customFormat="1" ht="26.25" customHeight="1" x14ac:dyDescent="0.3">
      <c r="A65" s="353"/>
      <c r="B65" s="354"/>
      <c r="C65" s="354"/>
      <c r="D65" s="355"/>
      <c r="E65" s="157"/>
      <c r="F65" s="157"/>
      <c r="G65" s="154" t="s">
        <v>115</v>
      </c>
      <c r="H65" s="80">
        <f t="shared" si="11"/>
        <v>0</v>
      </c>
      <c r="I65" s="151">
        <v>1</v>
      </c>
      <c r="J65" s="80">
        <f t="shared" si="12"/>
        <v>1</v>
      </c>
      <c r="K65" s="151">
        <f t="shared" si="10"/>
        <v>1</v>
      </c>
      <c r="L65" s="155" t="s">
        <v>17</v>
      </c>
      <c r="M65" s="80">
        <v>1</v>
      </c>
      <c r="N65" s="108"/>
      <c r="O65" s="108"/>
      <c r="P65" s="36"/>
      <c r="Q65" s="36"/>
      <c r="R65" s="36"/>
    </row>
    <row r="66" spans="1:22" s="4" customFormat="1" ht="26.25" customHeight="1" x14ac:dyDescent="0.3">
      <c r="A66" s="362" t="s">
        <v>1</v>
      </c>
      <c r="B66" s="363"/>
      <c r="C66" s="363"/>
      <c r="D66" s="363"/>
      <c r="E66" s="363"/>
      <c r="F66" s="364"/>
      <c r="G66" s="158"/>
      <c r="H66" s="81">
        <f>SUM(H55:H65)</f>
        <v>0</v>
      </c>
      <c r="I66" s="82">
        <f>SUM(I55:I65)</f>
        <v>11</v>
      </c>
      <c r="J66" s="81">
        <f>SUM(J55:J65)</f>
        <v>11</v>
      </c>
      <c r="K66" s="183">
        <f>SUM(K55:K65)</f>
        <v>11</v>
      </c>
      <c r="L66" s="159"/>
      <c r="M66" s="81">
        <f>SUM(M55:M65)</f>
        <v>11</v>
      </c>
      <c r="N66" s="107"/>
      <c r="O66" s="107"/>
      <c r="P66" s="34"/>
      <c r="Q66" s="34"/>
      <c r="R66" s="34"/>
      <c r="U66" s="18"/>
      <c r="V66" s="18"/>
    </row>
    <row r="67" spans="1:22" s="1" customFormat="1" ht="13.8" x14ac:dyDescent="0.3">
      <c r="A67" s="23"/>
      <c r="B67" s="24"/>
      <c r="C67" s="24"/>
      <c r="D67" s="24"/>
      <c r="E67" s="24"/>
      <c r="F67" s="24"/>
      <c r="G67" s="24"/>
      <c r="H67" s="25"/>
      <c r="I67" s="24"/>
      <c r="J67" s="24"/>
      <c r="K67" s="12"/>
      <c r="L67" s="5"/>
      <c r="N67" s="72"/>
      <c r="O67" s="35"/>
      <c r="P67" s="35"/>
      <c r="Q67" s="35"/>
      <c r="R67" s="35"/>
      <c r="S67" s="35"/>
      <c r="U67" s="4"/>
      <c r="V67" s="4"/>
    </row>
    <row r="68" spans="1:22" ht="26.25" customHeight="1" x14ac:dyDescent="0.3">
      <c r="A68" s="173" t="s">
        <v>7</v>
      </c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5"/>
      <c r="N68" s="106"/>
      <c r="O68" s="106"/>
      <c r="P68" s="34"/>
      <c r="S68" s="3"/>
      <c r="U68" s="1"/>
      <c r="V68" s="1"/>
    </row>
    <row r="69" spans="1:22" s="15" customFormat="1" ht="26.25" customHeight="1" x14ac:dyDescent="0.3">
      <c r="A69" s="359" t="s">
        <v>25</v>
      </c>
      <c r="B69" s="360"/>
      <c r="C69" s="360"/>
      <c r="D69" s="360"/>
      <c r="E69" s="360"/>
      <c r="F69" s="361"/>
      <c r="G69" s="165" t="s">
        <v>26</v>
      </c>
      <c r="H69" s="166" t="s">
        <v>31</v>
      </c>
      <c r="I69" s="167" t="s">
        <v>32</v>
      </c>
      <c r="J69" s="164" t="s">
        <v>33</v>
      </c>
      <c r="K69" s="166" t="s">
        <v>37</v>
      </c>
      <c r="L69" s="168" t="s">
        <v>20</v>
      </c>
      <c r="M69" s="169" t="s">
        <v>46</v>
      </c>
      <c r="N69" s="107"/>
      <c r="O69" s="107"/>
      <c r="P69" s="37"/>
      <c r="Q69" s="37"/>
      <c r="R69" s="37"/>
      <c r="U69" s="3"/>
      <c r="V69" s="3"/>
    </row>
    <row r="70" spans="1:22" s="16" customFormat="1" ht="26.25" customHeight="1" x14ac:dyDescent="0.3">
      <c r="A70" s="356"/>
      <c r="B70" s="357"/>
      <c r="C70" s="357"/>
      <c r="D70" s="357"/>
      <c r="E70" s="357"/>
      <c r="F70" s="358"/>
      <c r="G70" s="154" t="s">
        <v>115</v>
      </c>
      <c r="H70" s="80">
        <f t="shared" ref="H70" si="13">E70*F70</f>
        <v>0</v>
      </c>
      <c r="I70" s="151">
        <v>1</v>
      </c>
      <c r="J70" s="80">
        <f t="shared" ref="J70" si="14">H70+I70</f>
        <v>1</v>
      </c>
      <c r="K70" s="151">
        <f t="shared" ref="K70:K77" si="15">J70</f>
        <v>1</v>
      </c>
      <c r="L70" s="155" t="s">
        <v>17</v>
      </c>
      <c r="M70" s="80">
        <v>1</v>
      </c>
      <c r="N70" s="110"/>
      <c r="O70" s="110"/>
      <c r="P70" s="38"/>
      <c r="Q70" s="38"/>
      <c r="R70" s="38"/>
      <c r="U70" s="15"/>
      <c r="V70" s="15"/>
    </row>
    <row r="71" spans="1:22" s="16" customFormat="1" ht="26.25" customHeight="1" x14ac:dyDescent="0.3">
      <c r="A71" s="356"/>
      <c r="B71" s="357"/>
      <c r="C71" s="357"/>
      <c r="D71" s="357"/>
      <c r="E71" s="357"/>
      <c r="F71" s="358"/>
      <c r="G71" s="154" t="s">
        <v>115</v>
      </c>
      <c r="H71" s="80">
        <f t="shared" ref="H71:H77" si="16">E71*F71</f>
        <v>0</v>
      </c>
      <c r="I71" s="151">
        <v>1</v>
      </c>
      <c r="J71" s="80">
        <f t="shared" ref="J71:J77" si="17">H71+I71</f>
        <v>1</v>
      </c>
      <c r="K71" s="151">
        <f t="shared" si="15"/>
        <v>1</v>
      </c>
      <c r="L71" s="155" t="s">
        <v>17</v>
      </c>
      <c r="M71" s="80">
        <v>1</v>
      </c>
      <c r="N71" s="110"/>
      <c r="O71" s="110"/>
      <c r="P71" s="38"/>
      <c r="Q71" s="38"/>
      <c r="R71" s="38"/>
    </row>
    <row r="72" spans="1:22" s="16" customFormat="1" ht="26.25" customHeight="1" x14ac:dyDescent="0.3">
      <c r="A72" s="356"/>
      <c r="B72" s="357"/>
      <c r="C72" s="357"/>
      <c r="D72" s="357"/>
      <c r="E72" s="357"/>
      <c r="F72" s="358"/>
      <c r="G72" s="154" t="s">
        <v>115</v>
      </c>
      <c r="H72" s="80">
        <f t="shared" si="16"/>
        <v>0</v>
      </c>
      <c r="I72" s="151">
        <v>1</v>
      </c>
      <c r="J72" s="80">
        <f t="shared" si="17"/>
        <v>1</v>
      </c>
      <c r="K72" s="151">
        <f t="shared" si="15"/>
        <v>1</v>
      </c>
      <c r="L72" s="155" t="s">
        <v>17</v>
      </c>
      <c r="M72" s="80">
        <v>1</v>
      </c>
      <c r="N72" s="110"/>
      <c r="O72" s="110"/>
      <c r="P72" s="38"/>
      <c r="Q72" s="38"/>
      <c r="R72" s="38"/>
    </row>
    <row r="73" spans="1:22" s="16" customFormat="1" ht="26.25" customHeight="1" x14ac:dyDescent="0.3">
      <c r="A73" s="356"/>
      <c r="B73" s="357"/>
      <c r="C73" s="357"/>
      <c r="D73" s="357"/>
      <c r="E73" s="357"/>
      <c r="F73" s="358"/>
      <c r="G73" s="154" t="s">
        <v>115</v>
      </c>
      <c r="H73" s="80">
        <f t="shared" si="16"/>
        <v>0</v>
      </c>
      <c r="I73" s="151">
        <v>1</v>
      </c>
      <c r="J73" s="80">
        <f t="shared" si="17"/>
        <v>1</v>
      </c>
      <c r="K73" s="151">
        <f t="shared" si="15"/>
        <v>1</v>
      </c>
      <c r="L73" s="155" t="s">
        <v>17</v>
      </c>
      <c r="M73" s="80">
        <v>1</v>
      </c>
      <c r="N73" s="110"/>
      <c r="O73" s="110"/>
      <c r="P73" s="38"/>
      <c r="Q73" s="38"/>
      <c r="R73" s="38"/>
    </row>
    <row r="74" spans="1:22" s="16" customFormat="1" ht="26.25" customHeight="1" x14ac:dyDescent="0.3">
      <c r="A74" s="356"/>
      <c r="B74" s="357"/>
      <c r="C74" s="357"/>
      <c r="D74" s="357"/>
      <c r="E74" s="357"/>
      <c r="F74" s="358"/>
      <c r="G74" s="154" t="s">
        <v>115</v>
      </c>
      <c r="H74" s="80">
        <f t="shared" si="16"/>
        <v>0</v>
      </c>
      <c r="I74" s="151">
        <v>1</v>
      </c>
      <c r="J74" s="80">
        <f t="shared" si="17"/>
        <v>1</v>
      </c>
      <c r="K74" s="151">
        <f t="shared" si="15"/>
        <v>1</v>
      </c>
      <c r="L74" s="155" t="s">
        <v>17</v>
      </c>
      <c r="M74" s="80">
        <v>1</v>
      </c>
      <c r="N74" s="110"/>
      <c r="O74" s="110"/>
      <c r="P74" s="38"/>
      <c r="Q74" s="38"/>
      <c r="R74" s="38"/>
    </row>
    <row r="75" spans="1:22" s="16" customFormat="1" ht="26.25" customHeight="1" x14ac:dyDescent="0.3">
      <c r="A75" s="356"/>
      <c r="B75" s="357"/>
      <c r="C75" s="357"/>
      <c r="D75" s="357"/>
      <c r="E75" s="357"/>
      <c r="F75" s="358"/>
      <c r="G75" s="154" t="s">
        <v>115</v>
      </c>
      <c r="H75" s="80">
        <f t="shared" si="16"/>
        <v>0</v>
      </c>
      <c r="I75" s="151">
        <v>1</v>
      </c>
      <c r="J75" s="80">
        <f t="shared" si="17"/>
        <v>1</v>
      </c>
      <c r="K75" s="151">
        <f t="shared" si="15"/>
        <v>1</v>
      </c>
      <c r="L75" s="155" t="s">
        <v>17</v>
      </c>
      <c r="M75" s="80">
        <v>1</v>
      </c>
      <c r="N75" s="110"/>
      <c r="O75" s="110"/>
      <c r="P75" s="38"/>
      <c r="Q75" s="38"/>
      <c r="R75" s="38"/>
    </row>
    <row r="76" spans="1:22" s="16" customFormat="1" ht="26.25" customHeight="1" x14ac:dyDescent="0.3">
      <c r="A76" s="356"/>
      <c r="B76" s="357"/>
      <c r="C76" s="357"/>
      <c r="D76" s="357"/>
      <c r="E76" s="357"/>
      <c r="F76" s="358"/>
      <c r="G76" s="154" t="s">
        <v>115</v>
      </c>
      <c r="H76" s="80">
        <f t="shared" si="16"/>
        <v>0</v>
      </c>
      <c r="I76" s="151">
        <v>1</v>
      </c>
      <c r="J76" s="80">
        <f t="shared" si="17"/>
        <v>1</v>
      </c>
      <c r="K76" s="151">
        <f t="shared" si="15"/>
        <v>1</v>
      </c>
      <c r="L76" s="155" t="s">
        <v>17</v>
      </c>
      <c r="M76" s="80">
        <v>1</v>
      </c>
      <c r="N76" s="110"/>
      <c r="O76" s="110"/>
      <c r="P76" s="38"/>
      <c r="Q76" s="38"/>
      <c r="R76" s="38"/>
    </row>
    <row r="77" spans="1:22" s="16" customFormat="1" ht="26.25" customHeight="1" x14ac:dyDescent="0.3">
      <c r="A77" s="356"/>
      <c r="B77" s="357"/>
      <c r="C77" s="357"/>
      <c r="D77" s="357"/>
      <c r="E77" s="357"/>
      <c r="F77" s="358"/>
      <c r="G77" s="154" t="s">
        <v>115</v>
      </c>
      <c r="H77" s="80">
        <f t="shared" si="16"/>
        <v>0</v>
      </c>
      <c r="I77" s="151">
        <v>1</v>
      </c>
      <c r="J77" s="80">
        <f t="shared" si="17"/>
        <v>1</v>
      </c>
      <c r="K77" s="151">
        <f t="shared" si="15"/>
        <v>1</v>
      </c>
      <c r="L77" s="155" t="s">
        <v>17</v>
      </c>
      <c r="M77" s="80">
        <v>1</v>
      </c>
      <c r="N77" s="110"/>
      <c r="O77" s="110"/>
      <c r="P77" s="38"/>
      <c r="Q77" s="38"/>
      <c r="R77" s="38"/>
    </row>
    <row r="78" spans="1:22" s="4" customFormat="1" ht="26.25" customHeight="1" x14ac:dyDescent="0.3">
      <c r="A78" s="362" t="s">
        <v>1</v>
      </c>
      <c r="B78" s="363"/>
      <c r="C78" s="363"/>
      <c r="D78" s="363"/>
      <c r="E78" s="363"/>
      <c r="F78" s="364"/>
      <c r="G78" s="158"/>
      <c r="H78" s="82">
        <f>SUM(H70:H77)</f>
        <v>0</v>
      </c>
      <c r="I78" s="82">
        <f>SUM(I70:I77)</f>
        <v>8</v>
      </c>
      <c r="J78" s="81">
        <f>SUM(J70:J77)</f>
        <v>8</v>
      </c>
      <c r="K78" s="58">
        <f>SUM(K70:K77)</f>
        <v>8</v>
      </c>
      <c r="L78" s="160"/>
      <c r="M78" s="81">
        <f>SUM(M70:M77)</f>
        <v>8</v>
      </c>
      <c r="N78" s="107"/>
      <c r="O78" s="107"/>
      <c r="P78" s="34"/>
      <c r="Q78" s="34"/>
      <c r="R78" s="34"/>
      <c r="U78" s="16"/>
      <c r="V78" s="16"/>
    </row>
    <row r="79" spans="1:22" s="1" customFormat="1" ht="13.8" x14ac:dyDescent="0.3">
      <c r="A79" s="23"/>
      <c r="B79" s="24"/>
      <c r="C79" s="24"/>
      <c r="D79" s="24"/>
      <c r="E79" s="24"/>
      <c r="F79" s="24"/>
      <c r="G79" s="24"/>
      <c r="H79" s="25"/>
      <c r="I79" s="24"/>
      <c r="J79" s="24"/>
      <c r="K79" s="12"/>
      <c r="L79" s="5"/>
      <c r="N79" s="72"/>
      <c r="O79" s="35"/>
      <c r="P79" s="35"/>
      <c r="Q79" s="35"/>
      <c r="R79" s="35"/>
      <c r="S79" s="35"/>
      <c r="U79" s="4"/>
      <c r="V79" s="4"/>
    </row>
    <row r="80" spans="1:22" ht="26.25" customHeight="1" x14ac:dyDescent="0.3">
      <c r="A80" s="173" t="s">
        <v>6</v>
      </c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5"/>
      <c r="N80" s="105"/>
      <c r="O80" s="105"/>
      <c r="P80" s="34"/>
      <c r="S80" s="3"/>
      <c r="U80" s="1"/>
      <c r="V80" s="1"/>
    </row>
    <row r="81" spans="1:22" s="15" customFormat="1" ht="26.25" customHeight="1" x14ac:dyDescent="0.3">
      <c r="A81" s="359" t="s">
        <v>25</v>
      </c>
      <c r="B81" s="360"/>
      <c r="C81" s="360"/>
      <c r="D81" s="360"/>
      <c r="E81" s="360"/>
      <c r="F81" s="361"/>
      <c r="G81" s="165" t="s">
        <v>26</v>
      </c>
      <c r="H81" s="166" t="s">
        <v>31</v>
      </c>
      <c r="I81" s="167" t="s">
        <v>32</v>
      </c>
      <c r="J81" s="164" t="s">
        <v>33</v>
      </c>
      <c r="K81" s="166" t="s">
        <v>37</v>
      </c>
      <c r="L81" s="168" t="s">
        <v>20</v>
      </c>
      <c r="M81" s="176" t="s">
        <v>46</v>
      </c>
      <c r="N81" s="107"/>
      <c r="O81" s="107"/>
      <c r="P81" s="37"/>
      <c r="Q81" s="37"/>
      <c r="R81" s="37"/>
      <c r="U81" s="3"/>
      <c r="V81" s="3"/>
    </row>
    <row r="82" spans="1:22" s="16" customFormat="1" ht="26.25" customHeight="1" x14ac:dyDescent="0.3">
      <c r="A82" s="356"/>
      <c r="B82" s="357"/>
      <c r="C82" s="357"/>
      <c r="D82" s="357"/>
      <c r="E82" s="357"/>
      <c r="F82" s="358"/>
      <c r="G82" s="154" t="s">
        <v>115</v>
      </c>
      <c r="H82" s="80">
        <f t="shared" ref="H82" si="18">E82*F82</f>
        <v>0</v>
      </c>
      <c r="I82" s="151">
        <v>1</v>
      </c>
      <c r="J82" s="80">
        <f t="shared" ref="J82" si="19">H82+I82</f>
        <v>1</v>
      </c>
      <c r="K82" s="151">
        <f t="shared" ref="K82:K89" si="20">J82</f>
        <v>1</v>
      </c>
      <c r="L82" s="155" t="s">
        <v>17</v>
      </c>
      <c r="M82" s="80">
        <v>1</v>
      </c>
      <c r="N82" s="108"/>
      <c r="O82" s="108"/>
      <c r="P82" s="38"/>
      <c r="Q82" s="38"/>
      <c r="R82" s="38"/>
      <c r="U82" s="15"/>
      <c r="V82" s="15"/>
    </row>
    <row r="83" spans="1:22" s="16" customFormat="1" ht="26.25" customHeight="1" x14ac:dyDescent="0.3">
      <c r="A83" s="356"/>
      <c r="B83" s="357"/>
      <c r="C83" s="357"/>
      <c r="D83" s="357"/>
      <c r="E83" s="357"/>
      <c r="F83" s="358"/>
      <c r="G83" s="154" t="s">
        <v>115</v>
      </c>
      <c r="H83" s="80">
        <f t="shared" ref="H83:H89" si="21">E83*F83</f>
        <v>0</v>
      </c>
      <c r="I83" s="151">
        <v>1</v>
      </c>
      <c r="J83" s="80">
        <f t="shared" ref="J83:J89" si="22">H83+I83</f>
        <v>1</v>
      </c>
      <c r="K83" s="151">
        <f t="shared" si="20"/>
        <v>1</v>
      </c>
      <c r="L83" s="155" t="s">
        <v>17</v>
      </c>
      <c r="M83" s="80">
        <v>1</v>
      </c>
      <c r="N83" s="108"/>
      <c r="O83" s="108"/>
      <c r="P83" s="38"/>
      <c r="Q83" s="38"/>
      <c r="R83" s="38"/>
    </row>
    <row r="84" spans="1:22" s="16" customFormat="1" ht="26.25" customHeight="1" x14ac:dyDescent="0.3">
      <c r="A84" s="356"/>
      <c r="B84" s="357"/>
      <c r="C84" s="357"/>
      <c r="D84" s="357"/>
      <c r="E84" s="357"/>
      <c r="F84" s="358"/>
      <c r="G84" s="154" t="s">
        <v>115</v>
      </c>
      <c r="H84" s="80">
        <f t="shared" si="21"/>
        <v>0</v>
      </c>
      <c r="I84" s="151">
        <v>1</v>
      </c>
      <c r="J84" s="80">
        <f t="shared" si="22"/>
        <v>1</v>
      </c>
      <c r="K84" s="151">
        <f t="shared" si="20"/>
        <v>1</v>
      </c>
      <c r="L84" s="155" t="s">
        <v>17</v>
      </c>
      <c r="M84" s="80">
        <v>1</v>
      </c>
      <c r="N84" s="108"/>
      <c r="O84" s="108"/>
      <c r="P84" s="38"/>
      <c r="Q84" s="38"/>
      <c r="R84" s="38"/>
    </row>
    <row r="85" spans="1:22" s="16" customFormat="1" ht="26.25" customHeight="1" x14ac:dyDescent="0.3">
      <c r="A85" s="356"/>
      <c r="B85" s="357"/>
      <c r="C85" s="357"/>
      <c r="D85" s="357"/>
      <c r="E85" s="357"/>
      <c r="F85" s="358"/>
      <c r="G85" s="154" t="s">
        <v>115</v>
      </c>
      <c r="H85" s="80">
        <f t="shared" si="21"/>
        <v>0</v>
      </c>
      <c r="I85" s="151">
        <v>1</v>
      </c>
      <c r="J85" s="80">
        <f t="shared" si="22"/>
        <v>1</v>
      </c>
      <c r="K85" s="151">
        <f t="shared" si="20"/>
        <v>1</v>
      </c>
      <c r="L85" s="155" t="s">
        <v>17</v>
      </c>
      <c r="M85" s="80">
        <v>1</v>
      </c>
      <c r="N85" s="108"/>
      <c r="O85" s="108"/>
      <c r="P85" s="38"/>
      <c r="Q85" s="38"/>
      <c r="R85" s="38"/>
    </row>
    <row r="86" spans="1:22" s="16" customFormat="1" ht="26.25" customHeight="1" x14ac:dyDescent="0.3">
      <c r="A86" s="356"/>
      <c r="B86" s="357"/>
      <c r="C86" s="357"/>
      <c r="D86" s="357"/>
      <c r="E86" s="357"/>
      <c r="F86" s="358"/>
      <c r="G86" s="154" t="s">
        <v>115</v>
      </c>
      <c r="H86" s="80">
        <f t="shared" si="21"/>
        <v>0</v>
      </c>
      <c r="I86" s="151">
        <v>1</v>
      </c>
      <c r="J86" s="80">
        <f t="shared" si="22"/>
        <v>1</v>
      </c>
      <c r="K86" s="151">
        <f t="shared" si="20"/>
        <v>1</v>
      </c>
      <c r="L86" s="155" t="s">
        <v>17</v>
      </c>
      <c r="M86" s="80">
        <v>1</v>
      </c>
      <c r="N86" s="108"/>
      <c r="O86" s="108"/>
      <c r="P86" s="38"/>
      <c r="Q86" s="38"/>
      <c r="R86" s="38"/>
    </row>
    <row r="87" spans="1:22" s="16" customFormat="1" ht="26.25" customHeight="1" x14ac:dyDescent="0.3">
      <c r="A87" s="356"/>
      <c r="B87" s="357"/>
      <c r="C87" s="357"/>
      <c r="D87" s="357"/>
      <c r="E87" s="357"/>
      <c r="F87" s="358"/>
      <c r="G87" s="154" t="s">
        <v>115</v>
      </c>
      <c r="H87" s="80">
        <f t="shared" si="21"/>
        <v>0</v>
      </c>
      <c r="I87" s="151">
        <v>1</v>
      </c>
      <c r="J87" s="80">
        <f t="shared" si="22"/>
        <v>1</v>
      </c>
      <c r="K87" s="151">
        <f t="shared" si="20"/>
        <v>1</v>
      </c>
      <c r="L87" s="155" t="s">
        <v>17</v>
      </c>
      <c r="M87" s="80">
        <v>1</v>
      </c>
      <c r="N87" s="108"/>
      <c r="O87" s="108"/>
      <c r="P87" s="38"/>
      <c r="Q87" s="38"/>
      <c r="R87" s="38"/>
    </row>
    <row r="88" spans="1:22" s="16" customFormat="1" ht="26.25" customHeight="1" x14ac:dyDescent="0.3">
      <c r="A88" s="356"/>
      <c r="B88" s="357"/>
      <c r="C88" s="357"/>
      <c r="D88" s="357"/>
      <c r="E88" s="357"/>
      <c r="F88" s="358"/>
      <c r="G88" s="154" t="s">
        <v>115</v>
      </c>
      <c r="H88" s="80">
        <f t="shared" si="21"/>
        <v>0</v>
      </c>
      <c r="I88" s="151">
        <v>1</v>
      </c>
      <c r="J88" s="80">
        <f t="shared" si="22"/>
        <v>1</v>
      </c>
      <c r="K88" s="151">
        <f t="shared" si="20"/>
        <v>1</v>
      </c>
      <c r="L88" s="155" t="s">
        <v>17</v>
      </c>
      <c r="M88" s="80">
        <v>1</v>
      </c>
      <c r="N88" s="108"/>
      <c r="O88" s="108"/>
      <c r="P88" s="38"/>
      <c r="Q88" s="38"/>
      <c r="R88" s="38"/>
    </row>
    <row r="89" spans="1:22" s="16" customFormat="1" ht="26.25" customHeight="1" x14ac:dyDescent="0.3">
      <c r="A89" s="356"/>
      <c r="B89" s="357"/>
      <c r="C89" s="357"/>
      <c r="D89" s="357"/>
      <c r="E89" s="357"/>
      <c r="F89" s="358"/>
      <c r="G89" s="154" t="s">
        <v>115</v>
      </c>
      <c r="H89" s="80">
        <f t="shared" si="21"/>
        <v>0</v>
      </c>
      <c r="I89" s="151">
        <v>1</v>
      </c>
      <c r="J89" s="80">
        <f t="shared" si="22"/>
        <v>1</v>
      </c>
      <c r="K89" s="151">
        <f t="shared" si="20"/>
        <v>1</v>
      </c>
      <c r="L89" s="155" t="s">
        <v>17</v>
      </c>
      <c r="M89" s="80">
        <v>1</v>
      </c>
      <c r="N89" s="108"/>
      <c r="O89" s="108"/>
      <c r="P89" s="38"/>
      <c r="Q89" s="38"/>
      <c r="R89" s="38"/>
    </row>
    <row r="90" spans="1:22" s="4" customFormat="1" ht="26.25" customHeight="1" x14ac:dyDescent="0.3">
      <c r="A90" s="362" t="s">
        <v>1</v>
      </c>
      <c r="B90" s="363"/>
      <c r="C90" s="363"/>
      <c r="D90" s="363"/>
      <c r="E90" s="363"/>
      <c r="F90" s="363"/>
      <c r="G90" s="158"/>
      <c r="H90" s="82">
        <f>SUM(H82:H89)</f>
        <v>0</v>
      </c>
      <c r="I90" s="82">
        <f>SUM(I82:I89)</f>
        <v>8</v>
      </c>
      <c r="J90" s="81">
        <f>SUM(J82:J89)</f>
        <v>8</v>
      </c>
      <c r="K90" s="82">
        <f>SUM(K82:K89)</f>
        <v>8</v>
      </c>
      <c r="L90" s="161"/>
      <c r="M90" s="81">
        <f>SUM(M82:M89)</f>
        <v>8</v>
      </c>
      <c r="N90" s="107"/>
      <c r="O90" s="107"/>
      <c r="P90" s="34"/>
      <c r="Q90" s="34"/>
      <c r="R90" s="34"/>
      <c r="U90" s="16"/>
      <c r="V90" s="16"/>
    </row>
    <row r="91" spans="1:22" s="5" customFormat="1" ht="13.8" x14ac:dyDescent="0.3">
      <c r="A91" s="23"/>
      <c r="B91" s="11"/>
      <c r="C91" s="11"/>
      <c r="D91" s="11"/>
      <c r="E91" s="11"/>
      <c r="F91" s="11"/>
      <c r="G91" s="11"/>
      <c r="H91" s="25"/>
      <c r="I91" s="11"/>
      <c r="J91" s="11"/>
      <c r="K91" s="12"/>
      <c r="N91" s="70"/>
      <c r="O91" s="35"/>
      <c r="P91" s="35"/>
      <c r="Q91" s="35"/>
      <c r="R91" s="35"/>
      <c r="S91" s="35"/>
      <c r="U91" s="4"/>
      <c r="V91" s="4"/>
    </row>
    <row r="92" spans="1:22" s="4" customFormat="1" ht="26.25" customHeight="1" x14ac:dyDescent="0.3">
      <c r="A92" s="173" t="s">
        <v>15</v>
      </c>
      <c r="B92" s="174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5"/>
      <c r="N92" s="105"/>
      <c r="O92" s="105"/>
      <c r="P92" s="34"/>
      <c r="Q92" s="34"/>
      <c r="R92" s="34"/>
      <c r="U92" s="5"/>
      <c r="V92" s="5"/>
    </row>
    <row r="93" spans="1:22" s="15" customFormat="1" ht="26.25" customHeight="1" x14ac:dyDescent="0.3">
      <c r="A93" s="359" t="s">
        <v>25</v>
      </c>
      <c r="B93" s="360"/>
      <c r="C93" s="360"/>
      <c r="D93" s="360"/>
      <c r="E93" s="360"/>
      <c r="F93" s="361"/>
      <c r="G93" s="165" t="s">
        <v>26</v>
      </c>
      <c r="H93" s="166" t="s">
        <v>31</v>
      </c>
      <c r="I93" s="167" t="s">
        <v>32</v>
      </c>
      <c r="J93" s="164" t="s">
        <v>33</v>
      </c>
      <c r="K93" s="166" t="s">
        <v>37</v>
      </c>
      <c r="L93" s="168" t="s">
        <v>20</v>
      </c>
      <c r="M93" s="176" t="s">
        <v>46</v>
      </c>
      <c r="N93" s="107"/>
      <c r="O93" s="107"/>
      <c r="P93" s="37"/>
      <c r="Q93" s="37"/>
      <c r="R93" s="37"/>
      <c r="U93" s="4"/>
      <c r="V93" s="4"/>
    </row>
    <row r="94" spans="1:22" s="18" customFormat="1" ht="26.25" customHeight="1" x14ac:dyDescent="0.3">
      <c r="A94" s="350"/>
      <c r="B94" s="351"/>
      <c r="C94" s="351"/>
      <c r="D94" s="351"/>
      <c r="E94" s="351"/>
      <c r="F94" s="352"/>
      <c r="G94" s="154" t="s">
        <v>115</v>
      </c>
      <c r="H94" s="80">
        <f t="shared" ref="H94" si="23">E94*F94</f>
        <v>0</v>
      </c>
      <c r="I94" s="151">
        <v>1</v>
      </c>
      <c r="J94" s="80">
        <f t="shared" ref="J94" si="24">H94+I94</f>
        <v>1</v>
      </c>
      <c r="K94" s="151">
        <f t="shared" ref="K94:K101" si="25">J94</f>
        <v>1</v>
      </c>
      <c r="L94" s="155" t="s">
        <v>17</v>
      </c>
      <c r="M94" s="80">
        <v>1</v>
      </c>
      <c r="N94" s="108"/>
      <c r="O94" s="108"/>
      <c r="P94" s="36"/>
      <c r="Q94" s="36"/>
      <c r="R94" s="36"/>
      <c r="U94" s="15"/>
      <c r="V94" s="15"/>
    </row>
    <row r="95" spans="1:22" s="18" customFormat="1" ht="26.25" customHeight="1" x14ac:dyDescent="0.3">
      <c r="A95" s="350"/>
      <c r="B95" s="351"/>
      <c r="C95" s="351"/>
      <c r="D95" s="351"/>
      <c r="E95" s="351"/>
      <c r="F95" s="352"/>
      <c r="G95" s="154" t="s">
        <v>115</v>
      </c>
      <c r="H95" s="80">
        <f t="shared" ref="H95:H101" si="26">E95*F95</f>
        <v>0</v>
      </c>
      <c r="I95" s="151">
        <v>1</v>
      </c>
      <c r="J95" s="80">
        <f t="shared" ref="J95:J101" si="27">H95+I95</f>
        <v>1</v>
      </c>
      <c r="K95" s="151">
        <f t="shared" si="25"/>
        <v>1</v>
      </c>
      <c r="L95" s="155" t="s">
        <v>17</v>
      </c>
      <c r="M95" s="80">
        <v>1</v>
      </c>
      <c r="N95" s="108"/>
      <c r="O95" s="108"/>
      <c r="P95" s="36"/>
      <c r="Q95" s="36"/>
      <c r="R95" s="36"/>
    </row>
    <row r="96" spans="1:22" s="18" customFormat="1" ht="26.25" customHeight="1" x14ac:dyDescent="0.3">
      <c r="A96" s="350"/>
      <c r="B96" s="351"/>
      <c r="C96" s="351"/>
      <c r="D96" s="351"/>
      <c r="E96" s="351"/>
      <c r="F96" s="352"/>
      <c r="G96" s="154" t="s">
        <v>115</v>
      </c>
      <c r="H96" s="80">
        <f t="shared" si="26"/>
        <v>0</v>
      </c>
      <c r="I96" s="151">
        <v>1</v>
      </c>
      <c r="J96" s="80">
        <f t="shared" si="27"/>
        <v>1</v>
      </c>
      <c r="K96" s="151">
        <f t="shared" si="25"/>
        <v>1</v>
      </c>
      <c r="L96" s="155" t="s">
        <v>17</v>
      </c>
      <c r="M96" s="80">
        <v>1</v>
      </c>
      <c r="N96" s="108"/>
      <c r="O96" s="108"/>
      <c r="P96" s="36"/>
      <c r="Q96" s="36"/>
      <c r="R96" s="36"/>
    </row>
    <row r="97" spans="1:22" s="18" customFormat="1" ht="26.25" customHeight="1" x14ac:dyDescent="0.3">
      <c r="A97" s="350"/>
      <c r="B97" s="351"/>
      <c r="C97" s="351"/>
      <c r="D97" s="351"/>
      <c r="E97" s="351"/>
      <c r="F97" s="352"/>
      <c r="G97" s="154" t="s">
        <v>115</v>
      </c>
      <c r="H97" s="80">
        <f t="shared" si="26"/>
        <v>0</v>
      </c>
      <c r="I97" s="151">
        <v>1</v>
      </c>
      <c r="J97" s="80">
        <f t="shared" si="27"/>
        <v>1</v>
      </c>
      <c r="K97" s="151">
        <f t="shared" si="25"/>
        <v>1</v>
      </c>
      <c r="L97" s="155" t="s">
        <v>17</v>
      </c>
      <c r="M97" s="80">
        <v>1</v>
      </c>
      <c r="N97" s="108"/>
      <c r="O97" s="108"/>
      <c r="P97" s="36"/>
      <c r="Q97" s="36"/>
      <c r="R97" s="36"/>
    </row>
    <row r="98" spans="1:22" s="18" customFormat="1" ht="26.25" customHeight="1" x14ac:dyDescent="0.3">
      <c r="A98" s="350"/>
      <c r="B98" s="351"/>
      <c r="C98" s="351"/>
      <c r="D98" s="351"/>
      <c r="E98" s="351"/>
      <c r="F98" s="352"/>
      <c r="G98" s="154" t="s">
        <v>115</v>
      </c>
      <c r="H98" s="80">
        <f t="shared" si="26"/>
        <v>0</v>
      </c>
      <c r="I98" s="151">
        <v>1</v>
      </c>
      <c r="J98" s="80">
        <f t="shared" si="27"/>
        <v>1</v>
      </c>
      <c r="K98" s="151">
        <f t="shared" si="25"/>
        <v>1</v>
      </c>
      <c r="L98" s="155" t="s">
        <v>17</v>
      </c>
      <c r="M98" s="80">
        <v>1</v>
      </c>
      <c r="N98" s="108"/>
      <c r="O98" s="108"/>
      <c r="P98" s="36"/>
      <c r="Q98" s="36"/>
      <c r="R98" s="36"/>
    </row>
    <row r="99" spans="1:22" s="18" customFormat="1" ht="26.25" customHeight="1" x14ac:dyDescent="0.3">
      <c r="A99" s="350"/>
      <c r="B99" s="351"/>
      <c r="C99" s="351"/>
      <c r="D99" s="351"/>
      <c r="E99" s="351"/>
      <c r="F99" s="352"/>
      <c r="G99" s="154" t="s">
        <v>115</v>
      </c>
      <c r="H99" s="80">
        <f t="shared" si="26"/>
        <v>0</v>
      </c>
      <c r="I99" s="151">
        <v>1</v>
      </c>
      <c r="J99" s="80">
        <f t="shared" si="27"/>
        <v>1</v>
      </c>
      <c r="K99" s="151">
        <f t="shared" si="25"/>
        <v>1</v>
      </c>
      <c r="L99" s="155" t="s">
        <v>17</v>
      </c>
      <c r="M99" s="80">
        <v>1</v>
      </c>
      <c r="N99" s="108"/>
      <c r="O99" s="108"/>
      <c r="P99" s="36"/>
      <c r="Q99" s="36"/>
      <c r="R99" s="36"/>
    </row>
    <row r="100" spans="1:22" s="18" customFormat="1" ht="26.25" customHeight="1" x14ac:dyDescent="0.3">
      <c r="A100" s="350"/>
      <c r="B100" s="351"/>
      <c r="C100" s="351"/>
      <c r="D100" s="351"/>
      <c r="E100" s="351"/>
      <c r="F100" s="352"/>
      <c r="G100" s="154" t="s">
        <v>115</v>
      </c>
      <c r="H100" s="80">
        <f t="shared" si="26"/>
        <v>0</v>
      </c>
      <c r="I100" s="151">
        <v>1</v>
      </c>
      <c r="J100" s="80">
        <f t="shared" si="27"/>
        <v>1</v>
      </c>
      <c r="K100" s="151">
        <f t="shared" si="25"/>
        <v>1</v>
      </c>
      <c r="L100" s="155" t="s">
        <v>17</v>
      </c>
      <c r="M100" s="80">
        <v>1</v>
      </c>
      <c r="N100" s="108"/>
      <c r="O100" s="108"/>
      <c r="P100" s="36"/>
      <c r="Q100" s="36"/>
      <c r="R100" s="36"/>
    </row>
    <row r="101" spans="1:22" s="18" customFormat="1" ht="26.25" customHeight="1" x14ac:dyDescent="0.3">
      <c r="A101" s="350"/>
      <c r="B101" s="351"/>
      <c r="C101" s="351"/>
      <c r="D101" s="351"/>
      <c r="E101" s="351"/>
      <c r="F101" s="352"/>
      <c r="G101" s="154" t="s">
        <v>115</v>
      </c>
      <c r="H101" s="80">
        <f t="shared" si="26"/>
        <v>0</v>
      </c>
      <c r="I101" s="151">
        <v>1</v>
      </c>
      <c r="J101" s="80">
        <f t="shared" si="27"/>
        <v>1</v>
      </c>
      <c r="K101" s="151">
        <f t="shared" si="25"/>
        <v>1</v>
      </c>
      <c r="L101" s="155" t="s">
        <v>17</v>
      </c>
      <c r="M101" s="80">
        <v>1</v>
      </c>
      <c r="N101" s="108"/>
      <c r="O101" s="108"/>
      <c r="P101" s="36"/>
      <c r="Q101" s="36"/>
      <c r="R101" s="36"/>
    </row>
    <row r="102" spans="1:22" s="4" customFormat="1" ht="26.25" customHeight="1" x14ac:dyDescent="0.3">
      <c r="A102" s="362" t="s">
        <v>1</v>
      </c>
      <c r="B102" s="363"/>
      <c r="C102" s="363"/>
      <c r="D102" s="363"/>
      <c r="E102" s="363"/>
      <c r="F102" s="364"/>
      <c r="G102" s="158"/>
      <c r="H102" s="82">
        <f>SUM(H94:H101)</f>
        <v>0</v>
      </c>
      <c r="I102" s="82">
        <f>SUM(I94:I101)</f>
        <v>8</v>
      </c>
      <c r="J102" s="82">
        <f>SUM(J94:J101)</f>
        <v>8</v>
      </c>
      <c r="K102" s="58">
        <f>SUM(K94:K101)</f>
        <v>8</v>
      </c>
      <c r="L102" s="59"/>
      <c r="M102" s="82">
        <f>SUM(M94:M101)</f>
        <v>8</v>
      </c>
      <c r="N102" s="111"/>
      <c r="O102" s="111"/>
      <c r="P102" s="34"/>
      <c r="Q102" s="34"/>
      <c r="R102" s="34"/>
      <c r="U102" s="18"/>
      <c r="V102" s="18"/>
    </row>
    <row r="103" spans="1:22" s="4" customFormat="1" ht="13.8" x14ac:dyDescent="0.3">
      <c r="A103" s="23"/>
      <c r="B103" s="24"/>
      <c r="C103" s="24"/>
      <c r="D103" s="24"/>
      <c r="E103" s="24"/>
      <c r="F103" s="24"/>
      <c r="G103" s="24"/>
      <c r="H103" s="25"/>
      <c r="I103" s="17"/>
      <c r="J103" s="17"/>
      <c r="K103" s="13"/>
      <c r="L103" s="5"/>
      <c r="N103" s="71"/>
      <c r="O103" s="35"/>
      <c r="P103" s="35"/>
      <c r="Q103" s="34"/>
      <c r="R103" s="34"/>
      <c r="S103" s="34"/>
    </row>
    <row r="104" spans="1:22" ht="26.25" customHeight="1" x14ac:dyDescent="0.3">
      <c r="A104" s="173" t="s">
        <v>16</v>
      </c>
      <c r="B104" s="174"/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5"/>
      <c r="N104" s="105"/>
      <c r="O104" s="105"/>
      <c r="P104" s="34"/>
      <c r="S104" s="3"/>
      <c r="U104" s="4"/>
      <c r="V104" s="4"/>
    </row>
    <row r="105" spans="1:22" s="15" customFormat="1" ht="26.25" customHeight="1" x14ac:dyDescent="0.3">
      <c r="A105" s="359" t="s">
        <v>25</v>
      </c>
      <c r="B105" s="360"/>
      <c r="C105" s="360"/>
      <c r="D105" s="360"/>
      <c r="E105" s="360"/>
      <c r="F105" s="361"/>
      <c r="G105" s="165" t="s">
        <v>26</v>
      </c>
      <c r="H105" s="166" t="s">
        <v>31</v>
      </c>
      <c r="I105" s="167" t="s">
        <v>32</v>
      </c>
      <c r="J105" s="164" t="s">
        <v>33</v>
      </c>
      <c r="K105" s="166" t="s">
        <v>37</v>
      </c>
      <c r="L105" s="168" t="s">
        <v>20</v>
      </c>
      <c r="M105" s="166" t="s">
        <v>46</v>
      </c>
      <c r="N105" s="112"/>
      <c r="O105" s="112"/>
      <c r="P105" s="37"/>
      <c r="Q105" s="37"/>
      <c r="R105" s="37"/>
      <c r="U105" s="3"/>
      <c r="V105" s="3"/>
    </row>
    <row r="106" spans="1:22" s="18" customFormat="1" ht="26.25" customHeight="1" x14ac:dyDescent="0.3">
      <c r="A106" s="350"/>
      <c r="B106" s="351"/>
      <c r="C106" s="351"/>
      <c r="D106" s="351"/>
      <c r="E106" s="351"/>
      <c r="F106" s="352"/>
      <c r="G106" s="154" t="s">
        <v>115</v>
      </c>
      <c r="H106" s="80">
        <f t="shared" ref="H106" si="28">E106*F106</f>
        <v>0</v>
      </c>
      <c r="I106" s="151">
        <v>1</v>
      </c>
      <c r="J106" s="80">
        <f t="shared" ref="J106" si="29">H106+I106</f>
        <v>1</v>
      </c>
      <c r="K106" s="151">
        <f t="shared" ref="K106:K113" si="30">J106</f>
        <v>1</v>
      </c>
      <c r="L106" s="155" t="s">
        <v>17</v>
      </c>
      <c r="M106" s="80">
        <v>1</v>
      </c>
      <c r="N106" s="108"/>
      <c r="O106" s="108"/>
      <c r="P106" s="36"/>
      <c r="Q106" s="36"/>
      <c r="R106" s="36"/>
      <c r="U106" s="15"/>
      <c r="V106" s="15"/>
    </row>
    <row r="107" spans="1:22" s="18" customFormat="1" ht="26.25" customHeight="1" x14ac:dyDescent="0.3">
      <c r="A107" s="350"/>
      <c r="B107" s="351"/>
      <c r="C107" s="351"/>
      <c r="D107" s="351"/>
      <c r="E107" s="351"/>
      <c r="F107" s="352"/>
      <c r="G107" s="154" t="s">
        <v>115</v>
      </c>
      <c r="H107" s="80">
        <f t="shared" ref="H107:H113" si="31">E107*F107</f>
        <v>0</v>
      </c>
      <c r="I107" s="151">
        <v>1</v>
      </c>
      <c r="J107" s="80">
        <f t="shared" ref="J107:J113" si="32">H107+I107</f>
        <v>1</v>
      </c>
      <c r="K107" s="151">
        <f t="shared" si="30"/>
        <v>1</v>
      </c>
      <c r="L107" s="155" t="s">
        <v>17</v>
      </c>
      <c r="M107" s="80">
        <v>1</v>
      </c>
      <c r="N107" s="108"/>
      <c r="O107" s="108"/>
      <c r="P107" s="36"/>
      <c r="Q107" s="36"/>
      <c r="R107" s="36"/>
    </row>
    <row r="108" spans="1:22" s="18" customFormat="1" ht="26.25" customHeight="1" x14ac:dyDescent="0.3">
      <c r="A108" s="350"/>
      <c r="B108" s="351"/>
      <c r="C108" s="351"/>
      <c r="D108" s="351"/>
      <c r="E108" s="351"/>
      <c r="F108" s="352"/>
      <c r="G108" s="154" t="s">
        <v>115</v>
      </c>
      <c r="H108" s="80">
        <f t="shared" si="31"/>
        <v>0</v>
      </c>
      <c r="I108" s="151">
        <v>1</v>
      </c>
      <c r="J108" s="80">
        <f t="shared" si="32"/>
        <v>1</v>
      </c>
      <c r="K108" s="151">
        <f t="shared" si="30"/>
        <v>1</v>
      </c>
      <c r="L108" s="155" t="s">
        <v>17</v>
      </c>
      <c r="M108" s="80">
        <v>1</v>
      </c>
      <c r="N108" s="108"/>
      <c r="O108" s="108"/>
      <c r="P108" s="36"/>
      <c r="Q108" s="36"/>
      <c r="R108" s="36"/>
    </row>
    <row r="109" spans="1:22" s="18" customFormat="1" ht="26.25" customHeight="1" x14ac:dyDescent="0.3">
      <c r="A109" s="350"/>
      <c r="B109" s="351"/>
      <c r="C109" s="351"/>
      <c r="D109" s="351"/>
      <c r="E109" s="351"/>
      <c r="F109" s="352"/>
      <c r="G109" s="154" t="s">
        <v>115</v>
      </c>
      <c r="H109" s="80">
        <f t="shared" si="31"/>
        <v>0</v>
      </c>
      <c r="I109" s="151">
        <v>1</v>
      </c>
      <c r="J109" s="80">
        <f t="shared" si="32"/>
        <v>1</v>
      </c>
      <c r="K109" s="151">
        <f t="shared" si="30"/>
        <v>1</v>
      </c>
      <c r="L109" s="155" t="s">
        <v>17</v>
      </c>
      <c r="M109" s="80">
        <v>1</v>
      </c>
      <c r="N109" s="108"/>
      <c r="O109" s="108"/>
      <c r="P109" s="36"/>
      <c r="Q109" s="36"/>
      <c r="R109" s="36"/>
    </row>
    <row r="110" spans="1:22" s="18" customFormat="1" ht="26.25" customHeight="1" x14ac:dyDescent="0.3">
      <c r="A110" s="350"/>
      <c r="B110" s="351"/>
      <c r="C110" s="351"/>
      <c r="D110" s="351"/>
      <c r="E110" s="351"/>
      <c r="F110" s="352"/>
      <c r="G110" s="154" t="s">
        <v>115</v>
      </c>
      <c r="H110" s="80">
        <f t="shared" si="31"/>
        <v>0</v>
      </c>
      <c r="I110" s="151">
        <v>1</v>
      </c>
      <c r="J110" s="80">
        <f t="shared" si="32"/>
        <v>1</v>
      </c>
      <c r="K110" s="151">
        <f t="shared" si="30"/>
        <v>1</v>
      </c>
      <c r="L110" s="155" t="s">
        <v>17</v>
      </c>
      <c r="M110" s="80">
        <v>1</v>
      </c>
      <c r="N110" s="108"/>
      <c r="O110" s="108"/>
      <c r="P110" s="36"/>
      <c r="Q110" s="36"/>
      <c r="R110" s="36"/>
    </row>
    <row r="111" spans="1:22" s="18" customFormat="1" ht="26.25" customHeight="1" x14ac:dyDescent="0.3">
      <c r="A111" s="350"/>
      <c r="B111" s="351"/>
      <c r="C111" s="351"/>
      <c r="D111" s="351"/>
      <c r="E111" s="351"/>
      <c r="F111" s="352"/>
      <c r="G111" s="154" t="s">
        <v>115</v>
      </c>
      <c r="H111" s="80">
        <f t="shared" si="31"/>
        <v>0</v>
      </c>
      <c r="I111" s="151">
        <v>1</v>
      </c>
      <c r="J111" s="80">
        <f t="shared" si="32"/>
        <v>1</v>
      </c>
      <c r="K111" s="151">
        <f t="shared" si="30"/>
        <v>1</v>
      </c>
      <c r="L111" s="155" t="s">
        <v>17</v>
      </c>
      <c r="M111" s="80">
        <v>1</v>
      </c>
      <c r="N111" s="108"/>
      <c r="O111" s="108"/>
      <c r="P111" s="36"/>
      <c r="Q111" s="36"/>
      <c r="R111" s="36"/>
    </row>
    <row r="112" spans="1:22" s="18" customFormat="1" ht="26.25" customHeight="1" x14ac:dyDescent="0.3">
      <c r="A112" s="350"/>
      <c r="B112" s="351"/>
      <c r="C112" s="351"/>
      <c r="D112" s="351"/>
      <c r="E112" s="351"/>
      <c r="F112" s="352"/>
      <c r="G112" s="154" t="s">
        <v>115</v>
      </c>
      <c r="H112" s="80">
        <f t="shared" si="31"/>
        <v>0</v>
      </c>
      <c r="I112" s="151">
        <v>1</v>
      </c>
      <c r="J112" s="80">
        <f t="shared" si="32"/>
        <v>1</v>
      </c>
      <c r="K112" s="151">
        <f t="shared" si="30"/>
        <v>1</v>
      </c>
      <c r="L112" s="155" t="s">
        <v>17</v>
      </c>
      <c r="M112" s="80">
        <v>1</v>
      </c>
      <c r="N112" s="108"/>
      <c r="O112" s="108"/>
      <c r="P112" s="36"/>
      <c r="Q112" s="36"/>
      <c r="R112" s="36"/>
    </row>
    <row r="113" spans="1:22" s="18" customFormat="1" ht="26.25" customHeight="1" x14ac:dyDescent="0.3">
      <c r="A113" s="350"/>
      <c r="B113" s="351"/>
      <c r="C113" s="351"/>
      <c r="D113" s="351"/>
      <c r="E113" s="351"/>
      <c r="F113" s="352"/>
      <c r="G113" s="154" t="s">
        <v>115</v>
      </c>
      <c r="H113" s="80">
        <f t="shared" si="31"/>
        <v>0</v>
      </c>
      <c r="I113" s="151">
        <v>1</v>
      </c>
      <c r="J113" s="80">
        <f t="shared" si="32"/>
        <v>1</v>
      </c>
      <c r="K113" s="151">
        <f t="shared" si="30"/>
        <v>1</v>
      </c>
      <c r="L113" s="155" t="s">
        <v>17</v>
      </c>
      <c r="M113" s="80">
        <v>1</v>
      </c>
      <c r="N113" s="108"/>
      <c r="O113" s="108"/>
      <c r="P113" s="36"/>
      <c r="Q113" s="36"/>
      <c r="R113" s="36"/>
    </row>
    <row r="114" spans="1:22" s="4" customFormat="1" ht="26.25" customHeight="1" x14ac:dyDescent="0.3">
      <c r="A114" s="362" t="s">
        <v>1</v>
      </c>
      <c r="B114" s="363"/>
      <c r="C114" s="363"/>
      <c r="D114" s="363"/>
      <c r="E114" s="363"/>
      <c r="F114" s="364"/>
      <c r="G114" s="158"/>
      <c r="H114" s="82">
        <f>SUM(H106:H113)</f>
        <v>0</v>
      </c>
      <c r="I114" s="82">
        <f>SUM(I106:I113)</f>
        <v>8</v>
      </c>
      <c r="J114" s="81">
        <f>SUM(J106:J113)</f>
        <v>8</v>
      </c>
      <c r="K114" s="58">
        <f>SUM(K106:K113)</f>
        <v>8</v>
      </c>
      <c r="L114" s="162"/>
      <c r="M114" s="81">
        <f>SUM(M106:M113)</f>
        <v>8</v>
      </c>
      <c r="N114" s="107"/>
      <c r="O114" s="107"/>
      <c r="P114" s="34"/>
      <c r="Q114" s="34"/>
      <c r="R114" s="34"/>
      <c r="U114" s="18"/>
      <c r="V114" s="18"/>
    </row>
    <row r="115" spans="1:22" ht="13.8" x14ac:dyDescent="0.3">
      <c r="A115" s="19"/>
      <c r="B115" s="19"/>
      <c r="C115" s="19"/>
      <c r="D115" s="19"/>
      <c r="E115" s="19"/>
      <c r="F115" s="19"/>
      <c r="G115" s="31"/>
      <c r="H115" s="22"/>
      <c r="I115" s="20"/>
      <c r="J115" s="20"/>
      <c r="K115" s="13"/>
      <c r="L115" s="5"/>
      <c r="M115" s="26"/>
      <c r="N115" s="73"/>
      <c r="O115" s="109"/>
      <c r="P115" s="109"/>
      <c r="U115" s="4"/>
      <c r="V115" s="4"/>
    </row>
    <row r="116" spans="1:22" s="15" customFormat="1" ht="26.25" customHeight="1" x14ac:dyDescent="0.3">
      <c r="A116" s="170" t="s">
        <v>5</v>
      </c>
      <c r="B116" s="171"/>
      <c r="C116" s="171"/>
      <c r="D116" s="171"/>
      <c r="E116" s="171"/>
      <c r="F116" s="171"/>
      <c r="G116" s="171"/>
      <c r="H116" s="171"/>
      <c r="I116" s="171"/>
      <c r="J116" s="171"/>
      <c r="K116" s="171"/>
      <c r="L116" s="171"/>
      <c r="M116" s="172"/>
      <c r="N116" s="105"/>
      <c r="O116" s="105"/>
      <c r="P116" s="37"/>
      <c r="Q116" s="37"/>
      <c r="R116" s="37"/>
      <c r="U116" s="3"/>
      <c r="V116" s="3"/>
    </row>
    <row r="117" spans="1:22" s="16" customFormat="1" ht="26.25" customHeight="1" x14ac:dyDescent="0.3">
      <c r="A117" s="359" t="s">
        <v>25</v>
      </c>
      <c r="B117" s="360"/>
      <c r="C117" s="360"/>
      <c r="D117" s="360"/>
      <c r="E117" s="360"/>
      <c r="F117" s="361"/>
      <c r="G117" s="165" t="s">
        <v>26</v>
      </c>
      <c r="H117" s="166" t="s">
        <v>31</v>
      </c>
      <c r="I117" s="167" t="s">
        <v>32</v>
      </c>
      <c r="J117" s="164" t="s">
        <v>33</v>
      </c>
      <c r="K117" s="166" t="s">
        <v>37</v>
      </c>
      <c r="L117" s="165" t="s">
        <v>20</v>
      </c>
      <c r="M117" s="169" t="s">
        <v>46</v>
      </c>
      <c r="N117" s="107"/>
      <c r="O117" s="107"/>
      <c r="P117" s="38"/>
      <c r="Q117" s="38"/>
      <c r="R117" s="38"/>
      <c r="U117" s="15"/>
      <c r="V117" s="15"/>
    </row>
    <row r="118" spans="1:22" s="16" customFormat="1" ht="26.25" customHeight="1" x14ac:dyDescent="0.3">
      <c r="A118" s="350"/>
      <c r="B118" s="351"/>
      <c r="C118" s="351"/>
      <c r="D118" s="351"/>
      <c r="E118" s="351"/>
      <c r="F118" s="352"/>
      <c r="G118" s="154" t="s">
        <v>115</v>
      </c>
      <c r="H118" s="80">
        <f t="shared" ref="H118" si="33">E118*F118</f>
        <v>0</v>
      </c>
      <c r="I118" s="151">
        <v>1</v>
      </c>
      <c r="J118" s="80">
        <f t="shared" ref="J118" si="34">H118+I118</f>
        <v>1</v>
      </c>
      <c r="K118" s="151">
        <f t="shared" ref="K118:K122" si="35">J118</f>
        <v>1</v>
      </c>
      <c r="L118" s="155" t="s">
        <v>17</v>
      </c>
      <c r="M118" s="80">
        <v>1</v>
      </c>
      <c r="N118" s="108"/>
      <c r="O118" s="108"/>
      <c r="P118" s="38"/>
      <c r="Q118" s="38"/>
      <c r="R118" s="38"/>
    </row>
    <row r="119" spans="1:22" s="16" customFormat="1" ht="26.25" customHeight="1" x14ac:dyDescent="0.3">
      <c r="A119" s="350"/>
      <c r="B119" s="351"/>
      <c r="C119" s="351"/>
      <c r="D119" s="351"/>
      <c r="E119" s="351"/>
      <c r="F119" s="352"/>
      <c r="G119" s="154" t="s">
        <v>115</v>
      </c>
      <c r="H119" s="80">
        <f t="shared" ref="H119:H122" si="36">E119*F119</f>
        <v>0</v>
      </c>
      <c r="I119" s="151">
        <v>1</v>
      </c>
      <c r="J119" s="80">
        <f t="shared" ref="J119:J122" si="37">H119+I119</f>
        <v>1</v>
      </c>
      <c r="K119" s="151">
        <f t="shared" si="35"/>
        <v>1</v>
      </c>
      <c r="L119" s="155" t="s">
        <v>17</v>
      </c>
      <c r="M119" s="80">
        <v>1</v>
      </c>
      <c r="N119" s="108"/>
      <c r="O119" s="108"/>
      <c r="P119" s="38"/>
      <c r="Q119" s="38"/>
      <c r="R119" s="38"/>
    </row>
    <row r="120" spans="1:22" s="16" customFormat="1" ht="26.25" customHeight="1" x14ac:dyDescent="0.3">
      <c r="A120" s="350"/>
      <c r="B120" s="351"/>
      <c r="C120" s="351"/>
      <c r="D120" s="351"/>
      <c r="E120" s="351"/>
      <c r="F120" s="352"/>
      <c r="G120" s="154" t="s">
        <v>115</v>
      </c>
      <c r="H120" s="80">
        <f t="shared" si="36"/>
        <v>0</v>
      </c>
      <c r="I120" s="151">
        <v>1</v>
      </c>
      <c r="J120" s="80">
        <f t="shared" si="37"/>
        <v>1</v>
      </c>
      <c r="K120" s="151">
        <f t="shared" si="35"/>
        <v>1</v>
      </c>
      <c r="L120" s="155" t="s">
        <v>17</v>
      </c>
      <c r="M120" s="80">
        <v>1</v>
      </c>
      <c r="N120" s="108"/>
      <c r="O120" s="108"/>
      <c r="P120" s="38"/>
      <c r="Q120" s="38"/>
      <c r="R120" s="38"/>
    </row>
    <row r="121" spans="1:22" s="16" customFormat="1" ht="26.25" customHeight="1" x14ac:dyDescent="0.3">
      <c r="A121" s="350"/>
      <c r="B121" s="351"/>
      <c r="C121" s="351"/>
      <c r="D121" s="351"/>
      <c r="E121" s="351"/>
      <c r="F121" s="352"/>
      <c r="G121" s="154" t="s">
        <v>115</v>
      </c>
      <c r="H121" s="80">
        <f t="shared" si="36"/>
        <v>0</v>
      </c>
      <c r="I121" s="151">
        <v>1</v>
      </c>
      <c r="J121" s="80">
        <f t="shared" si="37"/>
        <v>1</v>
      </c>
      <c r="K121" s="151">
        <f t="shared" si="35"/>
        <v>1</v>
      </c>
      <c r="L121" s="155" t="s">
        <v>17</v>
      </c>
      <c r="M121" s="80">
        <v>1</v>
      </c>
      <c r="N121" s="108"/>
      <c r="O121" s="108"/>
      <c r="P121" s="38"/>
      <c r="Q121" s="38"/>
      <c r="R121" s="38"/>
    </row>
    <row r="122" spans="1:22" s="4" customFormat="1" ht="26.25" customHeight="1" x14ac:dyDescent="0.3">
      <c r="A122" s="350"/>
      <c r="B122" s="351"/>
      <c r="C122" s="351"/>
      <c r="D122" s="351"/>
      <c r="E122" s="351"/>
      <c r="F122" s="352"/>
      <c r="G122" s="154" t="s">
        <v>115</v>
      </c>
      <c r="H122" s="80">
        <f t="shared" si="36"/>
        <v>0</v>
      </c>
      <c r="I122" s="151">
        <v>1</v>
      </c>
      <c r="J122" s="80">
        <f t="shared" si="37"/>
        <v>1</v>
      </c>
      <c r="K122" s="151">
        <f t="shared" si="35"/>
        <v>1</v>
      </c>
      <c r="L122" s="155" t="s">
        <v>17</v>
      </c>
      <c r="M122" s="80">
        <v>1</v>
      </c>
      <c r="N122" s="108"/>
      <c r="O122" s="108"/>
      <c r="P122" s="34"/>
      <c r="Q122" s="34"/>
      <c r="R122" s="34"/>
      <c r="U122" s="16"/>
      <c r="V122" s="16"/>
    </row>
    <row r="123" spans="1:22" s="1" customFormat="1" ht="26.25" customHeight="1" x14ac:dyDescent="0.3">
      <c r="A123" s="362" t="s">
        <v>1</v>
      </c>
      <c r="B123" s="363"/>
      <c r="C123" s="363"/>
      <c r="D123" s="363"/>
      <c r="E123" s="363"/>
      <c r="F123" s="364"/>
      <c r="G123" s="158"/>
      <c r="H123" s="82">
        <f t="shared" ref="H123:J123" si="38">SUM(H118:H122)</f>
        <v>0</v>
      </c>
      <c r="I123" s="82">
        <f t="shared" si="38"/>
        <v>5</v>
      </c>
      <c r="J123" s="81">
        <f t="shared" si="38"/>
        <v>5</v>
      </c>
      <c r="K123" s="82">
        <f>SUM(K118:K122)</f>
        <v>5</v>
      </c>
      <c r="L123" s="163"/>
      <c r="M123" s="81">
        <f>SUM(M118:M122)</f>
        <v>5</v>
      </c>
      <c r="N123" s="107"/>
      <c r="O123" s="107"/>
      <c r="P123" s="35"/>
      <c r="Q123" s="35"/>
      <c r="R123" s="35"/>
      <c r="U123" s="4"/>
      <c r="V123" s="4"/>
    </row>
    <row r="124" spans="1:22" ht="13.8" x14ac:dyDescent="0.3">
      <c r="A124" s="24"/>
      <c r="B124" s="24"/>
      <c r="C124" s="24"/>
      <c r="D124" s="24"/>
      <c r="E124" s="24"/>
      <c r="F124" s="24"/>
      <c r="G124" s="24"/>
      <c r="H124" s="24"/>
      <c r="I124" s="25"/>
      <c r="J124" s="25"/>
      <c r="K124" s="12"/>
      <c r="L124" s="5"/>
      <c r="M124" s="1"/>
      <c r="N124" s="72"/>
      <c r="O124" s="35"/>
      <c r="P124" s="35"/>
      <c r="U124" s="1"/>
      <c r="V124" s="1"/>
    </row>
    <row r="125" spans="1:22" s="15" customFormat="1" ht="26.25" customHeight="1" x14ac:dyDescent="0.3">
      <c r="A125" s="371" t="s">
        <v>40</v>
      </c>
      <c r="B125" s="372"/>
      <c r="C125" s="372"/>
      <c r="D125" s="372"/>
      <c r="E125" s="372"/>
      <c r="F125" s="372"/>
      <c r="G125" s="372"/>
      <c r="H125" s="372"/>
      <c r="I125" s="372"/>
      <c r="J125" s="372"/>
      <c r="K125" s="372"/>
      <c r="L125" s="372"/>
      <c r="M125" s="372"/>
      <c r="N125" s="105"/>
      <c r="O125" s="105"/>
      <c r="P125" s="37"/>
      <c r="Q125" s="37"/>
      <c r="R125" s="37"/>
      <c r="U125" s="3"/>
      <c r="V125" s="3"/>
    </row>
    <row r="126" spans="1:22" s="16" customFormat="1" ht="26.25" customHeight="1" x14ac:dyDescent="0.3">
      <c r="A126" s="359" t="s">
        <v>25</v>
      </c>
      <c r="B126" s="360"/>
      <c r="C126" s="360"/>
      <c r="D126" s="361"/>
      <c r="E126" s="164" t="s">
        <v>28</v>
      </c>
      <c r="F126" s="164" t="s">
        <v>27</v>
      </c>
      <c r="G126" s="165" t="s">
        <v>26</v>
      </c>
      <c r="H126" s="166" t="s">
        <v>31</v>
      </c>
      <c r="I126" s="167" t="s">
        <v>32</v>
      </c>
      <c r="J126" s="164" t="s">
        <v>33</v>
      </c>
      <c r="K126" s="166" t="s">
        <v>37</v>
      </c>
      <c r="L126" s="168" t="s">
        <v>20</v>
      </c>
      <c r="M126" s="169" t="s">
        <v>46</v>
      </c>
      <c r="N126" s="107"/>
      <c r="O126" s="107"/>
      <c r="P126" s="38"/>
      <c r="Q126" s="38"/>
      <c r="R126" s="38"/>
      <c r="U126" s="15"/>
      <c r="V126" s="15"/>
    </row>
    <row r="127" spans="1:22" s="16" customFormat="1" ht="26.25" customHeight="1" x14ac:dyDescent="0.3">
      <c r="A127" s="350"/>
      <c r="B127" s="351"/>
      <c r="C127" s="351"/>
      <c r="D127" s="352"/>
      <c r="E127" s="149"/>
      <c r="F127" s="149"/>
      <c r="G127" s="154" t="s">
        <v>115</v>
      </c>
      <c r="H127" s="80">
        <f t="shared" ref="H127" si="39">E127*F127</f>
        <v>0</v>
      </c>
      <c r="I127" s="151">
        <v>1</v>
      </c>
      <c r="J127" s="80">
        <f t="shared" ref="J127" si="40">H127+I127</f>
        <v>1</v>
      </c>
      <c r="K127" s="151">
        <f t="shared" ref="K127:K131" si="41">J127</f>
        <v>1</v>
      </c>
      <c r="L127" s="155" t="s">
        <v>17</v>
      </c>
      <c r="M127" s="80">
        <v>1</v>
      </c>
      <c r="N127" s="108"/>
      <c r="O127" s="108"/>
      <c r="P127" s="38"/>
      <c r="Q127" s="38"/>
      <c r="R127" s="38"/>
    </row>
    <row r="128" spans="1:22" s="16" customFormat="1" ht="26.25" customHeight="1" x14ac:dyDescent="0.3">
      <c r="A128" s="350"/>
      <c r="B128" s="351"/>
      <c r="C128" s="351"/>
      <c r="D128" s="352"/>
      <c r="E128" s="149"/>
      <c r="F128" s="149"/>
      <c r="G128" s="154" t="s">
        <v>115</v>
      </c>
      <c r="H128" s="80">
        <f t="shared" ref="H128:H131" si="42">E128*F128</f>
        <v>0</v>
      </c>
      <c r="I128" s="151">
        <v>1</v>
      </c>
      <c r="J128" s="80">
        <f t="shared" ref="J128:J131" si="43">H128+I128</f>
        <v>1</v>
      </c>
      <c r="K128" s="151">
        <f t="shared" si="41"/>
        <v>1</v>
      </c>
      <c r="L128" s="155" t="s">
        <v>17</v>
      </c>
      <c r="M128" s="80">
        <v>1</v>
      </c>
      <c r="N128" s="108"/>
      <c r="O128" s="108"/>
      <c r="P128" s="38"/>
      <c r="Q128" s="38"/>
      <c r="R128" s="38"/>
    </row>
    <row r="129" spans="1:22" s="16" customFormat="1" ht="26.25" customHeight="1" x14ac:dyDescent="0.3">
      <c r="A129" s="350"/>
      <c r="B129" s="351"/>
      <c r="C129" s="351"/>
      <c r="D129" s="352"/>
      <c r="E129" s="149"/>
      <c r="F129" s="149"/>
      <c r="G129" s="154" t="s">
        <v>115</v>
      </c>
      <c r="H129" s="80">
        <f t="shared" si="42"/>
        <v>0</v>
      </c>
      <c r="I129" s="151">
        <v>1</v>
      </c>
      <c r="J129" s="80">
        <f t="shared" si="43"/>
        <v>1</v>
      </c>
      <c r="K129" s="151">
        <f t="shared" si="41"/>
        <v>1</v>
      </c>
      <c r="L129" s="155" t="s">
        <v>17</v>
      </c>
      <c r="M129" s="80">
        <v>1</v>
      </c>
      <c r="N129" s="108"/>
      <c r="O129" s="108"/>
      <c r="P129" s="38"/>
      <c r="Q129" s="38"/>
      <c r="R129" s="38"/>
    </row>
    <row r="130" spans="1:22" s="16" customFormat="1" ht="26.25" customHeight="1" x14ac:dyDescent="0.3">
      <c r="A130" s="350"/>
      <c r="B130" s="351"/>
      <c r="C130" s="351"/>
      <c r="D130" s="352"/>
      <c r="E130" s="149"/>
      <c r="F130" s="149"/>
      <c r="G130" s="154" t="s">
        <v>115</v>
      </c>
      <c r="H130" s="80">
        <f t="shared" si="42"/>
        <v>0</v>
      </c>
      <c r="I130" s="151">
        <v>1</v>
      </c>
      <c r="J130" s="80">
        <f t="shared" si="43"/>
        <v>1</v>
      </c>
      <c r="K130" s="151">
        <f t="shared" si="41"/>
        <v>1</v>
      </c>
      <c r="L130" s="155" t="s">
        <v>17</v>
      </c>
      <c r="M130" s="80">
        <v>1</v>
      </c>
      <c r="N130" s="108"/>
      <c r="O130" s="108"/>
      <c r="P130" s="38"/>
      <c r="Q130" s="38"/>
      <c r="R130" s="38"/>
    </row>
    <row r="131" spans="1:22" s="4" customFormat="1" ht="26.25" customHeight="1" x14ac:dyDescent="0.3">
      <c r="A131" s="350"/>
      <c r="B131" s="351"/>
      <c r="C131" s="351"/>
      <c r="D131" s="352"/>
      <c r="E131" s="149"/>
      <c r="F131" s="149"/>
      <c r="G131" s="154" t="s">
        <v>115</v>
      </c>
      <c r="H131" s="80">
        <f t="shared" si="42"/>
        <v>0</v>
      </c>
      <c r="I131" s="151">
        <v>1</v>
      </c>
      <c r="J131" s="80">
        <f t="shared" si="43"/>
        <v>1</v>
      </c>
      <c r="K131" s="151">
        <f t="shared" si="41"/>
        <v>1</v>
      </c>
      <c r="L131" s="155" t="s">
        <v>17</v>
      </c>
      <c r="M131" s="80">
        <v>1</v>
      </c>
      <c r="N131" s="108"/>
      <c r="O131" s="108"/>
      <c r="P131" s="34"/>
      <c r="Q131" s="34"/>
      <c r="R131" s="34"/>
      <c r="U131" s="16"/>
      <c r="V131" s="16"/>
    </row>
    <row r="132" spans="1:22" s="4" customFormat="1" ht="24.75" customHeight="1" x14ac:dyDescent="0.3">
      <c r="A132" s="384" t="s">
        <v>1</v>
      </c>
      <c r="B132" s="385"/>
      <c r="C132" s="385"/>
      <c r="D132" s="385"/>
      <c r="E132" s="385"/>
      <c r="F132" s="386"/>
      <c r="G132" s="158"/>
      <c r="H132" s="81">
        <f>SUM(H127:H131)</f>
        <v>0</v>
      </c>
      <c r="I132" s="81">
        <f>SUM(I127:I131)</f>
        <v>5</v>
      </c>
      <c r="J132" s="81">
        <f>SUM(J127:J131)</f>
        <v>5</v>
      </c>
      <c r="K132" s="41">
        <f>SUM(K127:K131)</f>
        <v>5</v>
      </c>
      <c r="L132" s="113"/>
      <c r="M132" s="81">
        <f>SUM(M127:M131)</f>
        <v>5</v>
      </c>
      <c r="N132" s="107"/>
      <c r="O132" s="107"/>
      <c r="P132" s="34"/>
      <c r="Q132" s="42"/>
      <c r="R132" s="34"/>
    </row>
    <row r="133" spans="1:22" s="4" customFormat="1" ht="24.75" customHeight="1" x14ac:dyDescent="0.3">
      <c r="B133" s="66"/>
      <c r="C133" s="66"/>
      <c r="D133" s="66"/>
      <c r="E133" s="373" t="s">
        <v>142</v>
      </c>
      <c r="F133" s="374"/>
      <c r="G133" s="375"/>
      <c r="H133" s="190">
        <f>H51+H66+H78+H90+H102+H114+H123+H132</f>
        <v>21</v>
      </c>
      <c r="I133" s="190">
        <f t="shared" ref="I133:K133" si="44">I51+I66+I78+I90+I102+I114+I123+I132</f>
        <v>74</v>
      </c>
      <c r="J133" s="190">
        <f t="shared" si="44"/>
        <v>95</v>
      </c>
      <c r="K133" s="190">
        <f t="shared" si="44"/>
        <v>95</v>
      </c>
      <c r="L133" s="113"/>
      <c r="M133" s="190">
        <f>M51+M66+M78+M90+M102+M114+M123+M132</f>
        <v>74</v>
      </c>
      <c r="N133" s="107"/>
      <c r="O133" s="107"/>
      <c r="P133" s="34"/>
      <c r="Q133" s="42"/>
      <c r="R133" s="34"/>
    </row>
    <row r="134" spans="1:22" s="1" customFormat="1" ht="26.25" customHeight="1" x14ac:dyDescent="0.3">
      <c r="A134" s="4"/>
      <c r="B134" s="4"/>
      <c r="C134" s="4"/>
      <c r="D134" s="4"/>
      <c r="E134" s="376" t="s">
        <v>89</v>
      </c>
      <c r="F134" s="377"/>
      <c r="G134" s="378"/>
      <c r="H134" s="115">
        <f>(H51+H66)*0.15</f>
        <v>3.15</v>
      </c>
      <c r="I134" s="115">
        <f>(I51+I66)*0.15</f>
        <v>4.8</v>
      </c>
      <c r="J134" s="115">
        <f>(J51+J66)*0.15</f>
        <v>7.9499999999999993</v>
      </c>
      <c r="K134" s="115">
        <f>(K51+K66)*0.15</f>
        <v>7.9499999999999993</v>
      </c>
      <c r="L134" s="113"/>
      <c r="M134" s="114"/>
      <c r="N134" s="115">
        <f>(M51+M66)*0.15</f>
        <v>4.8</v>
      </c>
      <c r="O134" s="103"/>
      <c r="P134" s="103"/>
      <c r="Q134" s="35"/>
      <c r="R134" s="35"/>
      <c r="S134" s="35"/>
      <c r="U134" s="4"/>
      <c r="V134" s="4"/>
    </row>
    <row r="135" spans="1:22" s="1" customFormat="1" ht="26.25" customHeight="1" x14ac:dyDescent="0.3">
      <c r="A135" s="66"/>
      <c r="B135" s="66"/>
      <c r="C135" s="66"/>
      <c r="D135" s="66"/>
      <c r="E135" s="376" t="s">
        <v>195</v>
      </c>
      <c r="F135" s="377"/>
      <c r="G135" s="378"/>
      <c r="H135" s="115">
        <f>H51+H66+H78+H90+H102+H114+H123+H132+H134</f>
        <v>24.15</v>
      </c>
      <c r="I135" s="115">
        <f>I51+I66+I78+I90+I102+I114+I123+I132+I134</f>
        <v>78.8</v>
      </c>
      <c r="J135" s="115">
        <f>J51+J66+J78+J90+J102+J114+J123+J132+J134</f>
        <v>102.95</v>
      </c>
      <c r="K135" s="115">
        <f>K51+K66+K78+K90+K102+K114+K123+K132+K134</f>
        <v>102.95</v>
      </c>
      <c r="L135" s="113"/>
      <c r="M135" s="114"/>
      <c r="N135" s="115">
        <f>M51+M66+M78+M90+M102+M114+M123+M132+N134</f>
        <v>78.8</v>
      </c>
      <c r="O135" s="104"/>
      <c r="P135" s="104"/>
      <c r="Q135" s="35"/>
      <c r="R135" s="35"/>
      <c r="S135" s="35"/>
    </row>
    <row r="136" spans="1:22" s="1" customFormat="1" ht="15" customHeight="1" x14ac:dyDescent="0.3">
      <c r="A136" s="379"/>
      <c r="B136" s="379"/>
      <c r="C136" s="379"/>
      <c r="D136" s="379"/>
      <c r="E136" s="379"/>
      <c r="F136" s="379"/>
      <c r="G136" s="379"/>
      <c r="H136" s="379"/>
      <c r="I136" s="379"/>
      <c r="J136" s="379"/>
      <c r="K136" s="379"/>
      <c r="L136" s="379"/>
      <c r="M136" s="379"/>
      <c r="N136" s="379"/>
      <c r="O136" s="379"/>
      <c r="P136" s="192"/>
      <c r="Q136" s="35"/>
      <c r="R136" s="35"/>
      <c r="S136" s="35"/>
    </row>
    <row r="137" spans="1:22" s="1" customFormat="1" ht="26.25" customHeight="1" x14ac:dyDescent="0.3">
      <c r="A137" s="195" t="s">
        <v>143</v>
      </c>
      <c r="B137" s="2"/>
      <c r="C137" s="2"/>
      <c r="D137" s="2"/>
      <c r="E137" s="2"/>
      <c r="F137" s="2"/>
      <c r="G137" s="2"/>
      <c r="H137" s="2"/>
      <c r="I137" s="25"/>
      <c r="J137" s="25"/>
      <c r="K137" s="27"/>
      <c r="L137" s="2"/>
      <c r="M137" s="5"/>
      <c r="Q137" s="35"/>
      <c r="R137" s="35"/>
      <c r="S137" s="35"/>
    </row>
    <row r="138" spans="1:22" s="1" customFormat="1" ht="26.25" customHeight="1" x14ac:dyDescent="0.3">
      <c r="A138" s="380" t="s">
        <v>0</v>
      </c>
      <c r="B138" s="381" t="s">
        <v>67</v>
      </c>
      <c r="C138" s="382"/>
      <c r="D138" s="382"/>
      <c r="E138" s="382"/>
      <c r="F138" s="382"/>
      <c r="G138" s="382"/>
      <c r="H138" s="382"/>
      <c r="I138" s="382"/>
      <c r="J138" s="382"/>
      <c r="K138" s="382"/>
      <c r="L138" s="382"/>
      <c r="M138" s="382"/>
      <c r="N138" s="383"/>
      <c r="Q138" s="35"/>
      <c r="R138" s="35"/>
      <c r="S138" s="35"/>
    </row>
    <row r="139" spans="1:22" s="1" customFormat="1" ht="26.25" customHeight="1" x14ac:dyDescent="0.3">
      <c r="A139" s="380"/>
      <c r="B139" s="123" t="str">
        <f>$Q$7</f>
        <v>prodotto 1</v>
      </c>
      <c r="C139" s="123" t="str">
        <f>$Q$8</f>
        <v>prodotto 2</v>
      </c>
      <c r="D139" s="123" t="str">
        <f>$Q$9</f>
        <v>prodotto 3</v>
      </c>
      <c r="E139" s="123" t="str">
        <f>$Q$10</f>
        <v>prodotto 4</v>
      </c>
      <c r="F139" s="123" t="str">
        <f>$Q$11</f>
        <v>prodotto 5</v>
      </c>
      <c r="G139" s="123" t="str">
        <f>$Q$12</f>
        <v>prodotto 6</v>
      </c>
      <c r="H139" s="123" t="str">
        <f>$Q$13</f>
        <v>prodotto 7</v>
      </c>
      <c r="I139" s="123" t="str">
        <f>$Q$14</f>
        <v>prodotto 8</v>
      </c>
      <c r="J139" s="123" t="str">
        <f>$Q$15</f>
        <v>prodotto 9</v>
      </c>
      <c r="K139" s="123" t="str">
        <f>$Q$16</f>
        <v>prodotto 10</v>
      </c>
      <c r="L139" s="123" t="str">
        <f>$Q$17</f>
        <v>prodotto 11</v>
      </c>
      <c r="M139" s="123" t="str">
        <f>$Q$18</f>
        <v>prodotto 12</v>
      </c>
      <c r="N139" s="380" t="s">
        <v>1</v>
      </c>
      <c r="Q139" s="35"/>
      <c r="R139" s="35"/>
      <c r="S139" s="35"/>
    </row>
    <row r="140" spans="1:22" s="28" customFormat="1" ht="26.25" customHeight="1" x14ac:dyDescent="0.3">
      <c r="A140" s="380"/>
      <c r="B140" s="126" t="str">
        <f>$R$7</f>
        <v>FA 2.a</v>
      </c>
      <c r="C140" s="126" t="str">
        <f>$R$8</f>
        <v>FA 3.a</v>
      </c>
      <c r="D140" s="126" t="str">
        <f>$R$9</f>
        <v>FA 2.a</v>
      </c>
      <c r="E140" s="126" t="str">
        <f>$R$10</f>
        <v>FA 3.a</v>
      </c>
      <c r="F140" s="126" t="str">
        <f>$R$11</f>
        <v>FA 2.a</v>
      </c>
      <c r="G140" s="126" t="str">
        <f>$R$12</f>
        <v>FA 3.a</v>
      </c>
      <c r="H140" s="126" t="str">
        <f>$R$13</f>
        <v>FA 2.a</v>
      </c>
      <c r="I140" s="126" t="str">
        <f>$R$14</f>
        <v>FA 3.a</v>
      </c>
      <c r="J140" s="126" t="str">
        <f>$R$15</f>
        <v>FA 2.a</v>
      </c>
      <c r="K140" s="126" t="str">
        <f>$R$16</f>
        <v>FA 3.a</v>
      </c>
      <c r="L140" s="126" t="str">
        <f>$R$17</f>
        <v>FA 2.a</v>
      </c>
      <c r="M140" s="126" t="str">
        <f>$R$18</f>
        <v>FA 3.a</v>
      </c>
      <c r="N140" s="380"/>
      <c r="O140" s="1"/>
      <c r="P140" s="1"/>
      <c r="Q140" s="39"/>
      <c r="R140" s="39"/>
      <c r="S140" s="39"/>
      <c r="U140" s="1"/>
      <c r="V140" s="1"/>
    </row>
    <row r="141" spans="1:22" s="1" customFormat="1" ht="26.25" customHeight="1" x14ac:dyDescent="0.3">
      <c r="A141" s="128" t="s">
        <v>29</v>
      </c>
      <c r="B141" s="61">
        <f>SUMIFS($M$30:$M$50,$G$30:$G$50, $B$5,$L$30:$L$50, $B$6)</f>
        <v>21</v>
      </c>
      <c r="C141" s="61">
        <f>SUMIFS($M$30:$M$50,$G$30:$G$50, $C$5,$L$30:$L$50,$C$6)</f>
        <v>0</v>
      </c>
      <c r="D141" s="61">
        <f>SUMIFS($M$30:$M$50,$G$30:$G$50, $D$5,$L$30:$L$50, $D$6)</f>
        <v>0</v>
      </c>
      <c r="E141" s="61">
        <f>SUMIFS($M$30:$M$50,$G$30:$G$50, $E$5,$L$30:$L$50, $E$6)</f>
        <v>0</v>
      </c>
      <c r="F141" s="61">
        <f>SUMIFS($M$30:$M$50,$G$30:$G$50,$F$5,$L$30:$L$50, $F$6)</f>
        <v>0</v>
      </c>
      <c r="G141" s="61">
        <f>SUMIFS($M$30:$M$50,$G$30:$G$50,$G$5,$L$30:$L$50, $G$6)</f>
        <v>0</v>
      </c>
      <c r="H141" s="61">
        <f>SUMIFS($M$30:$M$50,$G$30:$G$50,$H$5,$L$30:$L$50, $H$6)</f>
        <v>0</v>
      </c>
      <c r="I141" s="61">
        <f>SUMIFS($M$30:$M$50,$G$30:$G$50,$I$5,$L$30:$L$50, $I$6)</f>
        <v>0</v>
      </c>
      <c r="J141" s="61">
        <f>SUMIFS($M$30:$M$50,$G$30:$G$50,$J$5,$L$30:$L$50, $J$6)</f>
        <v>0</v>
      </c>
      <c r="K141" s="61">
        <f>SUMIFS($M$30:$M$50,$G$30:$G$50,$K$5,$L$30:$L$50, $K$6)</f>
        <v>0</v>
      </c>
      <c r="L141" s="61">
        <f>SUMIFS($M$30:$M$50,$G$30:$G$50,$L$5,$L$30:$L$50, $L$6)</f>
        <v>0</v>
      </c>
      <c r="M141" s="61">
        <f>SUMIFS($M$30:$M$50,$G$30:$G$50,$M$5,$L$30:$L$50, $M$6)</f>
        <v>0</v>
      </c>
      <c r="N141" s="61">
        <f>SUM(B141:M141)</f>
        <v>21</v>
      </c>
      <c r="O141" s="28"/>
      <c r="P141" s="28"/>
      <c r="Q141" s="35"/>
      <c r="R141" s="35"/>
      <c r="S141" s="35"/>
      <c r="U141" s="28"/>
      <c r="V141" s="28"/>
    </row>
    <row r="142" spans="1:22" s="1" customFormat="1" ht="26.25" customHeight="1" x14ac:dyDescent="0.3">
      <c r="A142" s="128" t="s">
        <v>34</v>
      </c>
      <c r="B142" s="61">
        <f>SUMIFS($M$55:$M$65,$G$55:$G$65, $B$5,$L$55:$L$65, $B$6)</f>
        <v>11</v>
      </c>
      <c r="C142" s="61">
        <f>SUMIFS($M$55:$M$65,$G$55:$G$65, $C$5,$L$55:$L$65, $C$6)</f>
        <v>0</v>
      </c>
      <c r="D142" s="61">
        <f>SUMIFS($M$55:$M$65,$G$55:$G$65, $D$5,$L$55:$L$65, $D$6)</f>
        <v>0</v>
      </c>
      <c r="E142" s="61">
        <f>SUMIFS($M$55:$M$65,$G$55:$G$65, $E$5,$L$55:$L$65, $E$6)</f>
        <v>0</v>
      </c>
      <c r="F142" s="61">
        <f>SUMIFS($M$55:$M$65,$G$55:$G$65,$F$5,$L$55:$L$65, $F$6)</f>
        <v>0</v>
      </c>
      <c r="G142" s="61">
        <f>SUMIFS($M$55:$M$65,$G$55:$G$65,$G$5,$L$55:$L$65, $G$6)</f>
        <v>0</v>
      </c>
      <c r="H142" s="61">
        <f>SUMIFS($M$55:$M$65,$G$55:$G$65,$H$5,$L$55:$L$65, $H$6)</f>
        <v>0</v>
      </c>
      <c r="I142" s="61">
        <f>SUMIFS($M$55:$M$65,$G$55:$G$65,$I$5,$L$55:$L$65, $I$6)</f>
        <v>0</v>
      </c>
      <c r="J142" s="61">
        <f>SUMIFS($M$55:$M$65,$G$55:$G$65,$J$5,$L$55:$L$65, $J$6)</f>
        <v>0</v>
      </c>
      <c r="K142" s="61">
        <f>SUMIFS($M$55:$M$65,$G$55:$G$65,$K$5,$L$55:$L$65, $K$6)</f>
        <v>0</v>
      </c>
      <c r="L142" s="61">
        <f>SUMIFS($M$55:$M$65,$G$55:$G$65,$L$5,$L$55:$L$65, $L$6)</f>
        <v>0</v>
      </c>
      <c r="M142" s="61">
        <f>SUMIFS($M$55:$M$65,$G$55:$G$65,$M$5,$L$55:$L$65, $M$6)</f>
        <v>0</v>
      </c>
      <c r="N142" s="61">
        <f>SUM(B142:M142)</f>
        <v>11</v>
      </c>
      <c r="O142" s="28"/>
      <c r="P142" s="28"/>
      <c r="Q142" s="35"/>
      <c r="R142" s="35"/>
      <c r="S142" s="35"/>
    </row>
    <row r="143" spans="1:22" s="1" customFormat="1" ht="26.25" customHeight="1" x14ac:dyDescent="0.3">
      <c r="A143" s="129" t="s">
        <v>39</v>
      </c>
      <c r="B143" s="130">
        <f>SUM(B141:B142)</f>
        <v>32</v>
      </c>
      <c r="C143" s="130">
        <f t="shared" ref="C143:M143" si="45">SUM(C141:C142)</f>
        <v>0</v>
      </c>
      <c r="D143" s="130">
        <f t="shared" si="45"/>
        <v>0</v>
      </c>
      <c r="E143" s="130">
        <f t="shared" si="45"/>
        <v>0</v>
      </c>
      <c r="F143" s="130">
        <f t="shared" si="45"/>
        <v>0</v>
      </c>
      <c r="G143" s="130">
        <f t="shared" si="45"/>
        <v>0</v>
      </c>
      <c r="H143" s="130">
        <f t="shared" si="45"/>
        <v>0</v>
      </c>
      <c r="I143" s="130">
        <f t="shared" si="45"/>
        <v>0</v>
      </c>
      <c r="J143" s="130">
        <f t="shared" si="45"/>
        <v>0</v>
      </c>
      <c r="K143" s="130">
        <f t="shared" si="45"/>
        <v>0</v>
      </c>
      <c r="L143" s="130">
        <f t="shared" si="45"/>
        <v>0</v>
      </c>
      <c r="M143" s="130">
        <f t="shared" si="45"/>
        <v>0</v>
      </c>
      <c r="N143" s="130">
        <f>SUM(N141:N142)</f>
        <v>32</v>
      </c>
      <c r="O143" s="28"/>
      <c r="P143" s="28"/>
      <c r="Q143" s="35"/>
      <c r="R143" s="35"/>
      <c r="S143" s="35"/>
    </row>
    <row r="144" spans="1:22" s="1" customFormat="1" ht="26.25" customHeight="1" x14ac:dyDescent="0.3">
      <c r="A144" s="128" t="s">
        <v>7</v>
      </c>
      <c r="B144" s="61">
        <f>SUMIFS($M$70:$M$77,$G$70:$G$77, $B$5,$L$70:$L$77, $B$6)</f>
        <v>8</v>
      </c>
      <c r="C144" s="61">
        <f>SUMIFS($M$70:$M$77,$G$70:$G$77, $C$5,$L$70:$L$77, $C$6)</f>
        <v>0</v>
      </c>
      <c r="D144" s="61">
        <f>SUMIFS($M$70:$M$77,$G$70:$G$77, $D$5,$L$70:$L$77, $D$6)</f>
        <v>0</v>
      </c>
      <c r="E144" s="61">
        <f>SUMIFS($M$70:$M$77,$G$70:$G$77, $E$5,$L$70:$L$77, $E$6)</f>
        <v>0</v>
      </c>
      <c r="F144" s="61">
        <f>SUMIFS($M$70:$M$77,$G$70:$G$77,$F$5,$L$70:$L$77, $F$6)</f>
        <v>0</v>
      </c>
      <c r="G144" s="61">
        <f>SUMIFS($M$70:$M$77,$G$70:$G$77,$G$5,$L$70:$L$77, $G$6)</f>
        <v>0</v>
      </c>
      <c r="H144" s="61">
        <f>SUMIFS($M$70:$M$77,$G$70:$G$77,$H$5,$L$70:$L$77, $H$6)</f>
        <v>0</v>
      </c>
      <c r="I144" s="61">
        <f>SUMIFS($M$70:$M$77,$G$70:$G$77,$I$5,$L$70:$L$77, $I$6)</f>
        <v>0</v>
      </c>
      <c r="J144" s="61">
        <f>SUMIFS($M$70:$M$77,$G$70:$G$77,$J$5,$L$70:$L$77, $J$6)</f>
        <v>0</v>
      </c>
      <c r="K144" s="61">
        <f>SUMIFS($M$70:$M$77,$G$70:$G$77,$K$5,$L$70:$L$77, $K$6)</f>
        <v>0</v>
      </c>
      <c r="L144" s="61">
        <f>SUMIFS($M$70:$M$77,$G$70:$G$77,$L$5,$L$70:$L$77, $L$6)</f>
        <v>0</v>
      </c>
      <c r="M144" s="61">
        <f>SUMIFS($M$70:$M$77,$G$70:$G$77,$M$5,$L$70:$L$77, $M$6)</f>
        <v>0</v>
      </c>
      <c r="N144" s="61">
        <f t="shared" ref="N144:N149" si="46">SUM(B144:M144)</f>
        <v>8</v>
      </c>
      <c r="O144" s="28"/>
      <c r="P144" s="28"/>
      <c r="Q144" s="35"/>
      <c r="R144" s="35"/>
      <c r="S144" s="35"/>
    </row>
    <row r="145" spans="1:19" s="1" customFormat="1" ht="26.25" customHeight="1" x14ac:dyDescent="0.3">
      <c r="A145" s="128" t="s">
        <v>4</v>
      </c>
      <c r="B145" s="61">
        <f>SUMIFS($M$82:$M$89,$G$82:$G$89, $B$5,$L$82:$L$89, $B$6)</f>
        <v>8</v>
      </c>
      <c r="C145" s="61">
        <f>SUMIFS($M$82:$M$89,$G$82:$G$89, $C$5,$L$82:$L$89, $C$6)</f>
        <v>0</v>
      </c>
      <c r="D145" s="61">
        <f>SUMIFS($M$82:$M$89,$G$82:$G$89, $D$5,$L$82:$L$89, $D$6)</f>
        <v>0</v>
      </c>
      <c r="E145" s="61">
        <f>SUMIFS($M$82:$M$89,$G$82:$G$89, $E$5,$L$82:$L$89, $E$6)</f>
        <v>0</v>
      </c>
      <c r="F145" s="61">
        <f>SUMIFS($M$82:$M$89,$G$82:$G$89,$F$5,$L$82:$L$89, $F$6)</f>
        <v>0</v>
      </c>
      <c r="G145" s="61">
        <f>SUMIFS($M$82:$M$89,$G$82:$G$89,$G$5,$L$82:$L$89, $G$6)</f>
        <v>0</v>
      </c>
      <c r="H145" s="61">
        <f>SUMIFS($M$82:$M$89,$G$82:$G$89,$H$5,$L$82:$L$89, $H$6)</f>
        <v>0</v>
      </c>
      <c r="I145" s="61">
        <f>SUMIFS($M$82:$M$89,$G$82:$G$89,$I$5,$L$82:$L$89, $I$6)</f>
        <v>0</v>
      </c>
      <c r="J145" s="61">
        <f>SUMIFS($M$82:$M$89,$G$82:$G$89,$J$5,$L$82:$L$89, $J$6)</f>
        <v>0</v>
      </c>
      <c r="K145" s="61">
        <f>SUMIFS($M$82:$M$89,$G$82:$G$89,$K$5,$L$82:$L$89, $K$6)</f>
        <v>0</v>
      </c>
      <c r="L145" s="61">
        <f>SUMIFS($M$82:$M$89,$G$82:$G$89,$L$5,$L$82:$L$89, $L$6)</f>
        <v>0</v>
      </c>
      <c r="M145" s="61">
        <f>SUMIFS($M$82:$M$89,$G$82:$G$89,$M$5,$L$82:$L$89, $M$6)</f>
        <v>0</v>
      </c>
      <c r="N145" s="61">
        <f t="shared" si="46"/>
        <v>8</v>
      </c>
      <c r="O145" s="28"/>
      <c r="P145" s="28"/>
      <c r="Q145" s="35"/>
      <c r="R145" s="35"/>
      <c r="S145" s="35"/>
    </row>
    <row r="146" spans="1:19" s="1" customFormat="1" ht="26.25" customHeight="1" x14ac:dyDescent="0.3">
      <c r="A146" s="128" t="s">
        <v>41</v>
      </c>
      <c r="B146" s="61">
        <f>SUMIFS($M$93:$M$101,$G$93:$G$101, $B$5,$L$93:$L$101, $B$6)</f>
        <v>8</v>
      </c>
      <c r="C146" s="61">
        <f>SUMIFS($M$93:$M$101,$G$93:$G$101, $C$5,$L$93:$L$101, $C$6)</f>
        <v>0</v>
      </c>
      <c r="D146" s="61">
        <f>SUMIFS($M$93:$M$101,$G$93:$G$101, $D$5,$L$93:$L$101, $D$6)</f>
        <v>0</v>
      </c>
      <c r="E146" s="61">
        <f>SUMIFS($M$93:$M$101,$G$93:$G$101, $E$5,$L$93:$L$101, $E$6)</f>
        <v>0</v>
      </c>
      <c r="F146" s="61">
        <f>SUMIFS($M$93:$M$101,$G$93:$G$101,$F$5,$L$93:$L$101, $F$6)</f>
        <v>0</v>
      </c>
      <c r="G146" s="61">
        <f>SUMIFS($M$93:$M$101,$G$93:$G$101,$G$5,$L$93:$L$101, $G$6)</f>
        <v>0</v>
      </c>
      <c r="H146" s="61">
        <f>SUMIFS($M$93:$M$101,$G$93:$G$101,$H$5,$L$93:$L$101, $H$6)</f>
        <v>0</v>
      </c>
      <c r="I146" s="61">
        <f>SUMIFS($M$93:$M$101,$G$93:$G$101,$I$5,$L$93:$L$101, $I$6)</f>
        <v>0</v>
      </c>
      <c r="J146" s="61">
        <f>SUMIFS($M$93:$M$101,$G$93:$G$101,$J$5,$L$93:$L$101, $J$6)</f>
        <v>0</v>
      </c>
      <c r="K146" s="61">
        <f>SUMIFS($M$93:$M$101,$G$93:$G$101,$K$5,$L$93:$L$101, $K$6)</f>
        <v>0</v>
      </c>
      <c r="L146" s="61">
        <f>SUMIFS($M$93:$M$101,$G$93:$G$101,$L$5,$L$93:$L$101, $L$6)</f>
        <v>0</v>
      </c>
      <c r="M146" s="61">
        <f>SUMIFS($M$93:$M$101,$G$93:$G$101,$M$5,$L$93:$L$101, $M$6)</f>
        <v>0</v>
      </c>
      <c r="N146" s="61">
        <f t="shared" si="46"/>
        <v>8</v>
      </c>
      <c r="O146" s="28"/>
      <c r="P146" s="28"/>
      <c r="Q146" s="35"/>
      <c r="R146" s="35"/>
      <c r="S146" s="35"/>
    </row>
    <row r="147" spans="1:19" s="1" customFormat="1" ht="26.25" customHeight="1" x14ac:dyDescent="0.3">
      <c r="A147" s="128" t="s">
        <v>16</v>
      </c>
      <c r="B147" s="61">
        <f>SUMIFS($M$106:$M$113,$G$106:$G$113, $B$5,$L$106:$L$113, $B$6)</f>
        <v>8</v>
      </c>
      <c r="C147" s="61">
        <f>SUMIFS($M$106:$M$113,$G$106:$G$113, $C$5,$L$106:$L$113, $C$6)</f>
        <v>0</v>
      </c>
      <c r="D147" s="61">
        <f>SUMIFS($M$106:$M$113,$G$106:$G$113, $D$5,$L$106:$L$113, $D$6)</f>
        <v>0</v>
      </c>
      <c r="E147" s="61">
        <f>SUMIFS($M$106:$M$113,$G$106:$G$113, $E$5,$L$106:$L$113, $E$6)</f>
        <v>0</v>
      </c>
      <c r="F147" s="61">
        <f>SUMIFS($M$106:$M$113,$G$106:$G$113,$F$5,$L$106:$L$113, $F$6)</f>
        <v>0</v>
      </c>
      <c r="G147" s="61">
        <f>SUMIFS($M$106:$M$113,$G$106:$G$113,$G$5,$L$106:$L$113, $G$6)</f>
        <v>0</v>
      </c>
      <c r="H147" s="61">
        <f>SUMIFS($M$106:$M$113,$G$106:$G$113,$H$5,$L$106:$L$113, $H$6)</f>
        <v>0</v>
      </c>
      <c r="I147" s="61">
        <f>SUMIFS($M$106:$M$113,$G$106:$G$113,$I$5,$L$106:$L$113, $I$6)</f>
        <v>0</v>
      </c>
      <c r="J147" s="61">
        <f>SUMIFS($M$106:$M$113,$G$106:$G$113,$J$5,$L$106:$L$113, $J$6)</f>
        <v>0</v>
      </c>
      <c r="K147" s="61">
        <f>SUMIFS($M$106:$M$113,$G$106:$G$113,$K$5,$L$106:$L$113, $K$6)</f>
        <v>0</v>
      </c>
      <c r="L147" s="61">
        <f>SUMIFS($M$106:$M$113,$G$106:$G$113,$L$5,$L$106:$L$113, $L$6)</f>
        <v>0</v>
      </c>
      <c r="M147" s="61">
        <f>SUMIFS($M$106:$M$113,$G$106:$G$113,$M$5,$L$106:$L$113, $M$6)</f>
        <v>0</v>
      </c>
      <c r="N147" s="61">
        <f t="shared" si="46"/>
        <v>8</v>
      </c>
      <c r="O147" s="28"/>
      <c r="P147" s="28"/>
      <c r="Q147" s="35"/>
      <c r="R147" s="35"/>
      <c r="S147" s="35"/>
    </row>
    <row r="148" spans="1:19" s="1" customFormat="1" ht="26.25" customHeight="1" x14ac:dyDescent="0.3">
      <c r="A148" s="128" t="s">
        <v>5</v>
      </c>
      <c r="B148" s="61">
        <f>SUMIFS($M$118:$M$122,$G$118:$G$122, $B$5,$L$118:$L$122, $B$6)</f>
        <v>5</v>
      </c>
      <c r="C148" s="61">
        <f>SUMIFS($M$118:$M$122,$G$118:$G$122, $C$5,$L$118:$L$122, $C$6)</f>
        <v>0</v>
      </c>
      <c r="D148" s="61">
        <f>SUMIFS($M$118:$M$122,$G$118:$G$122, $D$5,$L$118:$L$122, $D$6)</f>
        <v>0</v>
      </c>
      <c r="E148" s="61">
        <f>SUMIFS($M$118:$M$122,$G$118:$G$122, $E$5,$L$118:$L$122, $E$6)</f>
        <v>0</v>
      </c>
      <c r="F148" s="61">
        <f>SUMIFS($M$118:$M$122,$G$118:$G$122,$F$5,$L$118:$L$122, $F$6)</f>
        <v>0</v>
      </c>
      <c r="G148" s="61">
        <f>SUMIFS($M$118:$M$122,$G$118:$G$122,$G$5,$L$118:$L$122, $G$6)</f>
        <v>0</v>
      </c>
      <c r="H148" s="61">
        <f>SUMIFS($M$118:$M$122,$G$118:$G$122,$H$5,$L$118:$L$122, $H$6)</f>
        <v>0</v>
      </c>
      <c r="I148" s="61">
        <f>SUMIFS($M$118:$M$122,$G$118:$G$122,$I$5,$L$118:$L$122, $I$6)</f>
        <v>0</v>
      </c>
      <c r="J148" s="61">
        <f>SUMIFS($M$118:$M$122,$G$118:$G$122,$J$5,$L$118:$L$122, $J$6)</f>
        <v>0</v>
      </c>
      <c r="K148" s="61">
        <f>SUMIFS($M$118:$M$122,$G$118:$G$122,$K$5,$L$118:$L$122, $K$6)</f>
        <v>0</v>
      </c>
      <c r="L148" s="61">
        <f>SUMIFS($M$118:$M$122,$G$118:$G$122,$L$5,$L$118:$L$122, $L$6)</f>
        <v>0</v>
      </c>
      <c r="M148" s="61">
        <f>SUMIFS($M$118:$M$122,$G$118:$G$122,$M$5,$L$118:$L$122, $M$6)</f>
        <v>0</v>
      </c>
      <c r="N148" s="61">
        <f t="shared" si="46"/>
        <v>5</v>
      </c>
      <c r="O148" s="28"/>
      <c r="P148" s="28"/>
      <c r="Q148" s="35"/>
      <c r="R148" s="35"/>
      <c r="S148" s="35"/>
    </row>
    <row r="149" spans="1:19" s="1" customFormat="1" ht="26.25" customHeight="1" x14ac:dyDescent="0.3">
      <c r="A149" s="128" t="s">
        <v>35</v>
      </c>
      <c r="B149" s="61">
        <f>SUMIFS($M$127:$M$131,$G$127:$G$131, $B$5,$L$127:$L$131, $B$6)</f>
        <v>5</v>
      </c>
      <c r="C149" s="61">
        <f>SUMIFS($M$127:$M$131,$G$127:$G$131, $C$5,$L$127:$L$131, $C$6)</f>
        <v>0</v>
      </c>
      <c r="D149" s="61">
        <f>SUMIFS($M$127:$M$131,$G$127:$G$131, $D$5,$L$127:$L$131, $D$6)</f>
        <v>0</v>
      </c>
      <c r="E149" s="61">
        <f>SUMIFS($M$127:$M$131,$G$127:$G$131, $E$5,$L$127:$L$131, $E$6)</f>
        <v>0</v>
      </c>
      <c r="F149" s="61">
        <f>SUMIFS($M$127:$M$131,$G$127:$G$131,$F$5,$L$127:$L$131, $F$6)</f>
        <v>0</v>
      </c>
      <c r="G149" s="61">
        <f>SUMIFS($M$127:$M$131,$G$127:$G$131,$G$5,$L$127:$L$131, $G$6)</f>
        <v>0</v>
      </c>
      <c r="H149" s="61">
        <f>SUMIFS($M$127:$M$131,$G$127:$G$131,$H$5,$L$127:$L$131, $H$6)</f>
        <v>0</v>
      </c>
      <c r="I149" s="61">
        <f>SUMIFS($M$127:$M$131,$G$127:$G$131,$I$5,$L$127:$L$131, $I$6)</f>
        <v>0</v>
      </c>
      <c r="J149" s="61">
        <f>SUMIFS($M$127:$M$131,$G$127:$G$131,$J$5,$L$127:$L$131, $J$6)</f>
        <v>0</v>
      </c>
      <c r="K149" s="61">
        <f>SUMIFS($M$127:$M$131,$G$127:$G$131,$K$5,$L$127:$L$131, $K$6)</f>
        <v>0</v>
      </c>
      <c r="L149" s="61">
        <f>SUMIFS($M$127:$M$131,$G$127:$G$131,$L$5,$L$127:$L$131, $L$6)</f>
        <v>0</v>
      </c>
      <c r="M149" s="61">
        <f>SUMIFS($M$127:$M$131,$G$127:$G$131,$M$5,$L$127:$L$131, $M$6)</f>
        <v>0</v>
      </c>
      <c r="N149" s="61">
        <f t="shared" si="46"/>
        <v>5</v>
      </c>
      <c r="Q149" s="35"/>
      <c r="R149" s="35"/>
      <c r="S149" s="35"/>
    </row>
    <row r="150" spans="1:19" s="1" customFormat="1" ht="26.25" customHeight="1" x14ac:dyDescent="0.3">
      <c r="A150" s="131" t="s">
        <v>2</v>
      </c>
      <c r="B150" s="132">
        <f t="shared" ref="B150:M150" si="47">SUM(B143:B149)</f>
        <v>74</v>
      </c>
      <c r="C150" s="132">
        <f t="shared" si="47"/>
        <v>0</v>
      </c>
      <c r="D150" s="132">
        <f t="shared" si="47"/>
        <v>0</v>
      </c>
      <c r="E150" s="132">
        <f t="shared" si="47"/>
        <v>0</v>
      </c>
      <c r="F150" s="132">
        <f t="shared" si="47"/>
        <v>0</v>
      </c>
      <c r="G150" s="132">
        <f t="shared" si="47"/>
        <v>0</v>
      </c>
      <c r="H150" s="132">
        <f t="shared" si="47"/>
        <v>0</v>
      </c>
      <c r="I150" s="132">
        <f t="shared" si="47"/>
        <v>0</v>
      </c>
      <c r="J150" s="132">
        <f t="shared" si="47"/>
        <v>0</v>
      </c>
      <c r="K150" s="132">
        <f t="shared" si="47"/>
        <v>0</v>
      </c>
      <c r="L150" s="132">
        <f t="shared" si="47"/>
        <v>0</v>
      </c>
      <c r="M150" s="132">
        <f t="shared" si="47"/>
        <v>0</v>
      </c>
      <c r="N150" s="132">
        <f>SUM(N143:N149)</f>
        <v>74</v>
      </c>
      <c r="Q150" s="35"/>
      <c r="R150" s="35"/>
      <c r="S150" s="35"/>
    </row>
    <row r="151" spans="1:19" s="1" customFormat="1" ht="26.25" customHeight="1" x14ac:dyDescent="0.3">
      <c r="A151" s="133" t="s">
        <v>30</v>
      </c>
      <c r="B151" s="134">
        <f>B143*0.15</f>
        <v>4.8</v>
      </c>
      <c r="C151" s="134">
        <f t="shared" ref="C151:N151" si="48">C143*0.15</f>
        <v>0</v>
      </c>
      <c r="D151" s="134">
        <f t="shared" si="48"/>
        <v>0</v>
      </c>
      <c r="E151" s="134">
        <f t="shared" si="48"/>
        <v>0</v>
      </c>
      <c r="F151" s="134">
        <f t="shared" si="48"/>
        <v>0</v>
      </c>
      <c r="G151" s="134">
        <f t="shared" si="48"/>
        <v>0</v>
      </c>
      <c r="H151" s="134">
        <f t="shared" si="48"/>
        <v>0</v>
      </c>
      <c r="I151" s="134">
        <f t="shared" si="48"/>
        <v>0</v>
      </c>
      <c r="J151" s="134">
        <f t="shared" si="48"/>
        <v>0</v>
      </c>
      <c r="K151" s="134">
        <f t="shared" si="48"/>
        <v>0</v>
      </c>
      <c r="L151" s="134">
        <f t="shared" si="48"/>
        <v>0</v>
      </c>
      <c r="M151" s="134">
        <f t="shared" si="48"/>
        <v>0</v>
      </c>
      <c r="N151" s="134">
        <f t="shared" si="48"/>
        <v>4.8</v>
      </c>
      <c r="Q151" s="35"/>
      <c r="R151" s="35"/>
      <c r="S151" s="35"/>
    </row>
    <row r="152" spans="1:19" s="1" customFormat="1" ht="26.25" customHeight="1" x14ac:dyDescent="0.3">
      <c r="A152" s="135" t="s">
        <v>113</v>
      </c>
      <c r="B152" s="136">
        <f t="shared" ref="B152:M152" si="49">B150+B151</f>
        <v>78.8</v>
      </c>
      <c r="C152" s="136">
        <f t="shared" si="49"/>
        <v>0</v>
      </c>
      <c r="D152" s="136">
        <f t="shared" si="49"/>
        <v>0</v>
      </c>
      <c r="E152" s="136">
        <f t="shared" si="49"/>
        <v>0</v>
      </c>
      <c r="F152" s="136">
        <f t="shared" si="49"/>
        <v>0</v>
      </c>
      <c r="G152" s="136">
        <f t="shared" si="49"/>
        <v>0</v>
      </c>
      <c r="H152" s="136">
        <f t="shared" si="49"/>
        <v>0</v>
      </c>
      <c r="I152" s="136">
        <f t="shared" si="49"/>
        <v>0</v>
      </c>
      <c r="J152" s="136">
        <f t="shared" si="49"/>
        <v>0</v>
      </c>
      <c r="K152" s="136">
        <f t="shared" si="49"/>
        <v>0</v>
      </c>
      <c r="L152" s="136">
        <f t="shared" si="49"/>
        <v>0</v>
      </c>
      <c r="M152" s="136">
        <f t="shared" si="49"/>
        <v>0</v>
      </c>
      <c r="N152" s="136">
        <f>N150+N151</f>
        <v>78.8</v>
      </c>
      <c r="Q152" s="35"/>
      <c r="R152" s="35"/>
      <c r="S152" s="35"/>
    </row>
    <row r="153" spans="1:19" s="1" customFormat="1" ht="26.25" customHeight="1" x14ac:dyDescent="0.3">
      <c r="A153" s="24"/>
      <c r="B153" s="2"/>
      <c r="C153" s="2"/>
      <c r="D153" s="2"/>
      <c r="E153" s="2"/>
      <c r="F153" s="2"/>
      <c r="G153" s="2"/>
      <c r="H153" s="2"/>
      <c r="I153" s="25"/>
      <c r="J153" s="25"/>
      <c r="K153" s="27"/>
      <c r="L153" s="2"/>
      <c r="M153" s="5"/>
      <c r="Q153" s="35"/>
      <c r="R153" s="35"/>
      <c r="S153" s="35"/>
    </row>
    <row r="154" spans="1:19" s="1" customFormat="1" ht="26.25" customHeight="1" x14ac:dyDescent="0.3">
      <c r="A154" s="24"/>
      <c r="B154" s="2"/>
      <c r="C154" s="2"/>
      <c r="D154" s="2"/>
      <c r="E154" s="2"/>
      <c r="F154" s="2"/>
      <c r="G154" s="2"/>
      <c r="H154" s="2"/>
      <c r="I154" s="25"/>
      <c r="J154" s="25"/>
      <c r="K154" s="27"/>
      <c r="L154" s="2"/>
      <c r="M154" s="5"/>
      <c r="Q154" s="35"/>
      <c r="R154" s="35"/>
      <c r="S154" s="35"/>
    </row>
    <row r="155" spans="1:19" s="1" customFormat="1" ht="26.25" customHeight="1" x14ac:dyDescent="0.3">
      <c r="A155" s="24"/>
      <c r="B155" s="2"/>
      <c r="C155" s="2"/>
      <c r="D155" s="2"/>
      <c r="E155" s="2"/>
      <c r="F155" s="2"/>
      <c r="G155" s="2"/>
      <c r="H155" s="2"/>
      <c r="I155" s="25"/>
      <c r="J155" s="25"/>
      <c r="K155" s="27"/>
      <c r="L155" s="2"/>
      <c r="M155" s="5"/>
      <c r="Q155" s="35"/>
      <c r="R155" s="35"/>
      <c r="S155" s="35"/>
    </row>
    <row r="156" spans="1:19" s="1" customFormat="1" ht="26.25" customHeight="1" x14ac:dyDescent="0.3">
      <c r="A156" s="24"/>
      <c r="B156" s="2"/>
      <c r="C156" s="2"/>
      <c r="D156" s="2"/>
      <c r="E156" s="2"/>
      <c r="F156" s="2"/>
      <c r="G156" s="2"/>
      <c r="H156" s="2"/>
      <c r="I156" s="25"/>
      <c r="J156" s="25"/>
      <c r="K156" s="27"/>
      <c r="L156" s="2"/>
      <c r="M156" s="5"/>
      <c r="Q156" s="35"/>
      <c r="R156" s="35"/>
      <c r="S156" s="35"/>
    </row>
    <row r="157" spans="1:19" s="1" customFormat="1" ht="26.25" customHeight="1" x14ac:dyDescent="0.3">
      <c r="A157" s="24"/>
      <c r="B157" s="2"/>
      <c r="C157" s="2"/>
      <c r="D157" s="2"/>
      <c r="E157" s="2"/>
      <c r="F157" s="2"/>
      <c r="G157" s="2"/>
      <c r="H157" s="2"/>
      <c r="I157" s="25"/>
      <c r="J157" s="25"/>
      <c r="K157" s="27"/>
      <c r="L157" s="2"/>
      <c r="M157" s="5"/>
      <c r="Q157" s="35"/>
      <c r="R157" s="35"/>
      <c r="S157" s="35"/>
    </row>
    <row r="158" spans="1:19" s="1" customFormat="1" ht="26.25" customHeight="1" x14ac:dyDescent="0.3">
      <c r="A158" s="24"/>
      <c r="B158" s="2"/>
      <c r="C158" s="2"/>
      <c r="D158" s="2"/>
      <c r="E158" s="2"/>
      <c r="F158" s="2"/>
      <c r="G158" s="2"/>
      <c r="H158" s="2"/>
      <c r="I158" s="25"/>
      <c r="J158" s="25"/>
      <c r="K158" s="27"/>
      <c r="L158" s="2"/>
      <c r="M158" s="5"/>
      <c r="Q158" s="35"/>
      <c r="R158" s="35"/>
      <c r="S158" s="35"/>
    </row>
    <row r="159" spans="1:19" s="1" customFormat="1" ht="26.25" customHeight="1" x14ac:dyDescent="0.3">
      <c r="A159" s="24"/>
      <c r="B159" s="2"/>
      <c r="C159" s="2"/>
      <c r="D159" s="2"/>
      <c r="E159" s="2"/>
      <c r="F159" s="2"/>
      <c r="G159" s="2"/>
      <c r="H159" s="2"/>
      <c r="I159" s="25"/>
      <c r="J159" s="25"/>
      <c r="K159" s="27"/>
      <c r="L159" s="2"/>
      <c r="M159" s="5"/>
      <c r="Q159" s="35"/>
      <c r="R159" s="35"/>
      <c r="S159" s="35"/>
    </row>
    <row r="160" spans="1:19" s="1" customFormat="1" ht="26.25" customHeight="1" x14ac:dyDescent="0.3">
      <c r="A160" s="24"/>
      <c r="B160" s="2"/>
      <c r="C160" s="2"/>
      <c r="D160" s="2"/>
      <c r="E160" s="2"/>
      <c r="F160" s="2"/>
      <c r="G160" s="2"/>
      <c r="H160" s="2"/>
      <c r="I160" s="25"/>
      <c r="J160" s="25"/>
      <c r="K160" s="27"/>
      <c r="L160" s="2"/>
      <c r="M160" s="5"/>
      <c r="Q160" s="35"/>
      <c r="R160" s="35"/>
      <c r="S160" s="35"/>
    </row>
    <row r="161" spans="1:19" s="1" customFormat="1" ht="26.25" customHeight="1" x14ac:dyDescent="0.3">
      <c r="A161" s="24"/>
      <c r="B161" s="2"/>
      <c r="C161" s="2"/>
      <c r="D161" s="2"/>
      <c r="E161" s="2"/>
      <c r="F161" s="2"/>
      <c r="G161" s="2"/>
      <c r="H161" s="2"/>
      <c r="I161" s="25"/>
      <c r="J161" s="25"/>
      <c r="K161" s="27"/>
      <c r="L161" s="2"/>
      <c r="M161" s="5"/>
      <c r="Q161" s="35"/>
      <c r="R161" s="35"/>
      <c r="S161" s="35"/>
    </row>
    <row r="162" spans="1:19" s="1" customFormat="1" ht="26.25" customHeight="1" x14ac:dyDescent="0.3">
      <c r="A162" s="24"/>
      <c r="B162" s="2"/>
      <c r="C162" s="2"/>
      <c r="D162" s="2"/>
      <c r="E162" s="2"/>
      <c r="F162" s="2"/>
      <c r="G162" s="2"/>
      <c r="H162" s="2"/>
      <c r="I162" s="25"/>
      <c r="J162" s="25"/>
      <c r="K162" s="27"/>
      <c r="L162" s="2"/>
      <c r="M162" s="5"/>
      <c r="Q162" s="35"/>
      <c r="R162" s="35"/>
      <c r="S162" s="35"/>
    </row>
    <row r="163" spans="1:19" s="1" customFormat="1" ht="26.25" customHeight="1" x14ac:dyDescent="0.3">
      <c r="A163" s="24"/>
      <c r="B163" s="2"/>
      <c r="C163" s="2"/>
      <c r="D163" s="2"/>
      <c r="E163" s="2"/>
      <c r="F163" s="2"/>
      <c r="G163" s="2"/>
      <c r="H163" s="2"/>
      <c r="I163" s="25"/>
      <c r="J163" s="25"/>
      <c r="K163" s="27"/>
      <c r="L163" s="2"/>
      <c r="M163" s="5"/>
      <c r="Q163" s="35"/>
      <c r="R163" s="35"/>
      <c r="S163" s="35"/>
    </row>
    <row r="164" spans="1:19" s="1" customFormat="1" ht="26.25" customHeight="1" x14ac:dyDescent="0.3">
      <c r="A164" s="24"/>
      <c r="B164" s="2"/>
      <c r="C164" s="2"/>
      <c r="D164" s="2"/>
      <c r="E164" s="2"/>
      <c r="F164" s="2"/>
      <c r="G164" s="2"/>
      <c r="H164" s="2"/>
      <c r="I164" s="25"/>
      <c r="J164" s="25"/>
      <c r="K164" s="27"/>
      <c r="L164" s="2"/>
      <c r="M164" s="5"/>
      <c r="Q164" s="35"/>
      <c r="R164" s="35"/>
      <c r="S164" s="35"/>
    </row>
    <row r="165" spans="1:19" s="1" customFormat="1" ht="26.25" customHeight="1" x14ac:dyDescent="0.3">
      <c r="A165" s="24"/>
      <c r="B165" s="2"/>
      <c r="C165" s="2"/>
      <c r="D165" s="2"/>
      <c r="E165" s="2"/>
      <c r="F165" s="2"/>
      <c r="G165" s="2"/>
      <c r="H165" s="2"/>
      <c r="I165" s="25"/>
      <c r="J165" s="25"/>
      <c r="K165" s="27"/>
      <c r="L165" s="2"/>
      <c r="M165" s="5"/>
      <c r="Q165" s="35"/>
      <c r="R165" s="35"/>
      <c r="S165" s="35"/>
    </row>
    <row r="166" spans="1:19" s="1" customFormat="1" ht="26.25" customHeight="1" x14ac:dyDescent="0.3">
      <c r="A166" s="24"/>
      <c r="B166" s="2"/>
      <c r="C166" s="2"/>
      <c r="D166" s="2"/>
      <c r="E166" s="2"/>
      <c r="F166" s="2"/>
      <c r="G166" s="2"/>
      <c r="H166" s="2"/>
      <c r="I166" s="25"/>
      <c r="J166" s="25"/>
      <c r="K166" s="27"/>
      <c r="L166" s="2"/>
      <c r="M166" s="5"/>
      <c r="Q166" s="35"/>
      <c r="R166" s="35"/>
      <c r="S166" s="35"/>
    </row>
    <row r="167" spans="1:19" s="1" customFormat="1" ht="26.25" customHeight="1" x14ac:dyDescent="0.3">
      <c r="A167" s="24"/>
      <c r="B167" s="2"/>
      <c r="C167" s="2"/>
      <c r="D167" s="2"/>
      <c r="E167" s="2"/>
      <c r="F167" s="2"/>
      <c r="G167" s="2"/>
      <c r="H167" s="2"/>
      <c r="I167" s="25"/>
      <c r="J167" s="25"/>
      <c r="K167" s="27"/>
      <c r="L167" s="2"/>
      <c r="M167" s="5"/>
      <c r="Q167" s="35"/>
      <c r="R167" s="35"/>
      <c r="S167" s="35"/>
    </row>
    <row r="168" spans="1:19" s="1" customFormat="1" ht="26.25" customHeight="1" x14ac:dyDescent="0.3">
      <c r="A168" s="24"/>
      <c r="B168" s="2"/>
      <c r="C168" s="2"/>
      <c r="D168" s="2"/>
      <c r="E168" s="2"/>
      <c r="F168" s="2"/>
      <c r="G168" s="2"/>
      <c r="H168" s="2"/>
      <c r="I168" s="25"/>
      <c r="J168" s="25"/>
      <c r="K168" s="27"/>
      <c r="L168" s="2"/>
      <c r="M168" s="5"/>
      <c r="Q168" s="35"/>
      <c r="R168" s="35"/>
      <c r="S168" s="35"/>
    </row>
    <row r="169" spans="1:19" s="1" customFormat="1" ht="26.25" customHeight="1" x14ac:dyDescent="0.3">
      <c r="A169" s="24"/>
      <c r="B169" s="2"/>
      <c r="C169" s="2"/>
      <c r="D169" s="2"/>
      <c r="E169" s="2"/>
      <c r="F169" s="2"/>
      <c r="G169" s="2"/>
      <c r="H169" s="2"/>
      <c r="I169" s="25"/>
      <c r="J169" s="25"/>
      <c r="K169" s="27"/>
      <c r="L169" s="2"/>
      <c r="M169" s="5"/>
      <c r="Q169" s="35"/>
      <c r="R169" s="35"/>
      <c r="S169" s="35"/>
    </row>
    <row r="170" spans="1:19" s="1" customFormat="1" ht="26.25" customHeight="1" x14ac:dyDescent="0.3">
      <c r="A170" s="24"/>
      <c r="B170" s="2"/>
      <c r="C170" s="2"/>
      <c r="D170" s="2"/>
      <c r="E170" s="2"/>
      <c r="F170" s="2"/>
      <c r="G170" s="2"/>
      <c r="H170" s="2"/>
      <c r="I170" s="25"/>
      <c r="J170" s="25"/>
      <c r="K170" s="27"/>
      <c r="L170" s="2"/>
      <c r="M170" s="5"/>
      <c r="Q170" s="35"/>
      <c r="R170" s="35"/>
      <c r="S170" s="35"/>
    </row>
    <row r="171" spans="1:19" s="1" customFormat="1" ht="26.25" customHeight="1" x14ac:dyDescent="0.3">
      <c r="A171" s="24"/>
      <c r="B171" s="2"/>
      <c r="C171" s="2"/>
      <c r="D171" s="2"/>
      <c r="E171" s="2"/>
      <c r="F171" s="2"/>
      <c r="G171" s="2"/>
      <c r="H171" s="2"/>
      <c r="I171" s="25"/>
      <c r="J171" s="25"/>
      <c r="K171" s="27"/>
      <c r="L171" s="2"/>
      <c r="M171" s="5"/>
      <c r="Q171" s="35"/>
      <c r="R171" s="35"/>
      <c r="S171" s="35"/>
    </row>
    <row r="172" spans="1:19" s="1" customFormat="1" ht="26.25" customHeight="1" x14ac:dyDescent="0.3">
      <c r="A172" s="24"/>
      <c r="B172" s="2"/>
      <c r="C172" s="2"/>
      <c r="D172" s="2"/>
      <c r="E172" s="2"/>
      <c r="F172" s="2"/>
      <c r="G172" s="2"/>
      <c r="H172" s="2"/>
      <c r="I172" s="25"/>
      <c r="J172" s="25"/>
      <c r="K172" s="27"/>
      <c r="L172" s="2"/>
      <c r="M172" s="5"/>
      <c r="Q172" s="35"/>
      <c r="R172" s="35"/>
      <c r="S172" s="35"/>
    </row>
    <row r="173" spans="1:19" s="1" customFormat="1" ht="26.25" customHeight="1" x14ac:dyDescent="0.3">
      <c r="A173" s="24"/>
      <c r="B173" s="2"/>
      <c r="C173" s="2"/>
      <c r="D173" s="2"/>
      <c r="E173" s="2"/>
      <c r="F173" s="2"/>
      <c r="G173" s="2"/>
      <c r="H173" s="2"/>
      <c r="I173" s="25"/>
      <c r="J173" s="25"/>
      <c r="K173" s="27"/>
      <c r="L173" s="2"/>
      <c r="M173" s="5"/>
      <c r="Q173" s="35"/>
      <c r="R173" s="35"/>
      <c r="S173" s="35"/>
    </row>
    <row r="174" spans="1:19" s="1" customFormat="1" ht="26.25" customHeight="1" x14ac:dyDescent="0.3">
      <c r="A174" s="24"/>
      <c r="B174" s="2"/>
      <c r="C174" s="2"/>
      <c r="D174" s="2"/>
      <c r="E174" s="2"/>
      <c r="F174" s="2"/>
      <c r="G174" s="2"/>
      <c r="H174" s="2"/>
      <c r="I174" s="25"/>
      <c r="J174" s="25"/>
      <c r="K174" s="27"/>
      <c r="L174" s="2"/>
      <c r="M174" s="5"/>
      <c r="Q174" s="35"/>
      <c r="R174" s="35"/>
      <c r="S174" s="35"/>
    </row>
    <row r="175" spans="1:19" s="1" customFormat="1" ht="26.25" customHeight="1" x14ac:dyDescent="0.3">
      <c r="A175" s="24"/>
      <c r="B175" s="2"/>
      <c r="C175" s="2"/>
      <c r="D175" s="2"/>
      <c r="E175" s="2"/>
      <c r="F175" s="2"/>
      <c r="G175" s="2"/>
      <c r="H175" s="2"/>
      <c r="I175" s="25"/>
      <c r="J175" s="25"/>
      <c r="K175" s="27"/>
      <c r="L175" s="2"/>
      <c r="M175" s="5"/>
      <c r="Q175" s="35"/>
      <c r="R175" s="35"/>
      <c r="S175" s="35"/>
    </row>
    <row r="176" spans="1:19" s="1" customFormat="1" ht="26.25" customHeight="1" x14ac:dyDescent="0.3">
      <c r="A176" s="24"/>
      <c r="B176" s="2"/>
      <c r="C176" s="2"/>
      <c r="D176" s="2"/>
      <c r="E176" s="2"/>
      <c r="F176" s="2"/>
      <c r="G176" s="2"/>
      <c r="H176" s="2"/>
      <c r="I176" s="25"/>
      <c r="J176" s="25"/>
      <c r="K176" s="27"/>
      <c r="L176" s="2"/>
      <c r="M176" s="5"/>
      <c r="Q176" s="35"/>
      <c r="R176" s="35"/>
      <c r="S176" s="35"/>
    </row>
    <row r="177" spans="1:19" s="1" customFormat="1" ht="26.25" customHeight="1" x14ac:dyDescent="0.3">
      <c r="A177" s="24"/>
      <c r="B177" s="2"/>
      <c r="C177" s="2"/>
      <c r="D177" s="2"/>
      <c r="E177" s="2"/>
      <c r="F177" s="2"/>
      <c r="G177" s="2"/>
      <c r="H177" s="2"/>
      <c r="I177" s="25"/>
      <c r="J177" s="25"/>
      <c r="K177" s="27"/>
      <c r="L177" s="2"/>
      <c r="M177" s="5"/>
      <c r="Q177" s="35"/>
      <c r="R177" s="35"/>
      <c r="S177" s="35"/>
    </row>
    <row r="178" spans="1:19" s="1" customFormat="1" ht="26.25" customHeight="1" x14ac:dyDescent="0.3">
      <c r="A178" s="24"/>
      <c r="B178" s="2"/>
      <c r="C178" s="2"/>
      <c r="D178" s="2"/>
      <c r="E178" s="2"/>
      <c r="F178" s="2"/>
      <c r="G178" s="2"/>
      <c r="H178" s="2"/>
      <c r="I178" s="25"/>
      <c r="J178" s="25"/>
      <c r="K178" s="27"/>
      <c r="L178" s="2"/>
      <c r="M178" s="5"/>
      <c r="Q178" s="35"/>
      <c r="R178" s="35"/>
      <c r="S178" s="35"/>
    </row>
    <row r="179" spans="1:19" s="1" customFormat="1" ht="26.25" customHeight="1" x14ac:dyDescent="0.3">
      <c r="A179" s="24"/>
      <c r="B179" s="2"/>
      <c r="C179" s="2"/>
      <c r="D179" s="2"/>
      <c r="E179" s="2"/>
      <c r="F179" s="2"/>
      <c r="G179" s="2"/>
      <c r="H179" s="2"/>
      <c r="I179" s="25"/>
      <c r="J179" s="25"/>
      <c r="K179" s="27"/>
      <c r="L179" s="2"/>
      <c r="M179" s="5"/>
      <c r="Q179" s="35"/>
      <c r="R179" s="35"/>
      <c r="S179" s="35"/>
    </row>
    <row r="180" spans="1:19" s="1" customFormat="1" ht="26.25" customHeight="1" x14ac:dyDescent="0.3">
      <c r="A180" s="24"/>
      <c r="B180" s="2"/>
      <c r="C180" s="2"/>
      <c r="D180" s="2"/>
      <c r="E180" s="2"/>
      <c r="F180" s="2"/>
      <c r="G180" s="2"/>
      <c r="H180" s="2"/>
      <c r="I180" s="25"/>
      <c r="J180" s="25"/>
      <c r="K180" s="27"/>
      <c r="L180" s="2"/>
      <c r="M180" s="5"/>
      <c r="Q180" s="35"/>
      <c r="R180" s="35"/>
      <c r="S180" s="35"/>
    </row>
    <row r="181" spans="1:19" s="1" customFormat="1" ht="26.25" customHeight="1" x14ac:dyDescent="0.3">
      <c r="A181" s="24"/>
      <c r="B181" s="2"/>
      <c r="C181" s="2"/>
      <c r="D181" s="2"/>
      <c r="E181" s="2"/>
      <c r="F181" s="2"/>
      <c r="G181" s="2"/>
      <c r="H181" s="2"/>
      <c r="I181" s="25"/>
      <c r="J181" s="25"/>
      <c r="K181" s="27"/>
      <c r="L181" s="2"/>
      <c r="M181" s="5"/>
      <c r="Q181" s="35"/>
      <c r="R181" s="35"/>
      <c r="S181" s="35"/>
    </row>
    <row r="182" spans="1:19" s="1" customFormat="1" ht="26.25" customHeight="1" x14ac:dyDescent="0.3">
      <c r="A182" s="24"/>
      <c r="B182" s="2"/>
      <c r="C182" s="2"/>
      <c r="D182" s="2"/>
      <c r="E182" s="2"/>
      <c r="F182" s="2"/>
      <c r="G182" s="2"/>
      <c r="H182" s="2"/>
      <c r="I182" s="25"/>
      <c r="J182" s="25"/>
      <c r="K182" s="27"/>
      <c r="L182" s="2"/>
      <c r="M182" s="5"/>
      <c r="Q182" s="35"/>
      <c r="R182" s="35"/>
      <c r="S182" s="35"/>
    </row>
    <row r="183" spans="1:19" s="1" customFormat="1" ht="26.25" customHeight="1" x14ac:dyDescent="0.3">
      <c r="A183" s="24"/>
      <c r="B183" s="2"/>
      <c r="C183" s="2"/>
      <c r="D183" s="2"/>
      <c r="E183" s="2"/>
      <c r="F183" s="2"/>
      <c r="G183" s="2"/>
      <c r="H183" s="2"/>
      <c r="I183" s="25"/>
      <c r="J183" s="25"/>
      <c r="K183" s="27"/>
      <c r="L183" s="2"/>
      <c r="M183" s="5"/>
      <c r="Q183" s="35"/>
      <c r="R183" s="35"/>
      <c r="S183" s="35"/>
    </row>
    <row r="184" spans="1:19" s="1" customFormat="1" ht="26.25" customHeight="1" x14ac:dyDescent="0.3">
      <c r="A184" s="24"/>
      <c r="B184" s="2"/>
      <c r="C184" s="2"/>
      <c r="D184" s="2"/>
      <c r="E184" s="2"/>
      <c r="F184" s="2"/>
      <c r="G184" s="2"/>
      <c r="H184" s="2"/>
      <c r="I184" s="25"/>
      <c r="J184" s="25"/>
      <c r="K184" s="27"/>
      <c r="L184" s="2"/>
      <c r="M184" s="5"/>
      <c r="Q184" s="35"/>
      <c r="R184" s="35"/>
      <c r="S184" s="35"/>
    </row>
    <row r="185" spans="1:19" s="1" customFormat="1" ht="26.25" customHeight="1" x14ac:dyDescent="0.3">
      <c r="A185" s="24"/>
      <c r="B185" s="2"/>
      <c r="C185" s="2"/>
      <c r="D185" s="2"/>
      <c r="E185" s="2"/>
      <c r="F185" s="2"/>
      <c r="G185" s="2"/>
      <c r="H185" s="2"/>
      <c r="I185" s="25"/>
      <c r="J185" s="25"/>
      <c r="K185" s="27"/>
      <c r="L185" s="2"/>
      <c r="M185" s="5"/>
      <c r="Q185" s="35"/>
      <c r="R185" s="35"/>
      <c r="S185" s="35"/>
    </row>
    <row r="186" spans="1:19" s="1" customFormat="1" ht="26.25" customHeight="1" x14ac:dyDescent="0.3">
      <c r="A186" s="24"/>
      <c r="B186" s="2"/>
      <c r="C186" s="2"/>
      <c r="D186" s="2"/>
      <c r="E186" s="2"/>
      <c r="F186" s="2"/>
      <c r="G186" s="2"/>
      <c r="H186" s="2"/>
      <c r="I186" s="25"/>
      <c r="J186" s="25"/>
      <c r="K186" s="27"/>
      <c r="L186" s="2"/>
      <c r="M186" s="5"/>
      <c r="Q186" s="35"/>
      <c r="R186" s="35"/>
      <c r="S186" s="35"/>
    </row>
    <row r="187" spans="1:19" s="1" customFormat="1" ht="26.25" customHeight="1" x14ac:dyDescent="0.3">
      <c r="A187" s="24"/>
      <c r="B187" s="2"/>
      <c r="C187" s="2"/>
      <c r="D187" s="2"/>
      <c r="E187" s="2"/>
      <c r="F187" s="2"/>
      <c r="G187" s="2"/>
      <c r="H187" s="2"/>
      <c r="I187" s="25"/>
      <c r="J187" s="25"/>
      <c r="K187" s="27"/>
      <c r="L187" s="2"/>
      <c r="M187" s="5"/>
      <c r="Q187" s="35"/>
      <c r="R187" s="35"/>
      <c r="S187" s="35"/>
    </row>
    <row r="188" spans="1:19" s="1" customFormat="1" ht="26.25" customHeight="1" x14ac:dyDescent="0.3">
      <c r="A188" s="24"/>
      <c r="B188" s="2"/>
      <c r="C188" s="2"/>
      <c r="D188" s="2"/>
      <c r="E188" s="2"/>
      <c r="F188" s="2"/>
      <c r="G188" s="2"/>
      <c r="H188" s="2"/>
      <c r="I188" s="25"/>
      <c r="J188" s="25"/>
      <c r="K188" s="27"/>
      <c r="L188" s="2"/>
      <c r="M188" s="5"/>
      <c r="Q188" s="35"/>
      <c r="R188" s="35"/>
      <c r="S188" s="35"/>
    </row>
    <row r="189" spans="1:19" s="1" customFormat="1" ht="26.25" customHeight="1" x14ac:dyDescent="0.3">
      <c r="A189" s="24"/>
      <c r="B189" s="2"/>
      <c r="C189" s="2"/>
      <c r="D189" s="2"/>
      <c r="E189" s="2"/>
      <c r="F189" s="2"/>
      <c r="G189" s="2"/>
      <c r="H189" s="2"/>
      <c r="I189" s="25"/>
      <c r="J189" s="25"/>
      <c r="K189" s="27"/>
      <c r="L189" s="2"/>
      <c r="M189" s="5"/>
      <c r="Q189" s="35"/>
      <c r="R189" s="35"/>
      <c r="S189" s="35"/>
    </row>
    <row r="190" spans="1:19" s="1" customFormat="1" ht="26.25" customHeight="1" x14ac:dyDescent="0.3">
      <c r="A190" s="24"/>
      <c r="B190" s="2"/>
      <c r="C190" s="2"/>
      <c r="D190" s="2"/>
      <c r="E190" s="2"/>
      <c r="F190" s="2"/>
      <c r="G190" s="2"/>
      <c r="H190" s="2"/>
      <c r="I190" s="25"/>
      <c r="J190" s="25"/>
      <c r="K190" s="27"/>
      <c r="L190" s="2"/>
      <c r="M190" s="5"/>
      <c r="Q190" s="35"/>
      <c r="R190" s="35"/>
      <c r="S190" s="35"/>
    </row>
    <row r="191" spans="1:19" s="1" customFormat="1" ht="26.25" customHeight="1" x14ac:dyDescent="0.3">
      <c r="A191" s="24"/>
      <c r="B191" s="2"/>
      <c r="C191" s="2"/>
      <c r="D191" s="2"/>
      <c r="E191" s="2"/>
      <c r="F191" s="2"/>
      <c r="G191" s="2"/>
      <c r="H191" s="2"/>
      <c r="I191" s="25"/>
      <c r="J191" s="25"/>
      <c r="K191" s="27"/>
      <c r="L191" s="2"/>
      <c r="M191" s="5"/>
      <c r="Q191" s="35"/>
      <c r="R191" s="35"/>
      <c r="S191" s="35"/>
    </row>
    <row r="192" spans="1:19" s="1" customFormat="1" ht="26.25" customHeight="1" x14ac:dyDescent="0.3">
      <c r="A192" s="24"/>
      <c r="B192" s="2"/>
      <c r="C192" s="2"/>
      <c r="D192" s="2"/>
      <c r="E192" s="2"/>
      <c r="F192" s="2"/>
      <c r="G192" s="2"/>
      <c r="H192" s="2"/>
      <c r="I192" s="25"/>
      <c r="J192" s="25"/>
      <c r="K192" s="27"/>
      <c r="L192" s="2"/>
      <c r="M192" s="5"/>
      <c r="Q192" s="35"/>
      <c r="R192" s="35"/>
      <c r="S192" s="35"/>
    </row>
    <row r="193" spans="1:19" s="1" customFormat="1" ht="26.25" customHeight="1" x14ac:dyDescent="0.3">
      <c r="A193" s="24"/>
      <c r="B193" s="2"/>
      <c r="C193" s="2"/>
      <c r="D193" s="2"/>
      <c r="E193" s="2"/>
      <c r="F193" s="2"/>
      <c r="G193" s="2"/>
      <c r="H193" s="2"/>
      <c r="I193" s="25"/>
      <c r="J193" s="25"/>
      <c r="K193" s="27"/>
      <c r="L193" s="2"/>
      <c r="M193" s="5"/>
      <c r="Q193" s="35"/>
      <c r="R193" s="35"/>
      <c r="S193" s="35"/>
    </row>
    <row r="194" spans="1:19" s="1" customFormat="1" ht="26.25" customHeight="1" x14ac:dyDescent="0.3">
      <c r="A194" s="24"/>
      <c r="B194" s="2"/>
      <c r="C194" s="2"/>
      <c r="D194" s="2"/>
      <c r="E194" s="2"/>
      <c r="F194" s="2"/>
      <c r="G194" s="2"/>
      <c r="H194" s="2"/>
      <c r="I194" s="25"/>
      <c r="J194" s="25"/>
      <c r="K194" s="27"/>
      <c r="L194" s="2"/>
      <c r="M194" s="5"/>
      <c r="Q194" s="35"/>
      <c r="R194" s="35"/>
      <c r="S194" s="35"/>
    </row>
    <row r="195" spans="1:19" s="1" customFormat="1" ht="26.25" customHeight="1" x14ac:dyDescent="0.3">
      <c r="A195" s="24"/>
      <c r="B195" s="2"/>
      <c r="C195" s="2"/>
      <c r="D195" s="2"/>
      <c r="E195" s="2"/>
      <c r="F195" s="2"/>
      <c r="G195" s="2"/>
      <c r="H195" s="2"/>
      <c r="I195" s="25"/>
      <c r="J195" s="25"/>
      <c r="K195" s="27"/>
      <c r="L195" s="2"/>
      <c r="M195" s="5"/>
      <c r="Q195" s="35"/>
      <c r="R195" s="35"/>
      <c r="S195" s="35"/>
    </row>
    <row r="196" spans="1:19" s="1" customFormat="1" ht="26.25" customHeight="1" x14ac:dyDescent="0.3">
      <c r="A196" s="24"/>
      <c r="B196" s="2"/>
      <c r="C196" s="2"/>
      <c r="D196" s="2"/>
      <c r="E196" s="2"/>
      <c r="F196" s="2"/>
      <c r="G196" s="2"/>
      <c r="H196" s="2"/>
      <c r="I196" s="25"/>
      <c r="J196" s="25"/>
      <c r="K196" s="27"/>
      <c r="L196" s="2"/>
      <c r="M196" s="5"/>
      <c r="Q196" s="35"/>
      <c r="R196" s="35"/>
      <c r="S196" s="35"/>
    </row>
    <row r="197" spans="1:19" s="1" customFormat="1" ht="26.25" customHeight="1" x14ac:dyDescent="0.3">
      <c r="A197" s="24"/>
      <c r="B197" s="2"/>
      <c r="C197" s="2"/>
      <c r="D197" s="2"/>
      <c r="E197" s="2"/>
      <c r="F197" s="2"/>
      <c r="G197" s="2"/>
      <c r="H197" s="2"/>
      <c r="I197" s="25"/>
      <c r="J197" s="25"/>
      <c r="K197" s="27"/>
      <c r="L197" s="2"/>
      <c r="M197" s="5"/>
      <c r="Q197" s="35"/>
      <c r="R197" s="35"/>
      <c r="S197" s="35"/>
    </row>
    <row r="198" spans="1:19" s="1" customFormat="1" ht="26.25" customHeight="1" x14ac:dyDescent="0.3">
      <c r="A198" s="24"/>
      <c r="B198" s="2"/>
      <c r="C198" s="2"/>
      <c r="D198" s="2"/>
      <c r="E198" s="2"/>
      <c r="F198" s="2"/>
      <c r="G198" s="2"/>
      <c r="H198" s="2"/>
      <c r="I198" s="25"/>
      <c r="J198" s="25"/>
      <c r="K198" s="27"/>
      <c r="L198" s="2"/>
      <c r="M198" s="5"/>
      <c r="Q198" s="35"/>
      <c r="R198" s="35"/>
      <c r="S198" s="35"/>
    </row>
    <row r="199" spans="1:19" s="1" customFormat="1" ht="26.25" customHeight="1" x14ac:dyDescent="0.3">
      <c r="A199" s="24"/>
      <c r="B199" s="2"/>
      <c r="C199" s="2"/>
      <c r="D199" s="2"/>
      <c r="E199" s="2"/>
      <c r="F199" s="2"/>
      <c r="G199" s="2"/>
      <c r="H199" s="2"/>
      <c r="I199" s="25"/>
      <c r="J199" s="25"/>
      <c r="K199" s="27"/>
      <c r="L199" s="2"/>
      <c r="M199" s="5"/>
      <c r="Q199" s="35"/>
      <c r="R199" s="35"/>
      <c r="S199" s="35"/>
    </row>
    <row r="200" spans="1:19" s="1" customFormat="1" ht="26.25" customHeight="1" x14ac:dyDescent="0.3">
      <c r="A200" s="24"/>
      <c r="B200" s="2"/>
      <c r="C200" s="2"/>
      <c r="D200" s="2"/>
      <c r="E200" s="2"/>
      <c r="F200" s="2"/>
      <c r="G200" s="2"/>
      <c r="H200" s="2"/>
      <c r="I200" s="25"/>
      <c r="J200" s="25"/>
      <c r="K200" s="27"/>
      <c r="L200" s="2"/>
      <c r="M200" s="5"/>
      <c r="Q200" s="35"/>
      <c r="R200" s="35"/>
      <c r="S200" s="35"/>
    </row>
    <row r="201" spans="1:19" s="1" customFormat="1" ht="26.25" customHeight="1" x14ac:dyDescent="0.3">
      <c r="A201" s="24"/>
      <c r="B201" s="2"/>
      <c r="C201" s="2"/>
      <c r="D201" s="2"/>
      <c r="E201" s="2"/>
      <c r="F201" s="2"/>
      <c r="G201" s="2"/>
      <c r="H201" s="2"/>
      <c r="I201" s="25"/>
      <c r="J201" s="25"/>
      <c r="K201" s="27"/>
      <c r="L201" s="2"/>
      <c r="M201" s="5"/>
      <c r="Q201" s="35"/>
      <c r="R201" s="35"/>
      <c r="S201" s="35"/>
    </row>
    <row r="202" spans="1:19" s="1" customFormat="1" ht="26.25" customHeight="1" x14ac:dyDescent="0.3">
      <c r="A202" s="24"/>
      <c r="B202" s="2"/>
      <c r="C202" s="2"/>
      <c r="D202" s="2"/>
      <c r="E202" s="2"/>
      <c r="F202" s="2"/>
      <c r="G202" s="2"/>
      <c r="H202" s="2"/>
      <c r="I202" s="25"/>
      <c r="J202" s="25"/>
      <c r="K202" s="27"/>
      <c r="L202" s="2"/>
      <c r="M202" s="5"/>
      <c r="Q202" s="35"/>
      <c r="R202" s="35"/>
      <c r="S202" s="35"/>
    </row>
    <row r="203" spans="1:19" s="1" customFormat="1" ht="26.25" customHeight="1" x14ac:dyDescent="0.3">
      <c r="A203" s="24"/>
      <c r="B203" s="2"/>
      <c r="C203" s="2"/>
      <c r="D203" s="2"/>
      <c r="E203" s="2"/>
      <c r="F203" s="2"/>
      <c r="G203" s="2"/>
      <c r="H203" s="2"/>
      <c r="I203" s="25"/>
      <c r="J203" s="25"/>
      <c r="K203" s="27"/>
      <c r="L203" s="2"/>
      <c r="M203" s="5"/>
      <c r="Q203" s="35"/>
      <c r="R203" s="35"/>
      <c r="S203" s="35"/>
    </row>
    <row r="204" spans="1:19" s="1" customFormat="1" ht="26.25" customHeight="1" x14ac:dyDescent="0.3">
      <c r="A204" s="24"/>
      <c r="B204" s="2"/>
      <c r="C204" s="2"/>
      <c r="D204" s="2"/>
      <c r="E204" s="2"/>
      <c r="F204" s="2"/>
      <c r="G204" s="2"/>
      <c r="H204" s="2"/>
      <c r="I204" s="25"/>
      <c r="J204" s="25"/>
      <c r="K204" s="27"/>
      <c r="L204" s="2"/>
      <c r="M204" s="5"/>
      <c r="Q204" s="35"/>
      <c r="R204" s="35"/>
      <c r="S204" s="35"/>
    </row>
    <row r="205" spans="1:19" s="1" customFormat="1" ht="26.25" customHeight="1" x14ac:dyDescent="0.3">
      <c r="A205" s="24"/>
      <c r="B205" s="2"/>
      <c r="C205" s="2"/>
      <c r="D205" s="2"/>
      <c r="E205" s="2"/>
      <c r="F205" s="2"/>
      <c r="G205" s="2"/>
      <c r="H205" s="2"/>
      <c r="I205" s="25"/>
      <c r="J205" s="25"/>
      <c r="K205" s="27"/>
      <c r="L205" s="2"/>
      <c r="M205" s="5"/>
      <c r="Q205" s="35"/>
      <c r="R205" s="35"/>
      <c r="S205" s="35"/>
    </row>
    <row r="206" spans="1:19" s="1" customFormat="1" ht="26.25" customHeight="1" x14ac:dyDescent="0.3">
      <c r="A206" s="24"/>
      <c r="B206" s="2"/>
      <c r="C206" s="2"/>
      <c r="D206" s="2"/>
      <c r="E206" s="2"/>
      <c r="F206" s="2"/>
      <c r="G206" s="2"/>
      <c r="H206" s="2"/>
      <c r="I206" s="25"/>
      <c r="J206" s="25"/>
      <c r="K206" s="27"/>
      <c r="L206" s="2"/>
      <c r="M206" s="5"/>
      <c r="Q206" s="35"/>
      <c r="R206" s="35"/>
      <c r="S206" s="35"/>
    </row>
    <row r="207" spans="1:19" s="1" customFormat="1" ht="26.25" customHeight="1" x14ac:dyDescent="0.3">
      <c r="A207" s="24"/>
      <c r="B207" s="2"/>
      <c r="C207" s="2"/>
      <c r="D207" s="2"/>
      <c r="E207" s="2"/>
      <c r="F207" s="2"/>
      <c r="G207" s="2"/>
      <c r="H207" s="2"/>
      <c r="I207" s="25"/>
      <c r="J207" s="25"/>
      <c r="K207" s="27"/>
      <c r="L207" s="2"/>
      <c r="M207" s="5"/>
      <c r="Q207" s="35"/>
      <c r="R207" s="35"/>
      <c r="S207" s="35"/>
    </row>
    <row r="208" spans="1:19" s="1" customFormat="1" ht="26.25" customHeight="1" x14ac:dyDescent="0.3">
      <c r="A208" s="24"/>
      <c r="B208" s="2"/>
      <c r="C208" s="2"/>
      <c r="D208" s="2"/>
      <c r="E208" s="2"/>
      <c r="F208" s="2"/>
      <c r="G208" s="2"/>
      <c r="H208" s="2"/>
      <c r="I208" s="25"/>
      <c r="J208" s="25"/>
      <c r="K208" s="27"/>
      <c r="L208" s="2"/>
      <c r="M208" s="5"/>
      <c r="Q208" s="35"/>
      <c r="R208" s="35"/>
      <c r="S208" s="35"/>
    </row>
    <row r="209" spans="1:19" s="1" customFormat="1" ht="26.25" customHeight="1" x14ac:dyDescent="0.3">
      <c r="A209" s="24"/>
      <c r="B209" s="2"/>
      <c r="C209" s="2"/>
      <c r="D209" s="2"/>
      <c r="E209" s="2"/>
      <c r="F209" s="2"/>
      <c r="G209" s="2"/>
      <c r="H209" s="2"/>
      <c r="I209" s="25"/>
      <c r="J209" s="25"/>
      <c r="K209" s="27"/>
      <c r="L209" s="2"/>
      <c r="M209" s="5"/>
      <c r="Q209" s="35"/>
      <c r="R209" s="35"/>
      <c r="S209" s="35"/>
    </row>
    <row r="210" spans="1:19" s="1" customFormat="1" ht="26.25" customHeight="1" x14ac:dyDescent="0.3">
      <c r="A210" s="24"/>
      <c r="B210" s="2"/>
      <c r="C210" s="2"/>
      <c r="D210" s="2"/>
      <c r="E210" s="2"/>
      <c r="F210" s="2"/>
      <c r="G210" s="2"/>
      <c r="H210" s="2"/>
      <c r="I210" s="25"/>
      <c r="J210" s="25"/>
      <c r="K210" s="27"/>
      <c r="L210" s="2"/>
      <c r="M210" s="5"/>
      <c r="Q210" s="35"/>
      <c r="R210" s="35"/>
      <c r="S210" s="35"/>
    </row>
    <row r="211" spans="1:19" s="1" customFormat="1" ht="26.25" customHeight="1" x14ac:dyDescent="0.3">
      <c r="A211" s="24"/>
      <c r="B211" s="2"/>
      <c r="C211" s="2"/>
      <c r="D211" s="2"/>
      <c r="E211" s="2"/>
      <c r="F211" s="2"/>
      <c r="G211" s="2"/>
      <c r="H211" s="2"/>
      <c r="I211" s="25"/>
      <c r="J211" s="25"/>
      <c r="K211" s="27"/>
      <c r="L211" s="2"/>
      <c r="M211" s="5"/>
      <c r="Q211" s="35"/>
      <c r="R211" s="35"/>
      <c r="S211" s="35"/>
    </row>
    <row r="212" spans="1:19" s="1" customFormat="1" ht="26.25" customHeight="1" x14ac:dyDescent="0.3">
      <c r="A212" s="24"/>
      <c r="B212" s="2"/>
      <c r="C212" s="2"/>
      <c r="D212" s="2"/>
      <c r="E212" s="2"/>
      <c r="F212" s="2"/>
      <c r="G212" s="2"/>
      <c r="H212" s="2"/>
      <c r="I212" s="25"/>
      <c r="J212" s="25"/>
      <c r="K212" s="27"/>
      <c r="L212" s="2"/>
      <c r="M212" s="5"/>
      <c r="Q212" s="35"/>
      <c r="R212" s="35"/>
      <c r="S212" s="35"/>
    </row>
    <row r="213" spans="1:19" s="1" customFormat="1" ht="26.25" customHeight="1" x14ac:dyDescent="0.3">
      <c r="A213" s="24"/>
      <c r="B213" s="2"/>
      <c r="C213" s="2"/>
      <c r="D213" s="2"/>
      <c r="E213" s="2"/>
      <c r="F213" s="2"/>
      <c r="G213" s="2"/>
      <c r="H213" s="2"/>
      <c r="I213" s="25"/>
      <c r="J213" s="25"/>
      <c r="K213" s="27"/>
      <c r="L213" s="2"/>
      <c r="M213" s="5"/>
      <c r="Q213" s="35"/>
      <c r="R213" s="35"/>
      <c r="S213" s="35"/>
    </row>
    <row r="214" spans="1:19" s="1" customFormat="1" ht="26.25" customHeight="1" x14ac:dyDescent="0.3">
      <c r="A214" s="24"/>
      <c r="B214" s="2"/>
      <c r="C214" s="2"/>
      <c r="D214" s="2"/>
      <c r="E214" s="2"/>
      <c r="F214" s="2"/>
      <c r="G214" s="2"/>
      <c r="H214" s="2"/>
      <c r="I214" s="25"/>
      <c r="J214" s="25"/>
      <c r="K214" s="27"/>
      <c r="L214" s="2"/>
      <c r="M214" s="5"/>
      <c r="Q214" s="35"/>
      <c r="R214" s="35"/>
      <c r="S214" s="35"/>
    </row>
    <row r="215" spans="1:19" s="1" customFormat="1" ht="26.25" customHeight="1" x14ac:dyDescent="0.3">
      <c r="A215" s="24"/>
      <c r="B215" s="2"/>
      <c r="C215" s="2"/>
      <c r="D215" s="2"/>
      <c r="E215" s="2"/>
      <c r="F215" s="2"/>
      <c r="G215" s="2"/>
      <c r="H215" s="2"/>
      <c r="I215" s="25"/>
      <c r="J215" s="25"/>
      <c r="K215" s="27"/>
      <c r="L215" s="2"/>
      <c r="M215" s="5"/>
      <c r="Q215" s="35"/>
      <c r="R215" s="35"/>
      <c r="S215" s="35"/>
    </row>
    <row r="216" spans="1:19" s="1" customFormat="1" ht="26.25" customHeight="1" x14ac:dyDescent="0.3">
      <c r="A216" s="24"/>
      <c r="B216" s="2"/>
      <c r="C216" s="2"/>
      <c r="D216" s="2"/>
      <c r="E216" s="2"/>
      <c r="F216" s="2"/>
      <c r="G216" s="2"/>
      <c r="H216" s="2"/>
      <c r="I216" s="25"/>
      <c r="J216" s="25"/>
      <c r="K216" s="27"/>
      <c r="L216" s="2"/>
      <c r="M216" s="5"/>
      <c r="Q216" s="35"/>
      <c r="R216" s="35"/>
      <c r="S216" s="35"/>
    </row>
    <row r="217" spans="1:19" s="1" customFormat="1" ht="26.25" customHeight="1" x14ac:dyDescent="0.3">
      <c r="A217" s="24"/>
      <c r="B217" s="2"/>
      <c r="C217" s="2"/>
      <c r="D217" s="2"/>
      <c r="E217" s="2"/>
      <c r="F217" s="2"/>
      <c r="G217" s="2"/>
      <c r="H217" s="2"/>
      <c r="I217" s="25"/>
      <c r="J217" s="25"/>
      <c r="K217" s="27"/>
      <c r="L217" s="2"/>
      <c r="M217" s="5"/>
      <c r="Q217" s="35"/>
      <c r="R217" s="35"/>
      <c r="S217" s="35"/>
    </row>
    <row r="218" spans="1:19" s="1" customFormat="1" ht="26.25" customHeight="1" x14ac:dyDescent="0.3">
      <c r="A218" s="24"/>
      <c r="B218" s="2"/>
      <c r="C218" s="2"/>
      <c r="D218" s="2"/>
      <c r="E218" s="2"/>
      <c r="F218" s="2"/>
      <c r="G218" s="2"/>
      <c r="H218" s="2"/>
      <c r="I218" s="25"/>
      <c r="J218" s="25"/>
      <c r="K218" s="27"/>
      <c r="L218" s="2"/>
      <c r="M218" s="5"/>
      <c r="Q218" s="35"/>
      <c r="R218" s="35"/>
      <c r="S218" s="35"/>
    </row>
    <row r="219" spans="1:19" s="1" customFormat="1" ht="26.25" customHeight="1" x14ac:dyDescent="0.3">
      <c r="A219" s="24"/>
      <c r="B219" s="2"/>
      <c r="C219" s="2"/>
      <c r="D219" s="2"/>
      <c r="E219" s="2"/>
      <c r="F219" s="2"/>
      <c r="G219" s="2"/>
      <c r="H219" s="2"/>
      <c r="I219" s="25"/>
      <c r="J219" s="25"/>
      <c r="K219" s="27"/>
      <c r="L219" s="2"/>
      <c r="M219" s="5"/>
      <c r="Q219" s="35"/>
      <c r="R219" s="35"/>
      <c r="S219" s="35"/>
    </row>
    <row r="220" spans="1:19" s="1" customFormat="1" ht="26.25" customHeight="1" x14ac:dyDescent="0.3">
      <c r="A220" s="24"/>
      <c r="B220" s="2"/>
      <c r="C220" s="2"/>
      <c r="D220" s="2"/>
      <c r="E220" s="2"/>
      <c r="F220" s="2"/>
      <c r="G220" s="2"/>
      <c r="H220" s="2"/>
      <c r="I220" s="25"/>
      <c r="J220" s="25"/>
      <c r="K220" s="27"/>
      <c r="L220" s="2"/>
      <c r="M220" s="5"/>
      <c r="Q220" s="35"/>
      <c r="R220" s="35"/>
      <c r="S220" s="35"/>
    </row>
    <row r="221" spans="1:19" s="1" customFormat="1" ht="26.25" customHeight="1" x14ac:dyDescent="0.3">
      <c r="A221" s="24"/>
      <c r="B221" s="2"/>
      <c r="C221" s="2"/>
      <c r="D221" s="2"/>
      <c r="E221" s="2"/>
      <c r="F221" s="2"/>
      <c r="G221" s="2"/>
      <c r="H221" s="2"/>
      <c r="I221" s="25"/>
      <c r="J221" s="25"/>
      <c r="K221" s="27"/>
      <c r="L221" s="2"/>
      <c r="M221" s="5"/>
      <c r="Q221" s="35"/>
      <c r="R221" s="35"/>
      <c r="S221" s="35"/>
    </row>
    <row r="222" spans="1:19" s="1" customFormat="1" ht="26.25" customHeight="1" x14ac:dyDescent="0.3">
      <c r="A222" s="24"/>
      <c r="B222" s="2"/>
      <c r="C222" s="2"/>
      <c r="D222" s="2"/>
      <c r="E222" s="2"/>
      <c r="F222" s="2"/>
      <c r="G222" s="2"/>
      <c r="H222" s="2"/>
      <c r="I222" s="25"/>
      <c r="J222" s="25"/>
      <c r="K222" s="27"/>
      <c r="L222" s="2"/>
      <c r="M222" s="5"/>
      <c r="Q222" s="35"/>
      <c r="R222" s="35"/>
      <c r="S222" s="35"/>
    </row>
    <row r="223" spans="1:19" s="1" customFormat="1" ht="26.25" customHeight="1" x14ac:dyDescent="0.3">
      <c r="A223" s="24"/>
      <c r="B223" s="2"/>
      <c r="C223" s="2"/>
      <c r="D223" s="2"/>
      <c r="E223" s="2"/>
      <c r="F223" s="2"/>
      <c r="G223" s="2"/>
      <c r="H223" s="2"/>
      <c r="I223" s="25"/>
      <c r="J223" s="25"/>
      <c r="K223" s="27"/>
      <c r="L223" s="2"/>
      <c r="M223" s="5"/>
      <c r="Q223" s="35"/>
      <c r="R223" s="35"/>
      <c r="S223" s="35"/>
    </row>
    <row r="224" spans="1:19" s="1" customFormat="1" ht="26.25" customHeight="1" x14ac:dyDescent="0.3">
      <c r="A224" s="24"/>
      <c r="B224" s="2"/>
      <c r="C224" s="2"/>
      <c r="D224" s="2"/>
      <c r="E224" s="2"/>
      <c r="F224" s="2"/>
      <c r="G224" s="2"/>
      <c r="H224" s="2"/>
      <c r="I224" s="25"/>
      <c r="J224" s="25"/>
      <c r="K224" s="27"/>
      <c r="L224" s="2"/>
      <c r="M224" s="5"/>
      <c r="Q224" s="35"/>
      <c r="R224" s="35"/>
      <c r="S224" s="35"/>
    </row>
    <row r="225" spans="1:19" s="1" customFormat="1" ht="26.25" customHeight="1" x14ac:dyDescent="0.3">
      <c r="A225" s="24"/>
      <c r="B225" s="2"/>
      <c r="C225" s="2"/>
      <c r="D225" s="2"/>
      <c r="E225" s="2"/>
      <c r="F225" s="2"/>
      <c r="G225" s="2"/>
      <c r="H225" s="2"/>
      <c r="I225" s="25"/>
      <c r="J225" s="25"/>
      <c r="K225" s="27"/>
      <c r="L225" s="2"/>
      <c r="M225" s="5"/>
      <c r="Q225" s="35"/>
      <c r="R225" s="35"/>
      <c r="S225" s="35"/>
    </row>
    <row r="226" spans="1:19" s="1" customFormat="1" ht="26.25" customHeight="1" x14ac:dyDescent="0.3">
      <c r="A226" s="24"/>
      <c r="B226" s="2"/>
      <c r="C226" s="2"/>
      <c r="D226" s="2"/>
      <c r="E226" s="2"/>
      <c r="F226" s="2"/>
      <c r="G226" s="2"/>
      <c r="H226" s="2"/>
      <c r="I226" s="25"/>
      <c r="J226" s="25"/>
      <c r="K226" s="27"/>
      <c r="L226" s="2"/>
      <c r="M226" s="5"/>
      <c r="Q226" s="35"/>
      <c r="R226" s="35"/>
      <c r="S226" s="35"/>
    </row>
    <row r="227" spans="1:19" s="1" customFormat="1" ht="26.25" customHeight="1" x14ac:dyDescent="0.3">
      <c r="A227" s="24"/>
      <c r="B227" s="2"/>
      <c r="C227" s="2"/>
      <c r="D227" s="2"/>
      <c r="E227" s="2"/>
      <c r="F227" s="2"/>
      <c r="G227" s="2"/>
      <c r="H227" s="2"/>
      <c r="I227" s="25"/>
      <c r="J227" s="25"/>
      <c r="K227" s="27"/>
      <c r="L227" s="2"/>
      <c r="M227" s="5"/>
      <c r="Q227" s="35"/>
      <c r="R227" s="35"/>
      <c r="S227" s="35"/>
    </row>
    <row r="228" spans="1:19" s="1" customFormat="1" ht="26.25" customHeight="1" x14ac:dyDescent="0.3">
      <c r="A228" s="24"/>
      <c r="B228" s="2"/>
      <c r="C228" s="2"/>
      <c r="D228" s="2"/>
      <c r="E228" s="2"/>
      <c r="F228" s="2"/>
      <c r="G228" s="2"/>
      <c r="H228" s="2"/>
      <c r="I228" s="25"/>
      <c r="J228" s="25"/>
      <c r="K228" s="27"/>
      <c r="L228" s="2"/>
      <c r="M228" s="5"/>
      <c r="Q228" s="35"/>
      <c r="R228" s="35"/>
      <c r="S228" s="35"/>
    </row>
    <row r="229" spans="1:19" s="1" customFormat="1" ht="26.25" customHeight="1" x14ac:dyDescent="0.3">
      <c r="A229" s="24"/>
      <c r="B229" s="2"/>
      <c r="C229" s="2"/>
      <c r="D229" s="2"/>
      <c r="E229" s="2"/>
      <c r="F229" s="2"/>
      <c r="G229" s="2"/>
      <c r="H229" s="2"/>
      <c r="I229" s="25"/>
      <c r="J229" s="25"/>
      <c r="K229" s="27"/>
      <c r="L229" s="2"/>
      <c r="M229" s="5"/>
      <c r="Q229" s="35"/>
      <c r="R229" s="35"/>
      <c r="S229" s="35"/>
    </row>
    <row r="230" spans="1:19" s="1" customFormat="1" ht="26.25" customHeight="1" x14ac:dyDescent="0.3">
      <c r="A230" s="24"/>
      <c r="B230" s="2"/>
      <c r="C230" s="2"/>
      <c r="D230" s="2"/>
      <c r="E230" s="2"/>
      <c r="F230" s="2"/>
      <c r="G230" s="2"/>
      <c r="H230" s="2"/>
      <c r="I230" s="25"/>
      <c r="J230" s="25"/>
      <c r="K230" s="27"/>
      <c r="L230" s="2"/>
      <c r="M230" s="5"/>
      <c r="Q230" s="35"/>
      <c r="R230" s="35"/>
      <c r="S230" s="35"/>
    </row>
    <row r="231" spans="1:19" s="1" customFormat="1" ht="26.25" customHeight="1" x14ac:dyDescent="0.3">
      <c r="A231" s="24"/>
      <c r="B231" s="2"/>
      <c r="C231" s="2"/>
      <c r="D231" s="2"/>
      <c r="E231" s="2"/>
      <c r="F231" s="2"/>
      <c r="G231" s="2"/>
      <c r="H231" s="2"/>
      <c r="I231" s="25"/>
      <c r="J231" s="25"/>
      <c r="K231" s="27"/>
      <c r="L231" s="2"/>
      <c r="M231" s="5"/>
      <c r="Q231" s="35"/>
      <c r="R231" s="35"/>
      <c r="S231" s="35"/>
    </row>
    <row r="232" spans="1:19" s="1" customFormat="1" ht="26.25" customHeight="1" x14ac:dyDescent="0.3">
      <c r="A232" s="24"/>
      <c r="B232" s="2"/>
      <c r="C232" s="2"/>
      <c r="D232" s="2"/>
      <c r="E232" s="2"/>
      <c r="F232" s="2"/>
      <c r="G232" s="2"/>
      <c r="H232" s="2"/>
      <c r="I232" s="25"/>
      <c r="J232" s="25"/>
      <c r="K232" s="27"/>
      <c r="L232" s="2"/>
      <c r="M232" s="5"/>
      <c r="Q232" s="35"/>
      <c r="R232" s="35"/>
      <c r="S232" s="35"/>
    </row>
    <row r="233" spans="1:19" s="1" customFormat="1" ht="26.25" customHeight="1" x14ac:dyDescent="0.3">
      <c r="A233" s="24"/>
      <c r="B233" s="2"/>
      <c r="C233" s="2"/>
      <c r="D233" s="2"/>
      <c r="E233" s="2"/>
      <c r="F233" s="2"/>
      <c r="G233" s="2"/>
      <c r="H233" s="2"/>
      <c r="I233" s="25"/>
      <c r="J233" s="25"/>
      <c r="K233" s="27"/>
      <c r="L233" s="2"/>
      <c r="M233" s="5"/>
      <c r="Q233" s="35"/>
      <c r="R233" s="35"/>
      <c r="S233" s="35"/>
    </row>
    <row r="234" spans="1:19" s="1" customFormat="1" ht="26.25" customHeight="1" x14ac:dyDescent="0.3">
      <c r="A234" s="24"/>
      <c r="B234" s="2"/>
      <c r="C234" s="2"/>
      <c r="D234" s="2"/>
      <c r="E234" s="2"/>
      <c r="F234" s="2"/>
      <c r="G234" s="2"/>
      <c r="H234" s="2"/>
      <c r="I234" s="25"/>
      <c r="J234" s="25"/>
      <c r="K234" s="27"/>
      <c r="L234" s="2"/>
      <c r="M234" s="5"/>
      <c r="Q234" s="35"/>
      <c r="R234" s="35"/>
      <c r="S234" s="35"/>
    </row>
    <row r="235" spans="1:19" s="1" customFormat="1" ht="26.25" customHeight="1" x14ac:dyDescent="0.3">
      <c r="A235" s="24"/>
      <c r="B235" s="2"/>
      <c r="C235" s="2"/>
      <c r="D235" s="2"/>
      <c r="E235" s="2"/>
      <c r="F235" s="2"/>
      <c r="G235" s="2"/>
      <c r="H235" s="2"/>
      <c r="I235" s="25"/>
      <c r="J235" s="25"/>
      <c r="K235" s="27"/>
      <c r="L235" s="2"/>
      <c r="M235" s="5"/>
      <c r="Q235" s="35"/>
      <c r="R235" s="35"/>
      <c r="S235" s="35"/>
    </row>
    <row r="236" spans="1:19" s="1" customFormat="1" ht="26.25" customHeight="1" x14ac:dyDescent="0.3">
      <c r="A236" s="24"/>
      <c r="B236" s="2"/>
      <c r="C236" s="2"/>
      <c r="D236" s="2"/>
      <c r="E236" s="2"/>
      <c r="F236" s="2"/>
      <c r="G236" s="2"/>
      <c r="H236" s="2"/>
      <c r="I236" s="25"/>
      <c r="J236" s="25"/>
      <c r="K236" s="27"/>
      <c r="L236" s="2"/>
      <c r="M236" s="5"/>
      <c r="Q236" s="35"/>
      <c r="R236" s="35"/>
      <c r="S236" s="35"/>
    </row>
    <row r="237" spans="1:19" s="1" customFormat="1" ht="26.25" customHeight="1" x14ac:dyDescent="0.3">
      <c r="A237" s="24"/>
      <c r="B237" s="2"/>
      <c r="C237" s="2"/>
      <c r="D237" s="2"/>
      <c r="E237" s="2"/>
      <c r="F237" s="2"/>
      <c r="G237" s="2"/>
      <c r="H237" s="2"/>
      <c r="I237" s="25"/>
      <c r="J237" s="25"/>
      <c r="K237" s="27"/>
      <c r="L237" s="2"/>
      <c r="M237" s="5"/>
      <c r="Q237" s="35"/>
      <c r="R237" s="35"/>
      <c r="S237" s="35"/>
    </row>
    <row r="238" spans="1:19" s="1" customFormat="1" ht="26.25" customHeight="1" x14ac:dyDescent="0.3">
      <c r="A238" s="24"/>
      <c r="B238" s="2"/>
      <c r="C238" s="2"/>
      <c r="D238" s="2"/>
      <c r="E238" s="2"/>
      <c r="F238" s="2"/>
      <c r="G238" s="2"/>
      <c r="H238" s="2"/>
      <c r="I238" s="25"/>
      <c r="J238" s="25"/>
      <c r="K238" s="27"/>
      <c r="L238" s="2"/>
      <c r="M238" s="5"/>
      <c r="Q238" s="35"/>
      <c r="R238" s="35"/>
      <c r="S238" s="35"/>
    </row>
    <row r="239" spans="1:19" s="1" customFormat="1" ht="26.25" customHeight="1" x14ac:dyDescent="0.3">
      <c r="A239" s="24"/>
      <c r="B239" s="2"/>
      <c r="C239" s="2"/>
      <c r="D239" s="2"/>
      <c r="E239" s="2"/>
      <c r="F239" s="2"/>
      <c r="G239" s="2"/>
      <c r="H239" s="2"/>
      <c r="I239" s="25"/>
      <c r="J239" s="25"/>
      <c r="K239" s="27"/>
      <c r="L239" s="2"/>
      <c r="M239" s="5"/>
      <c r="Q239" s="35"/>
      <c r="R239" s="35"/>
      <c r="S239" s="35"/>
    </row>
    <row r="240" spans="1:19" s="1" customFormat="1" ht="26.25" customHeight="1" x14ac:dyDescent="0.3">
      <c r="A240" s="24"/>
      <c r="B240" s="2"/>
      <c r="C240" s="2"/>
      <c r="D240" s="2"/>
      <c r="E240" s="2"/>
      <c r="F240" s="2"/>
      <c r="G240" s="2"/>
      <c r="H240" s="2"/>
      <c r="I240" s="25"/>
      <c r="J240" s="25"/>
      <c r="K240" s="27"/>
      <c r="L240" s="2"/>
      <c r="M240" s="5"/>
      <c r="Q240" s="35"/>
      <c r="R240" s="35"/>
      <c r="S240" s="35"/>
    </row>
    <row r="241" spans="1:19" s="1" customFormat="1" ht="26.25" customHeight="1" x14ac:dyDescent="0.3">
      <c r="A241" s="24"/>
      <c r="B241" s="2"/>
      <c r="C241" s="2"/>
      <c r="D241" s="2"/>
      <c r="E241" s="2"/>
      <c r="F241" s="2"/>
      <c r="G241" s="2"/>
      <c r="H241" s="2"/>
      <c r="I241" s="25"/>
      <c r="J241" s="25"/>
      <c r="K241" s="27"/>
      <c r="L241" s="2"/>
      <c r="M241" s="5"/>
      <c r="Q241" s="35"/>
      <c r="R241" s="35"/>
      <c r="S241" s="35"/>
    </row>
    <row r="242" spans="1:19" s="1" customFormat="1" ht="26.25" customHeight="1" x14ac:dyDescent="0.3">
      <c r="A242" s="24"/>
      <c r="B242" s="2"/>
      <c r="C242" s="2"/>
      <c r="D242" s="2"/>
      <c r="E242" s="2"/>
      <c r="F242" s="2"/>
      <c r="G242" s="2"/>
      <c r="H242" s="2"/>
      <c r="I242" s="25"/>
      <c r="J242" s="25"/>
      <c r="K242" s="27"/>
      <c r="L242" s="2"/>
      <c r="M242" s="5"/>
      <c r="Q242" s="35"/>
      <c r="R242" s="35"/>
      <c r="S242" s="35"/>
    </row>
    <row r="243" spans="1:19" s="1" customFormat="1" ht="26.25" customHeight="1" x14ac:dyDescent="0.3">
      <c r="A243" s="24"/>
      <c r="B243" s="2"/>
      <c r="C243" s="2"/>
      <c r="D243" s="2"/>
      <c r="E243" s="2"/>
      <c r="F243" s="2"/>
      <c r="G243" s="2"/>
      <c r="H243" s="2"/>
      <c r="I243" s="25"/>
      <c r="J243" s="25"/>
      <c r="K243" s="27"/>
      <c r="L243" s="2"/>
      <c r="M243" s="5"/>
      <c r="Q243" s="35"/>
      <c r="R243" s="35"/>
      <c r="S243" s="35"/>
    </row>
    <row r="244" spans="1:19" s="1" customFormat="1" ht="26.25" customHeight="1" x14ac:dyDescent="0.3">
      <c r="A244" s="24"/>
      <c r="B244" s="2"/>
      <c r="C244" s="2"/>
      <c r="D244" s="2"/>
      <c r="E244" s="2"/>
      <c r="F244" s="2"/>
      <c r="G244" s="2"/>
      <c r="H244" s="2"/>
      <c r="I244" s="25"/>
      <c r="J244" s="25"/>
      <c r="K244" s="27"/>
      <c r="L244" s="2"/>
      <c r="M244" s="5"/>
      <c r="Q244" s="35"/>
      <c r="R244" s="35"/>
      <c r="S244" s="35"/>
    </row>
    <row r="245" spans="1:19" s="1" customFormat="1" ht="26.25" customHeight="1" x14ac:dyDescent="0.3">
      <c r="A245" s="24"/>
      <c r="B245" s="2"/>
      <c r="C245" s="2"/>
      <c r="D245" s="2"/>
      <c r="E245" s="2"/>
      <c r="F245" s="2"/>
      <c r="G245" s="2"/>
      <c r="H245" s="2"/>
      <c r="I245" s="25"/>
      <c r="J245" s="25"/>
      <c r="K245" s="27"/>
      <c r="L245" s="2"/>
      <c r="M245" s="5"/>
      <c r="Q245" s="35"/>
      <c r="R245" s="35"/>
      <c r="S245" s="35"/>
    </row>
    <row r="246" spans="1:19" s="1" customFormat="1" ht="26.25" customHeight="1" x14ac:dyDescent="0.3">
      <c r="A246" s="24"/>
      <c r="B246" s="2"/>
      <c r="C246" s="2"/>
      <c r="D246" s="2"/>
      <c r="E246" s="2"/>
      <c r="F246" s="2"/>
      <c r="G246" s="2"/>
      <c r="H246" s="2"/>
      <c r="I246" s="25"/>
      <c r="J246" s="25"/>
      <c r="K246" s="27"/>
      <c r="L246" s="2"/>
      <c r="M246" s="5"/>
      <c r="Q246" s="35"/>
      <c r="R246" s="35"/>
      <c r="S246" s="35"/>
    </row>
    <row r="247" spans="1:19" s="1" customFormat="1" ht="26.25" customHeight="1" x14ac:dyDescent="0.3">
      <c r="A247" s="24"/>
      <c r="B247" s="2"/>
      <c r="C247" s="2"/>
      <c r="D247" s="2"/>
      <c r="E247" s="2"/>
      <c r="F247" s="2"/>
      <c r="G247" s="2"/>
      <c r="H247" s="2"/>
      <c r="I247" s="25"/>
      <c r="J247" s="25"/>
      <c r="K247" s="27"/>
      <c r="L247" s="2"/>
      <c r="M247" s="5"/>
      <c r="Q247" s="35"/>
      <c r="R247" s="35"/>
      <c r="S247" s="35"/>
    </row>
    <row r="248" spans="1:19" s="1" customFormat="1" ht="26.25" customHeight="1" x14ac:dyDescent="0.3">
      <c r="A248" s="24"/>
      <c r="B248" s="2"/>
      <c r="C248" s="2"/>
      <c r="D248" s="2"/>
      <c r="E248" s="2"/>
      <c r="F248" s="2"/>
      <c r="G248" s="2"/>
      <c r="H248" s="2"/>
      <c r="I248" s="25"/>
      <c r="J248" s="25"/>
      <c r="K248" s="27"/>
      <c r="L248" s="2"/>
      <c r="M248" s="5"/>
      <c r="Q248" s="35"/>
      <c r="R248" s="35"/>
      <c r="S248" s="35"/>
    </row>
    <row r="249" spans="1:19" s="1" customFormat="1" ht="26.25" customHeight="1" x14ac:dyDescent="0.3">
      <c r="A249" s="24"/>
      <c r="B249" s="2"/>
      <c r="C249" s="2"/>
      <c r="D249" s="2"/>
      <c r="E249" s="2"/>
      <c r="F249" s="2"/>
      <c r="G249" s="2"/>
      <c r="H249" s="2"/>
      <c r="I249" s="25"/>
      <c r="J249" s="25"/>
      <c r="K249" s="27"/>
      <c r="L249" s="2"/>
      <c r="M249" s="5"/>
      <c r="Q249" s="35"/>
      <c r="R249" s="35"/>
      <c r="S249" s="35"/>
    </row>
    <row r="250" spans="1:19" s="1" customFormat="1" ht="26.25" customHeight="1" x14ac:dyDescent="0.3">
      <c r="A250" s="24"/>
      <c r="B250" s="2"/>
      <c r="C250" s="2"/>
      <c r="D250" s="2"/>
      <c r="E250" s="2"/>
      <c r="F250" s="2"/>
      <c r="G250" s="2"/>
      <c r="H250" s="2"/>
      <c r="I250" s="25"/>
      <c r="J250" s="25"/>
      <c r="K250" s="27"/>
      <c r="L250" s="2"/>
      <c r="M250" s="5"/>
      <c r="Q250" s="35"/>
      <c r="R250" s="35"/>
      <c r="S250" s="35"/>
    </row>
    <row r="251" spans="1:19" s="1" customFormat="1" ht="26.25" customHeight="1" x14ac:dyDescent="0.3">
      <c r="A251" s="24"/>
      <c r="B251" s="2"/>
      <c r="C251" s="2"/>
      <c r="D251" s="2"/>
      <c r="E251" s="2"/>
      <c r="F251" s="2"/>
      <c r="G251" s="2"/>
      <c r="H251" s="2"/>
      <c r="I251" s="25"/>
      <c r="J251" s="25"/>
      <c r="K251" s="27"/>
      <c r="L251" s="2"/>
      <c r="M251" s="5"/>
      <c r="Q251" s="35"/>
      <c r="R251" s="35"/>
      <c r="S251" s="35"/>
    </row>
    <row r="252" spans="1:19" s="1" customFormat="1" ht="26.25" customHeight="1" x14ac:dyDescent="0.3">
      <c r="A252" s="24"/>
      <c r="B252" s="2"/>
      <c r="C252" s="2"/>
      <c r="D252" s="2"/>
      <c r="E252" s="2"/>
      <c r="F252" s="2"/>
      <c r="G252" s="2"/>
      <c r="H252" s="2"/>
      <c r="I252" s="25"/>
      <c r="J252" s="25"/>
      <c r="K252" s="27"/>
      <c r="L252" s="2"/>
      <c r="M252" s="5"/>
      <c r="Q252" s="35"/>
      <c r="R252" s="35"/>
      <c r="S252" s="35"/>
    </row>
    <row r="253" spans="1:19" s="1" customFormat="1" ht="26.25" customHeight="1" x14ac:dyDescent="0.3">
      <c r="A253" s="24"/>
      <c r="B253" s="2"/>
      <c r="C253" s="2"/>
      <c r="D253" s="2"/>
      <c r="E253" s="2"/>
      <c r="F253" s="2"/>
      <c r="G253" s="2"/>
      <c r="H253" s="2"/>
      <c r="I253" s="25"/>
      <c r="J253" s="25"/>
      <c r="K253" s="27"/>
      <c r="L253" s="2"/>
      <c r="M253" s="5"/>
      <c r="Q253" s="35"/>
      <c r="R253" s="35"/>
      <c r="S253" s="35"/>
    </row>
    <row r="254" spans="1:19" s="1" customFormat="1" ht="26.25" customHeight="1" x14ac:dyDescent="0.3">
      <c r="A254" s="24"/>
      <c r="B254" s="2"/>
      <c r="C254" s="2"/>
      <c r="D254" s="2"/>
      <c r="E254" s="2"/>
      <c r="F254" s="2"/>
      <c r="G254" s="2"/>
      <c r="H254" s="2"/>
      <c r="I254" s="25"/>
      <c r="J254" s="25"/>
      <c r="K254" s="27"/>
      <c r="L254" s="2"/>
      <c r="M254" s="5"/>
      <c r="Q254" s="35"/>
      <c r="R254" s="35"/>
      <c r="S254" s="35"/>
    </row>
    <row r="255" spans="1:19" s="1" customFormat="1" ht="26.25" customHeight="1" x14ac:dyDescent="0.3">
      <c r="A255" s="24"/>
      <c r="B255" s="2"/>
      <c r="C255" s="2"/>
      <c r="D255" s="2"/>
      <c r="E255" s="2"/>
      <c r="F255" s="2"/>
      <c r="G255" s="2"/>
      <c r="H255" s="2"/>
      <c r="I255" s="25"/>
      <c r="J255" s="25"/>
      <c r="K255" s="27"/>
      <c r="L255" s="2"/>
      <c r="M255" s="5"/>
      <c r="Q255" s="35"/>
      <c r="R255" s="35"/>
      <c r="S255" s="35"/>
    </row>
    <row r="256" spans="1:19" s="1" customFormat="1" ht="26.25" customHeight="1" x14ac:dyDescent="0.3">
      <c r="A256" s="24"/>
      <c r="B256" s="2"/>
      <c r="C256" s="2"/>
      <c r="D256" s="2"/>
      <c r="E256" s="2"/>
      <c r="F256" s="2"/>
      <c r="G256" s="2"/>
      <c r="H256" s="2"/>
      <c r="I256" s="25"/>
      <c r="J256" s="25"/>
      <c r="K256" s="27"/>
      <c r="L256" s="2"/>
      <c r="M256" s="5"/>
      <c r="Q256" s="35"/>
      <c r="R256" s="35"/>
      <c r="S256" s="35"/>
    </row>
    <row r="257" spans="1:19" s="1" customFormat="1" ht="26.25" customHeight="1" x14ac:dyDescent="0.3">
      <c r="A257" s="24"/>
      <c r="B257" s="2"/>
      <c r="C257" s="2"/>
      <c r="D257" s="2"/>
      <c r="E257" s="2"/>
      <c r="F257" s="2"/>
      <c r="G257" s="2"/>
      <c r="H257" s="2"/>
      <c r="I257" s="25"/>
      <c r="J257" s="25"/>
      <c r="K257" s="27"/>
      <c r="L257" s="2"/>
      <c r="M257" s="5"/>
      <c r="Q257" s="35"/>
      <c r="R257" s="35"/>
      <c r="S257" s="35"/>
    </row>
    <row r="258" spans="1:19" s="1" customFormat="1" ht="26.25" customHeight="1" x14ac:dyDescent="0.3">
      <c r="A258" s="24"/>
      <c r="B258" s="2"/>
      <c r="C258" s="2"/>
      <c r="D258" s="2"/>
      <c r="E258" s="2"/>
      <c r="F258" s="2"/>
      <c r="G258" s="2"/>
      <c r="H258" s="2"/>
      <c r="I258" s="25"/>
      <c r="J258" s="25"/>
      <c r="K258" s="27"/>
      <c r="L258" s="2"/>
      <c r="M258" s="5"/>
      <c r="Q258" s="35"/>
      <c r="R258" s="35"/>
      <c r="S258" s="35"/>
    </row>
    <row r="259" spans="1:19" s="1" customFormat="1" ht="26.25" customHeight="1" x14ac:dyDescent="0.3">
      <c r="A259" s="24"/>
      <c r="B259" s="2"/>
      <c r="C259" s="2"/>
      <c r="D259" s="2"/>
      <c r="E259" s="2"/>
      <c r="F259" s="2"/>
      <c r="G259" s="2"/>
      <c r="H259" s="2"/>
      <c r="I259" s="25"/>
      <c r="J259" s="25"/>
      <c r="K259" s="27"/>
      <c r="L259" s="2"/>
      <c r="M259" s="5"/>
      <c r="Q259" s="35"/>
      <c r="R259" s="35"/>
      <c r="S259" s="35"/>
    </row>
    <row r="260" spans="1:19" s="1" customFormat="1" ht="26.25" customHeight="1" x14ac:dyDescent="0.3">
      <c r="A260" s="24"/>
      <c r="B260" s="2"/>
      <c r="C260" s="2"/>
      <c r="D260" s="2"/>
      <c r="E260" s="2"/>
      <c r="F260" s="2"/>
      <c r="G260" s="2"/>
      <c r="H260" s="2"/>
      <c r="I260" s="25"/>
      <c r="J260" s="25"/>
      <c r="K260" s="27"/>
      <c r="L260" s="2"/>
      <c r="M260" s="5"/>
      <c r="Q260" s="35"/>
      <c r="R260" s="35"/>
      <c r="S260" s="35"/>
    </row>
    <row r="261" spans="1:19" s="1" customFormat="1" ht="26.25" customHeight="1" x14ac:dyDescent="0.3">
      <c r="A261" s="24"/>
      <c r="B261" s="2"/>
      <c r="C261" s="2"/>
      <c r="D261" s="2"/>
      <c r="E261" s="2"/>
      <c r="F261" s="2"/>
      <c r="G261" s="2"/>
      <c r="H261" s="2"/>
      <c r="I261" s="25"/>
      <c r="J261" s="25"/>
      <c r="K261" s="27"/>
      <c r="L261" s="2"/>
      <c r="M261" s="5"/>
      <c r="Q261" s="35"/>
      <c r="R261" s="35"/>
      <c r="S261" s="35"/>
    </row>
    <row r="262" spans="1:19" s="1" customFormat="1" ht="26.25" customHeight="1" x14ac:dyDescent="0.3">
      <c r="A262" s="24"/>
      <c r="B262" s="2"/>
      <c r="C262" s="2"/>
      <c r="D262" s="2"/>
      <c r="E262" s="2"/>
      <c r="F262" s="2"/>
      <c r="G262" s="2"/>
      <c r="H262" s="2"/>
      <c r="I262" s="25"/>
      <c r="J262" s="25"/>
      <c r="K262" s="27"/>
      <c r="L262" s="2"/>
      <c r="M262" s="5"/>
      <c r="Q262" s="35"/>
      <c r="R262" s="35"/>
      <c r="S262" s="35"/>
    </row>
    <row r="263" spans="1:19" s="1" customFormat="1" ht="26.25" customHeight="1" x14ac:dyDescent="0.3">
      <c r="A263" s="24"/>
      <c r="B263" s="2"/>
      <c r="C263" s="2"/>
      <c r="D263" s="2"/>
      <c r="E263" s="2"/>
      <c r="F263" s="2"/>
      <c r="G263" s="2"/>
      <c r="H263" s="2"/>
      <c r="I263" s="25"/>
      <c r="J263" s="25"/>
      <c r="K263" s="27"/>
      <c r="L263" s="2"/>
      <c r="M263" s="5"/>
      <c r="Q263" s="35"/>
      <c r="R263" s="35"/>
      <c r="S263" s="35"/>
    </row>
    <row r="264" spans="1:19" s="1" customFormat="1" ht="26.25" customHeight="1" x14ac:dyDescent="0.3">
      <c r="A264" s="24"/>
      <c r="B264" s="2"/>
      <c r="C264" s="2"/>
      <c r="D264" s="2"/>
      <c r="E264" s="2"/>
      <c r="F264" s="2"/>
      <c r="G264" s="2"/>
      <c r="H264" s="2"/>
      <c r="I264" s="25"/>
      <c r="J264" s="25"/>
      <c r="K264" s="27"/>
      <c r="L264" s="2"/>
      <c r="M264" s="5"/>
      <c r="Q264" s="35"/>
      <c r="R264" s="35"/>
      <c r="S264" s="35"/>
    </row>
    <row r="265" spans="1:19" s="1" customFormat="1" ht="26.25" customHeight="1" x14ac:dyDescent="0.3">
      <c r="A265" s="24"/>
      <c r="B265" s="2"/>
      <c r="C265" s="2"/>
      <c r="D265" s="2"/>
      <c r="E265" s="2"/>
      <c r="F265" s="2"/>
      <c r="G265" s="2"/>
      <c r="H265" s="2"/>
      <c r="I265" s="25"/>
      <c r="J265" s="25"/>
      <c r="K265" s="27"/>
      <c r="L265" s="2"/>
      <c r="M265" s="5"/>
      <c r="Q265" s="35"/>
      <c r="R265" s="35"/>
      <c r="S265" s="35"/>
    </row>
    <row r="266" spans="1:19" s="1" customFormat="1" ht="26.25" customHeight="1" x14ac:dyDescent="0.3">
      <c r="A266" s="24"/>
      <c r="B266" s="2"/>
      <c r="C266" s="2"/>
      <c r="D266" s="2"/>
      <c r="E266" s="2"/>
      <c r="F266" s="2"/>
      <c r="G266" s="2"/>
      <c r="H266" s="2"/>
      <c r="I266" s="25"/>
      <c r="J266" s="25"/>
      <c r="K266" s="27"/>
      <c r="L266" s="2"/>
      <c r="M266" s="5"/>
      <c r="Q266" s="35"/>
      <c r="R266" s="35"/>
      <c r="S266" s="35"/>
    </row>
    <row r="267" spans="1:19" s="1" customFormat="1" ht="26.25" customHeight="1" x14ac:dyDescent="0.3">
      <c r="A267" s="24"/>
      <c r="B267" s="2"/>
      <c r="C267" s="2"/>
      <c r="D267" s="2"/>
      <c r="E267" s="2"/>
      <c r="F267" s="2"/>
      <c r="G267" s="2"/>
      <c r="H267" s="2"/>
      <c r="I267" s="25"/>
      <c r="J267" s="25"/>
      <c r="K267" s="27"/>
      <c r="L267" s="2"/>
      <c r="M267" s="5"/>
      <c r="Q267" s="35"/>
      <c r="R267" s="35"/>
      <c r="S267" s="35"/>
    </row>
    <row r="268" spans="1:19" s="1" customFormat="1" ht="26.25" customHeight="1" x14ac:dyDescent="0.3">
      <c r="A268" s="24"/>
      <c r="B268" s="2"/>
      <c r="C268" s="2"/>
      <c r="D268" s="2"/>
      <c r="E268" s="2"/>
      <c r="F268" s="2"/>
      <c r="G268" s="2"/>
      <c r="H268" s="2"/>
      <c r="I268" s="25"/>
      <c r="J268" s="25"/>
      <c r="K268" s="27"/>
      <c r="L268" s="2"/>
      <c r="M268" s="5"/>
      <c r="Q268" s="35"/>
      <c r="R268" s="35"/>
      <c r="S268" s="35"/>
    </row>
    <row r="269" spans="1:19" s="1" customFormat="1" ht="26.25" customHeight="1" x14ac:dyDescent="0.3">
      <c r="A269" s="24"/>
      <c r="B269" s="2"/>
      <c r="C269" s="2"/>
      <c r="D269" s="2"/>
      <c r="E269" s="2"/>
      <c r="F269" s="2"/>
      <c r="G269" s="2"/>
      <c r="H269" s="2"/>
      <c r="I269" s="25"/>
      <c r="J269" s="25"/>
      <c r="K269" s="27"/>
      <c r="L269" s="2"/>
      <c r="M269" s="5"/>
      <c r="Q269" s="35"/>
      <c r="R269" s="35"/>
      <c r="S269" s="35"/>
    </row>
    <row r="270" spans="1:19" s="1" customFormat="1" ht="26.25" customHeight="1" x14ac:dyDescent="0.3">
      <c r="A270" s="24"/>
      <c r="B270" s="2"/>
      <c r="C270" s="2"/>
      <c r="D270" s="2"/>
      <c r="E270" s="2"/>
      <c r="F270" s="2"/>
      <c r="G270" s="2"/>
      <c r="H270" s="2"/>
      <c r="I270" s="25"/>
      <c r="J270" s="25"/>
      <c r="K270" s="27"/>
      <c r="L270" s="2"/>
      <c r="M270" s="5"/>
      <c r="Q270" s="35"/>
      <c r="R270" s="35"/>
      <c r="S270" s="35"/>
    </row>
    <row r="271" spans="1:19" s="1" customFormat="1" ht="26.25" customHeight="1" x14ac:dyDescent="0.3">
      <c r="A271" s="24"/>
      <c r="B271" s="2"/>
      <c r="C271" s="2"/>
      <c r="D271" s="2"/>
      <c r="E271" s="2"/>
      <c r="F271" s="2"/>
      <c r="G271" s="2"/>
      <c r="H271" s="2"/>
      <c r="I271" s="25"/>
      <c r="J271" s="25"/>
      <c r="K271" s="27"/>
      <c r="L271" s="2"/>
      <c r="M271" s="5"/>
      <c r="Q271" s="35"/>
      <c r="R271" s="35"/>
      <c r="S271" s="35"/>
    </row>
    <row r="272" spans="1:19" s="1" customFormat="1" ht="26.25" customHeight="1" x14ac:dyDescent="0.3">
      <c r="A272" s="24"/>
      <c r="B272" s="2"/>
      <c r="C272" s="2"/>
      <c r="D272" s="2"/>
      <c r="E272" s="2"/>
      <c r="F272" s="2"/>
      <c r="G272" s="2"/>
      <c r="H272" s="2"/>
      <c r="I272" s="25"/>
      <c r="J272" s="25"/>
      <c r="K272" s="27"/>
      <c r="L272" s="2"/>
      <c r="M272" s="5"/>
      <c r="Q272" s="35"/>
      <c r="R272" s="35"/>
      <c r="S272" s="35"/>
    </row>
    <row r="273" spans="1:19" s="1" customFormat="1" ht="26.25" customHeight="1" x14ac:dyDescent="0.3">
      <c r="A273" s="24"/>
      <c r="B273" s="2"/>
      <c r="C273" s="2"/>
      <c r="D273" s="2"/>
      <c r="E273" s="2"/>
      <c r="F273" s="2"/>
      <c r="G273" s="2"/>
      <c r="H273" s="2"/>
      <c r="I273" s="25"/>
      <c r="J273" s="25"/>
      <c r="K273" s="27"/>
      <c r="L273" s="2"/>
      <c r="M273" s="5"/>
      <c r="Q273" s="35"/>
      <c r="R273" s="35"/>
      <c r="S273" s="35"/>
    </row>
    <row r="274" spans="1:19" s="1" customFormat="1" ht="26.25" customHeight="1" x14ac:dyDescent="0.3">
      <c r="A274" s="24"/>
      <c r="B274" s="2"/>
      <c r="C274" s="2"/>
      <c r="D274" s="2"/>
      <c r="E274" s="2"/>
      <c r="F274" s="2"/>
      <c r="G274" s="2"/>
      <c r="H274" s="2"/>
      <c r="I274" s="25"/>
      <c r="J274" s="25"/>
      <c r="K274" s="27"/>
      <c r="L274" s="2"/>
      <c r="M274" s="5"/>
      <c r="Q274" s="35"/>
      <c r="R274" s="35"/>
      <c r="S274" s="35"/>
    </row>
    <row r="275" spans="1:19" s="1" customFormat="1" ht="26.25" customHeight="1" x14ac:dyDescent="0.3">
      <c r="A275" s="24"/>
      <c r="B275" s="2"/>
      <c r="C275" s="2"/>
      <c r="D275" s="2"/>
      <c r="E275" s="2"/>
      <c r="F275" s="2"/>
      <c r="G275" s="2"/>
      <c r="H275" s="2"/>
      <c r="I275" s="25"/>
      <c r="J275" s="25"/>
      <c r="K275" s="27"/>
      <c r="L275" s="2"/>
      <c r="M275" s="5"/>
      <c r="Q275" s="35"/>
      <c r="R275" s="35"/>
      <c r="S275" s="35"/>
    </row>
    <row r="276" spans="1:19" s="1" customFormat="1" ht="26.25" customHeight="1" x14ac:dyDescent="0.3">
      <c r="A276" s="24"/>
      <c r="B276" s="2"/>
      <c r="C276" s="2"/>
      <c r="D276" s="2"/>
      <c r="E276" s="2"/>
      <c r="F276" s="2"/>
      <c r="G276" s="2"/>
      <c r="H276" s="2"/>
      <c r="I276" s="25"/>
      <c r="J276" s="25"/>
      <c r="K276" s="27"/>
      <c r="L276" s="2"/>
      <c r="M276" s="5"/>
      <c r="Q276" s="35"/>
      <c r="R276" s="35"/>
      <c r="S276" s="35"/>
    </row>
    <row r="277" spans="1:19" s="1" customFormat="1" ht="26.25" customHeight="1" x14ac:dyDescent="0.3">
      <c r="A277" s="24"/>
      <c r="B277" s="2"/>
      <c r="C277" s="2"/>
      <c r="D277" s="2"/>
      <c r="E277" s="2"/>
      <c r="F277" s="2"/>
      <c r="G277" s="2"/>
      <c r="H277" s="2"/>
      <c r="I277" s="25"/>
      <c r="J277" s="25"/>
      <c r="K277" s="27"/>
      <c r="L277" s="2"/>
      <c r="M277" s="5"/>
      <c r="Q277" s="35"/>
      <c r="R277" s="35"/>
      <c r="S277" s="35"/>
    </row>
    <row r="278" spans="1:19" s="1" customFormat="1" ht="26.25" customHeight="1" x14ac:dyDescent="0.3">
      <c r="A278" s="24"/>
      <c r="B278" s="2"/>
      <c r="C278" s="2"/>
      <c r="D278" s="2"/>
      <c r="E278" s="2"/>
      <c r="F278" s="2"/>
      <c r="G278" s="2"/>
      <c r="H278" s="2"/>
      <c r="I278" s="25"/>
      <c r="J278" s="25"/>
      <c r="K278" s="27"/>
      <c r="L278" s="2"/>
      <c r="M278" s="5"/>
      <c r="Q278" s="35"/>
      <c r="R278" s="35"/>
      <c r="S278" s="35"/>
    </row>
    <row r="279" spans="1:19" s="1" customFormat="1" ht="26.25" customHeight="1" x14ac:dyDescent="0.3">
      <c r="A279" s="24"/>
      <c r="B279" s="2"/>
      <c r="C279" s="2"/>
      <c r="D279" s="2"/>
      <c r="E279" s="2"/>
      <c r="F279" s="2"/>
      <c r="G279" s="2"/>
      <c r="H279" s="2"/>
      <c r="I279" s="25"/>
      <c r="J279" s="25"/>
      <c r="K279" s="27"/>
      <c r="L279" s="2"/>
      <c r="M279" s="5"/>
      <c r="Q279" s="35"/>
      <c r="R279" s="35"/>
      <c r="S279" s="35"/>
    </row>
    <row r="280" spans="1:19" s="1" customFormat="1" ht="26.25" customHeight="1" x14ac:dyDescent="0.3">
      <c r="A280" s="24"/>
      <c r="B280" s="2"/>
      <c r="C280" s="2"/>
      <c r="D280" s="2"/>
      <c r="E280" s="2"/>
      <c r="F280" s="2"/>
      <c r="G280" s="2"/>
      <c r="H280" s="2"/>
      <c r="I280" s="25"/>
      <c r="J280" s="25"/>
      <c r="K280" s="27"/>
      <c r="L280" s="2"/>
      <c r="M280" s="5"/>
      <c r="Q280" s="35"/>
      <c r="R280" s="35"/>
      <c r="S280" s="35"/>
    </row>
    <row r="281" spans="1:19" s="1" customFormat="1" ht="26.25" customHeight="1" x14ac:dyDescent="0.3">
      <c r="A281" s="24"/>
      <c r="B281" s="2"/>
      <c r="C281" s="2"/>
      <c r="D281" s="2"/>
      <c r="E281" s="2"/>
      <c r="F281" s="2"/>
      <c r="G281" s="2"/>
      <c r="H281" s="2"/>
      <c r="I281" s="25"/>
      <c r="J281" s="25"/>
      <c r="K281" s="27"/>
      <c r="L281" s="2"/>
      <c r="M281" s="5"/>
      <c r="Q281" s="35"/>
      <c r="R281" s="35"/>
      <c r="S281" s="35"/>
    </row>
    <row r="282" spans="1:19" s="1" customFormat="1" ht="26.25" customHeight="1" x14ac:dyDescent="0.3">
      <c r="A282" s="24"/>
      <c r="B282" s="2"/>
      <c r="C282" s="2"/>
      <c r="D282" s="2"/>
      <c r="E282" s="2"/>
      <c r="F282" s="2"/>
      <c r="G282" s="2"/>
      <c r="H282" s="2"/>
      <c r="I282" s="25"/>
      <c r="J282" s="25"/>
      <c r="K282" s="27"/>
      <c r="L282" s="2"/>
      <c r="M282" s="5"/>
      <c r="Q282" s="35"/>
      <c r="R282" s="35"/>
      <c r="S282" s="35"/>
    </row>
    <row r="283" spans="1:19" s="1" customFormat="1" ht="26.25" customHeight="1" x14ac:dyDescent="0.3">
      <c r="A283" s="24"/>
      <c r="B283" s="2"/>
      <c r="C283" s="2"/>
      <c r="D283" s="2"/>
      <c r="E283" s="2"/>
      <c r="F283" s="2"/>
      <c r="G283" s="2"/>
      <c r="H283" s="2"/>
      <c r="I283" s="25"/>
      <c r="J283" s="25"/>
      <c r="K283" s="27"/>
      <c r="L283" s="2"/>
      <c r="M283" s="5"/>
      <c r="Q283" s="35"/>
      <c r="R283" s="35"/>
      <c r="S283" s="35"/>
    </row>
    <row r="284" spans="1:19" s="1" customFormat="1" ht="26.25" customHeight="1" x14ac:dyDescent="0.3">
      <c r="A284" s="24"/>
      <c r="B284" s="2"/>
      <c r="C284" s="2"/>
      <c r="D284" s="2"/>
      <c r="E284" s="2"/>
      <c r="F284" s="2"/>
      <c r="G284" s="2"/>
      <c r="H284" s="2"/>
      <c r="I284" s="25"/>
      <c r="J284" s="25"/>
      <c r="K284" s="27"/>
      <c r="L284" s="2"/>
      <c r="M284" s="5"/>
      <c r="Q284" s="35"/>
      <c r="R284" s="35"/>
      <c r="S284" s="35"/>
    </row>
    <row r="285" spans="1:19" s="1" customFormat="1" ht="26.25" customHeight="1" x14ac:dyDescent="0.3">
      <c r="A285" s="24"/>
      <c r="B285" s="2"/>
      <c r="C285" s="2"/>
      <c r="D285" s="2"/>
      <c r="E285" s="2"/>
      <c r="F285" s="2"/>
      <c r="G285" s="2"/>
      <c r="H285" s="2"/>
      <c r="I285" s="25"/>
      <c r="J285" s="25"/>
      <c r="K285" s="27"/>
      <c r="L285" s="2"/>
      <c r="M285" s="5"/>
      <c r="Q285" s="35"/>
      <c r="R285" s="35"/>
      <c r="S285" s="35"/>
    </row>
    <row r="286" spans="1:19" s="1" customFormat="1" ht="26.25" customHeight="1" x14ac:dyDescent="0.3">
      <c r="A286" s="24"/>
      <c r="B286" s="2"/>
      <c r="C286" s="2"/>
      <c r="D286" s="2"/>
      <c r="E286" s="2"/>
      <c r="F286" s="2"/>
      <c r="G286" s="2"/>
      <c r="H286" s="2"/>
      <c r="I286" s="25"/>
      <c r="J286" s="25"/>
      <c r="K286" s="27"/>
      <c r="L286" s="2"/>
      <c r="M286" s="5"/>
      <c r="Q286" s="35"/>
      <c r="R286" s="35"/>
      <c r="S286" s="35"/>
    </row>
    <row r="287" spans="1:19" s="1" customFormat="1" ht="26.25" customHeight="1" x14ac:dyDescent="0.3">
      <c r="A287" s="24"/>
      <c r="B287" s="2"/>
      <c r="C287" s="2"/>
      <c r="D287" s="2"/>
      <c r="E287" s="2"/>
      <c r="F287" s="2"/>
      <c r="G287" s="2"/>
      <c r="H287" s="2"/>
      <c r="I287" s="25"/>
      <c r="J287" s="25"/>
      <c r="K287" s="27"/>
      <c r="L287" s="2"/>
      <c r="M287" s="5"/>
      <c r="Q287" s="35"/>
      <c r="R287" s="35"/>
      <c r="S287" s="35"/>
    </row>
    <row r="288" spans="1:19" s="1" customFormat="1" ht="26.25" customHeight="1" x14ac:dyDescent="0.3">
      <c r="A288" s="24"/>
      <c r="B288" s="2"/>
      <c r="C288" s="2"/>
      <c r="D288" s="2"/>
      <c r="E288" s="2"/>
      <c r="F288" s="2"/>
      <c r="G288" s="2"/>
      <c r="H288" s="2"/>
      <c r="I288" s="25"/>
      <c r="J288" s="25"/>
      <c r="K288" s="27"/>
      <c r="L288" s="2"/>
      <c r="M288" s="5"/>
      <c r="Q288" s="35"/>
      <c r="R288" s="35"/>
      <c r="S288" s="35"/>
    </row>
    <row r="289" spans="1:19" s="1" customFormat="1" ht="26.25" customHeight="1" x14ac:dyDescent="0.3">
      <c r="A289" s="24"/>
      <c r="B289" s="2"/>
      <c r="C289" s="2"/>
      <c r="D289" s="2"/>
      <c r="E289" s="2"/>
      <c r="F289" s="2"/>
      <c r="G289" s="2"/>
      <c r="H289" s="2"/>
      <c r="I289" s="25"/>
      <c r="J289" s="25"/>
      <c r="K289" s="27"/>
      <c r="L289" s="2"/>
      <c r="M289" s="5"/>
      <c r="Q289" s="35"/>
      <c r="R289" s="35"/>
      <c r="S289" s="35"/>
    </row>
    <row r="290" spans="1:19" s="1" customFormat="1" ht="26.25" customHeight="1" x14ac:dyDescent="0.3">
      <c r="A290" s="24"/>
      <c r="B290" s="2"/>
      <c r="C290" s="2"/>
      <c r="D290" s="2"/>
      <c r="E290" s="2"/>
      <c r="F290" s="2"/>
      <c r="G290" s="2"/>
      <c r="H290" s="2"/>
      <c r="I290" s="25"/>
      <c r="J290" s="25"/>
      <c r="K290" s="27"/>
      <c r="L290" s="2"/>
      <c r="M290" s="5"/>
      <c r="Q290" s="35"/>
      <c r="R290" s="35"/>
      <c r="S290" s="35"/>
    </row>
    <row r="291" spans="1:19" s="1" customFormat="1" ht="26.25" customHeight="1" x14ac:dyDescent="0.3">
      <c r="A291" s="24"/>
      <c r="B291" s="2"/>
      <c r="C291" s="2"/>
      <c r="D291" s="2"/>
      <c r="E291" s="2"/>
      <c r="F291" s="2"/>
      <c r="G291" s="2"/>
      <c r="H291" s="2"/>
      <c r="I291" s="25"/>
      <c r="J291" s="25"/>
      <c r="K291" s="27"/>
      <c r="L291" s="2"/>
      <c r="M291" s="5"/>
      <c r="Q291" s="35"/>
      <c r="R291" s="35"/>
      <c r="S291" s="35"/>
    </row>
    <row r="292" spans="1:19" s="1" customFormat="1" ht="26.25" customHeight="1" x14ac:dyDescent="0.3">
      <c r="A292" s="24"/>
      <c r="B292" s="2"/>
      <c r="C292" s="2"/>
      <c r="D292" s="2"/>
      <c r="E292" s="2"/>
      <c r="F292" s="2"/>
      <c r="G292" s="2"/>
      <c r="H292" s="2"/>
      <c r="I292" s="25"/>
      <c r="J292" s="25"/>
      <c r="K292" s="27"/>
      <c r="L292" s="2"/>
      <c r="M292" s="5"/>
      <c r="Q292" s="35"/>
      <c r="R292" s="35"/>
      <c r="S292" s="35"/>
    </row>
    <row r="293" spans="1:19" s="1" customFormat="1" ht="26.25" customHeight="1" x14ac:dyDescent="0.3">
      <c r="A293" s="24"/>
      <c r="B293" s="2"/>
      <c r="C293" s="2"/>
      <c r="D293" s="2"/>
      <c r="E293" s="2"/>
      <c r="F293" s="2"/>
      <c r="G293" s="2"/>
      <c r="H293" s="2"/>
      <c r="I293" s="25"/>
      <c r="J293" s="25"/>
      <c r="K293" s="27"/>
      <c r="L293" s="2"/>
      <c r="M293" s="5"/>
      <c r="Q293" s="35"/>
      <c r="R293" s="35"/>
      <c r="S293" s="35"/>
    </row>
    <row r="294" spans="1:19" s="1" customFormat="1" ht="26.25" customHeight="1" x14ac:dyDescent="0.3">
      <c r="A294" s="24"/>
      <c r="B294" s="2"/>
      <c r="C294" s="2"/>
      <c r="D294" s="2"/>
      <c r="E294" s="2"/>
      <c r="F294" s="2"/>
      <c r="G294" s="2"/>
      <c r="H294" s="2"/>
      <c r="I294" s="25"/>
      <c r="J294" s="25"/>
      <c r="K294" s="27"/>
      <c r="L294" s="2"/>
      <c r="M294" s="5"/>
      <c r="Q294" s="35"/>
      <c r="R294" s="35"/>
      <c r="S294" s="35"/>
    </row>
    <row r="295" spans="1:19" s="1" customFormat="1" ht="26.25" customHeight="1" x14ac:dyDescent="0.3">
      <c r="A295" s="24"/>
      <c r="B295" s="2"/>
      <c r="C295" s="2"/>
      <c r="D295" s="2"/>
      <c r="E295" s="2"/>
      <c r="F295" s="2"/>
      <c r="G295" s="2"/>
      <c r="H295" s="2"/>
      <c r="I295" s="25"/>
      <c r="J295" s="25"/>
      <c r="K295" s="27"/>
      <c r="L295" s="2"/>
      <c r="M295" s="5"/>
      <c r="Q295" s="35"/>
      <c r="R295" s="35"/>
      <c r="S295" s="35"/>
    </row>
    <row r="296" spans="1:19" s="1" customFormat="1" ht="26.25" customHeight="1" x14ac:dyDescent="0.3">
      <c r="A296" s="24"/>
      <c r="B296" s="2"/>
      <c r="C296" s="2"/>
      <c r="D296" s="2"/>
      <c r="E296" s="2"/>
      <c r="F296" s="2"/>
      <c r="G296" s="2"/>
      <c r="H296" s="2"/>
      <c r="I296" s="25"/>
      <c r="J296" s="25"/>
      <c r="K296" s="27"/>
      <c r="L296" s="2"/>
      <c r="M296" s="5"/>
      <c r="Q296" s="35"/>
      <c r="R296" s="35"/>
      <c r="S296" s="35"/>
    </row>
    <row r="297" spans="1:19" s="1" customFormat="1" ht="26.25" customHeight="1" x14ac:dyDescent="0.3">
      <c r="A297" s="24"/>
      <c r="B297" s="2"/>
      <c r="C297" s="2"/>
      <c r="D297" s="2"/>
      <c r="E297" s="2"/>
      <c r="F297" s="2"/>
      <c r="G297" s="2"/>
      <c r="H297" s="2"/>
      <c r="I297" s="25"/>
      <c r="J297" s="25"/>
      <c r="K297" s="27"/>
      <c r="L297" s="2"/>
      <c r="M297" s="5"/>
      <c r="Q297" s="35"/>
      <c r="R297" s="35"/>
      <c r="S297" s="35"/>
    </row>
    <row r="298" spans="1:19" s="1" customFormat="1" ht="26.25" customHeight="1" x14ac:dyDescent="0.3">
      <c r="A298" s="24"/>
      <c r="B298" s="2"/>
      <c r="C298" s="2"/>
      <c r="D298" s="2"/>
      <c r="E298" s="2"/>
      <c r="F298" s="2"/>
      <c r="G298" s="2"/>
      <c r="H298" s="2"/>
      <c r="I298" s="25"/>
      <c r="J298" s="25"/>
      <c r="K298" s="27"/>
      <c r="L298" s="2"/>
      <c r="M298" s="5"/>
      <c r="Q298" s="35"/>
      <c r="R298" s="35"/>
      <c r="S298" s="35"/>
    </row>
    <row r="299" spans="1:19" s="1" customFormat="1" ht="26.25" customHeight="1" x14ac:dyDescent="0.3">
      <c r="A299" s="24"/>
      <c r="B299" s="2"/>
      <c r="C299" s="2"/>
      <c r="D299" s="2"/>
      <c r="E299" s="2"/>
      <c r="F299" s="2"/>
      <c r="G299" s="2"/>
      <c r="H299" s="2"/>
      <c r="I299" s="25"/>
      <c r="J299" s="25"/>
      <c r="K299" s="27"/>
      <c r="L299" s="2"/>
      <c r="M299" s="5"/>
      <c r="Q299" s="35"/>
      <c r="R299" s="35"/>
      <c r="S299" s="35"/>
    </row>
    <row r="300" spans="1:19" s="1" customFormat="1" ht="26.25" customHeight="1" x14ac:dyDescent="0.3">
      <c r="A300" s="24"/>
      <c r="B300" s="2"/>
      <c r="C300" s="2"/>
      <c r="D300" s="2"/>
      <c r="E300" s="2"/>
      <c r="F300" s="2"/>
      <c r="G300" s="2"/>
      <c r="H300" s="2"/>
      <c r="I300" s="25"/>
      <c r="J300" s="25"/>
      <c r="K300" s="27"/>
      <c r="L300" s="2"/>
      <c r="M300" s="5"/>
      <c r="Q300" s="35"/>
      <c r="R300" s="35"/>
      <c r="S300" s="35"/>
    </row>
    <row r="301" spans="1:19" s="1" customFormat="1" ht="26.25" customHeight="1" x14ac:dyDescent="0.3">
      <c r="A301" s="24"/>
      <c r="B301" s="2"/>
      <c r="C301" s="2"/>
      <c r="D301" s="2"/>
      <c r="E301" s="2"/>
      <c r="F301" s="2"/>
      <c r="G301" s="2"/>
      <c r="H301" s="2"/>
      <c r="I301" s="25"/>
      <c r="J301" s="25"/>
      <c r="K301" s="27"/>
      <c r="L301" s="2"/>
      <c r="M301" s="5"/>
      <c r="Q301" s="35"/>
      <c r="R301" s="35"/>
      <c r="S301" s="35"/>
    </row>
    <row r="302" spans="1:19" s="1" customFormat="1" ht="26.25" customHeight="1" x14ac:dyDescent="0.3">
      <c r="A302" s="24"/>
      <c r="B302" s="2"/>
      <c r="C302" s="2"/>
      <c r="D302" s="2"/>
      <c r="E302" s="2"/>
      <c r="F302" s="2"/>
      <c r="G302" s="2"/>
      <c r="H302" s="2"/>
      <c r="I302" s="25"/>
      <c r="J302" s="25"/>
      <c r="K302" s="27"/>
      <c r="L302" s="2"/>
      <c r="M302" s="5"/>
      <c r="Q302" s="35"/>
      <c r="R302" s="35"/>
      <c r="S302" s="35"/>
    </row>
    <row r="303" spans="1:19" s="1" customFormat="1" ht="26.25" customHeight="1" x14ac:dyDescent="0.3">
      <c r="A303" s="24"/>
      <c r="B303" s="2"/>
      <c r="C303" s="2"/>
      <c r="D303" s="2"/>
      <c r="E303" s="2"/>
      <c r="F303" s="2"/>
      <c r="G303" s="2"/>
      <c r="H303" s="2"/>
      <c r="I303" s="25"/>
      <c r="J303" s="25"/>
      <c r="K303" s="27"/>
      <c r="L303" s="2"/>
      <c r="M303" s="5"/>
      <c r="Q303" s="35"/>
      <c r="R303" s="35"/>
      <c r="S303" s="35"/>
    </row>
    <row r="304" spans="1:19" s="1" customFormat="1" ht="26.25" customHeight="1" x14ac:dyDescent="0.3">
      <c r="A304" s="24"/>
      <c r="B304" s="2"/>
      <c r="C304" s="2"/>
      <c r="D304" s="2"/>
      <c r="E304" s="2"/>
      <c r="F304" s="2"/>
      <c r="G304" s="2"/>
      <c r="H304" s="2"/>
      <c r="I304" s="25"/>
      <c r="J304" s="25"/>
      <c r="K304" s="27"/>
      <c r="L304" s="2"/>
      <c r="M304" s="5"/>
      <c r="Q304" s="35"/>
      <c r="R304" s="35"/>
      <c r="S304" s="35"/>
    </row>
    <row r="305" spans="1:19" s="1" customFormat="1" ht="26.25" customHeight="1" x14ac:dyDescent="0.3">
      <c r="A305" s="24"/>
      <c r="B305" s="2"/>
      <c r="C305" s="2"/>
      <c r="D305" s="2"/>
      <c r="E305" s="2"/>
      <c r="F305" s="2"/>
      <c r="G305" s="2"/>
      <c r="H305" s="2"/>
      <c r="I305" s="25"/>
      <c r="J305" s="25"/>
      <c r="K305" s="27"/>
      <c r="L305" s="2"/>
      <c r="M305" s="5"/>
      <c r="Q305" s="35"/>
      <c r="R305" s="35"/>
      <c r="S305" s="35"/>
    </row>
    <row r="306" spans="1:19" s="1" customFormat="1" ht="26.25" customHeight="1" x14ac:dyDescent="0.3">
      <c r="A306" s="24"/>
      <c r="B306" s="2"/>
      <c r="C306" s="2"/>
      <c r="D306" s="2"/>
      <c r="E306" s="2"/>
      <c r="F306" s="2"/>
      <c r="G306" s="2"/>
      <c r="H306" s="2"/>
      <c r="I306" s="25"/>
      <c r="J306" s="25"/>
      <c r="K306" s="27"/>
      <c r="L306" s="2"/>
      <c r="M306" s="5"/>
      <c r="Q306" s="35"/>
      <c r="R306" s="35"/>
      <c r="S306" s="35"/>
    </row>
    <row r="307" spans="1:19" s="1" customFormat="1" ht="26.25" customHeight="1" x14ac:dyDescent="0.3">
      <c r="A307" s="24"/>
      <c r="B307" s="2"/>
      <c r="C307" s="2"/>
      <c r="D307" s="2"/>
      <c r="E307" s="2"/>
      <c r="F307" s="2"/>
      <c r="G307" s="2"/>
      <c r="H307" s="2"/>
      <c r="I307" s="25"/>
      <c r="J307" s="25"/>
      <c r="K307" s="27"/>
      <c r="L307" s="2"/>
      <c r="M307" s="5"/>
      <c r="Q307" s="35"/>
      <c r="R307" s="35"/>
      <c r="S307" s="35"/>
    </row>
    <row r="308" spans="1:19" s="1" customFormat="1" ht="26.25" customHeight="1" x14ac:dyDescent="0.3">
      <c r="A308" s="24"/>
      <c r="B308" s="2"/>
      <c r="C308" s="2"/>
      <c r="D308" s="2"/>
      <c r="E308" s="2"/>
      <c r="F308" s="2"/>
      <c r="G308" s="2"/>
      <c r="H308" s="2"/>
      <c r="I308" s="25"/>
      <c r="J308" s="25"/>
      <c r="K308" s="27"/>
      <c r="L308" s="2"/>
      <c r="M308" s="5"/>
      <c r="Q308" s="35"/>
      <c r="R308" s="35"/>
      <c r="S308" s="35"/>
    </row>
    <row r="309" spans="1:19" s="1" customFormat="1" ht="26.25" customHeight="1" x14ac:dyDescent="0.3">
      <c r="A309" s="24"/>
      <c r="B309" s="2"/>
      <c r="C309" s="2"/>
      <c r="D309" s="2"/>
      <c r="E309" s="2"/>
      <c r="F309" s="2"/>
      <c r="G309" s="2"/>
      <c r="H309" s="2"/>
      <c r="I309" s="25"/>
      <c r="J309" s="25"/>
      <c r="K309" s="27"/>
      <c r="L309" s="2"/>
      <c r="M309" s="5"/>
      <c r="Q309" s="35"/>
      <c r="R309" s="35"/>
      <c r="S309" s="35"/>
    </row>
    <row r="310" spans="1:19" s="1" customFormat="1" ht="26.25" customHeight="1" x14ac:dyDescent="0.3">
      <c r="A310" s="24"/>
      <c r="B310" s="2"/>
      <c r="C310" s="2"/>
      <c r="D310" s="2"/>
      <c r="E310" s="2"/>
      <c r="F310" s="2"/>
      <c r="G310" s="2"/>
      <c r="H310" s="2"/>
      <c r="I310" s="25"/>
      <c r="J310" s="25"/>
      <c r="K310" s="27"/>
      <c r="L310" s="2"/>
      <c r="M310" s="5"/>
      <c r="Q310" s="35"/>
      <c r="R310" s="35"/>
      <c r="S310" s="35"/>
    </row>
    <row r="311" spans="1:19" s="1" customFormat="1" ht="26.25" customHeight="1" x14ac:dyDescent="0.3">
      <c r="A311" s="24"/>
      <c r="B311" s="2"/>
      <c r="C311" s="2"/>
      <c r="D311" s="2"/>
      <c r="E311" s="2"/>
      <c r="F311" s="2"/>
      <c r="G311" s="2"/>
      <c r="H311" s="2"/>
      <c r="I311" s="25"/>
      <c r="J311" s="25"/>
      <c r="K311" s="27"/>
      <c r="L311" s="2"/>
      <c r="M311" s="5"/>
      <c r="Q311" s="35"/>
      <c r="R311" s="35"/>
      <c r="S311" s="35"/>
    </row>
    <row r="312" spans="1:19" s="1" customFormat="1" ht="26.25" customHeight="1" x14ac:dyDescent="0.3">
      <c r="A312" s="24"/>
      <c r="B312" s="2"/>
      <c r="C312" s="2"/>
      <c r="D312" s="2"/>
      <c r="E312" s="2"/>
      <c r="F312" s="2"/>
      <c r="G312" s="2"/>
      <c r="H312" s="2"/>
      <c r="I312" s="25"/>
      <c r="J312" s="25"/>
      <c r="K312" s="27"/>
      <c r="L312" s="2"/>
      <c r="M312" s="5"/>
      <c r="Q312" s="35"/>
      <c r="R312" s="35"/>
      <c r="S312" s="35"/>
    </row>
    <row r="313" spans="1:19" s="1" customFormat="1" ht="26.25" customHeight="1" x14ac:dyDescent="0.3">
      <c r="A313" s="24"/>
      <c r="B313" s="2"/>
      <c r="C313" s="2"/>
      <c r="D313" s="2"/>
      <c r="E313" s="2"/>
      <c r="F313" s="2"/>
      <c r="G313" s="2"/>
      <c r="H313" s="2"/>
      <c r="I313" s="25"/>
      <c r="J313" s="25"/>
      <c r="K313" s="27"/>
      <c r="L313" s="2"/>
      <c r="M313" s="5"/>
      <c r="Q313" s="35"/>
      <c r="R313" s="35"/>
      <c r="S313" s="35"/>
    </row>
    <row r="314" spans="1:19" s="1" customFormat="1" ht="26.25" customHeight="1" x14ac:dyDescent="0.3">
      <c r="A314" s="24"/>
      <c r="B314" s="2"/>
      <c r="C314" s="2"/>
      <c r="D314" s="2"/>
      <c r="E314" s="2"/>
      <c r="F314" s="2"/>
      <c r="G314" s="2"/>
      <c r="H314" s="2"/>
      <c r="I314" s="25"/>
      <c r="J314" s="25"/>
      <c r="K314" s="27"/>
      <c r="L314" s="2"/>
      <c r="M314" s="5"/>
      <c r="Q314" s="35"/>
      <c r="R314" s="35"/>
      <c r="S314" s="35"/>
    </row>
    <row r="315" spans="1:19" s="1" customFormat="1" ht="26.25" customHeight="1" x14ac:dyDescent="0.3">
      <c r="A315" s="24"/>
      <c r="B315" s="2"/>
      <c r="C315" s="2"/>
      <c r="D315" s="2"/>
      <c r="E315" s="2"/>
      <c r="F315" s="2"/>
      <c r="G315" s="2"/>
      <c r="H315" s="2"/>
      <c r="I315" s="25"/>
      <c r="J315" s="25"/>
      <c r="K315" s="27"/>
      <c r="L315" s="2"/>
      <c r="M315" s="5"/>
      <c r="Q315" s="35"/>
      <c r="R315" s="35"/>
      <c r="S315" s="35"/>
    </row>
    <row r="316" spans="1:19" s="1" customFormat="1" ht="26.25" customHeight="1" x14ac:dyDescent="0.3">
      <c r="A316" s="24"/>
      <c r="B316" s="2"/>
      <c r="C316" s="2"/>
      <c r="D316" s="2"/>
      <c r="E316" s="2"/>
      <c r="F316" s="2"/>
      <c r="G316" s="2"/>
      <c r="H316" s="2"/>
      <c r="I316" s="25"/>
      <c r="J316" s="25"/>
      <c r="K316" s="27"/>
      <c r="L316" s="2"/>
      <c r="M316" s="5"/>
      <c r="Q316" s="35"/>
      <c r="R316" s="35"/>
      <c r="S316" s="35"/>
    </row>
    <row r="317" spans="1:19" s="1" customFormat="1" ht="26.25" customHeight="1" x14ac:dyDescent="0.3">
      <c r="A317" s="24"/>
      <c r="B317" s="2"/>
      <c r="C317" s="2"/>
      <c r="D317" s="2"/>
      <c r="E317" s="2"/>
      <c r="F317" s="2"/>
      <c r="G317" s="2"/>
      <c r="H317" s="2"/>
      <c r="I317" s="25"/>
      <c r="J317" s="25"/>
      <c r="K317" s="27"/>
      <c r="L317" s="2"/>
      <c r="M317" s="5"/>
      <c r="Q317" s="35"/>
      <c r="R317" s="35"/>
      <c r="S317" s="35"/>
    </row>
    <row r="318" spans="1:19" s="1" customFormat="1" ht="26.25" customHeight="1" x14ac:dyDescent="0.3">
      <c r="A318" s="24"/>
      <c r="B318" s="2"/>
      <c r="C318" s="2"/>
      <c r="D318" s="2"/>
      <c r="E318" s="2"/>
      <c r="F318" s="2"/>
      <c r="G318" s="2"/>
      <c r="H318" s="2"/>
      <c r="I318" s="25"/>
      <c r="J318" s="25"/>
      <c r="K318" s="27"/>
      <c r="L318" s="2"/>
      <c r="M318" s="5"/>
      <c r="Q318" s="35"/>
      <c r="R318" s="35"/>
      <c r="S318" s="35"/>
    </row>
    <row r="319" spans="1:19" s="1" customFormat="1" ht="26.25" customHeight="1" x14ac:dyDescent="0.3">
      <c r="A319" s="24"/>
      <c r="B319" s="2"/>
      <c r="C319" s="2"/>
      <c r="D319" s="2"/>
      <c r="E319" s="2"/>
      <c r="F319" s="2"/>
      <c r="G319" s="2"/>
      <c r="H319" s="2"/>
      <c r="I319" s="25"/>
      <c r="J319" s="25"/>
      <c r="K319" s="27"/>
      <c r="L319" s="2"/>
      <c r="M319" s="5"/>
      <c r="Q319" s="35"/>
      <c r="R319" s="35"/>
      <c r="S319" s="35"/>
    </row>
    <row r="320" spans="1:19" s="1" customFormat="1" ht="26.25" customHeight="1" x14ac:dyDescent="0.3">
      <c r="A320" s="24"/>
      <c r="B320" s="2"/>
      <c r="C320" s="2"/>
      <c r="D320" s="2"/>
      <c r="E320" s="2"/>
      <c r="F320" s="2"/>
      <c r="G320" s="2"/>
      <c r="H320" s="2"/>
      <c r="I320" s="25"/>
      <c r="J320" s="25"/>
      <c r="K320" s="27"/>
      <c r="L320" s="2"/>
      <c r="M320" s="5"/>
      <c r="Q320" s="35"/>
      <c r="R320" s="35"/>
      <c r="S320" s="35"/>
    </row>
    <row r="321" spans="1:19" s="1" customFormat="1" ht="26.25" customHeight="1" x14ac:dyDescent="0.3">
      <c r="A321" s="24"/>
      <c r="B321" s="2"/>
      <c r="C321" s="2"/>
      <c r="D321" s="2"/>
      <c r="E321" s="2"/>
      <c r="F321" s="2"/>
      <c r="G321" s="2"/>
      <c r="H321" s="2"/>
      <c r="I321" s="25"/>
      <c r="J321" s="25"/>
      <c r="K321" s="27"/>
      <c r="L321" s="2"/>
      <c r="M321" s="5"/>
      <c r="Q321" s="35"/>
      <c r="R321" s="35"/>
      <c r="S321" s="35"/>
    </row>
    <row r="322" spans="1:19" s="1" customFormat="1" ht="26.25" customHeight="1" x14ac:dyDescent="0.3">
      <c r="A322" s="24"/>
      <c r="B322" s="2"/>
      <c r="C322" s="2"/>
      <c r="D322" s="2"/>
      <c r="E322" s="2"/>
      <c r="F322" s="2"/>
      <c r="G322" s="2"/>
      <c r="H322" s="2"/>
      <c r="I322" s="25"/>
      <c r="J322" s="25"/>
      <c r="K322" s="27"/>
      <c r="L322" s="2"/>
      <c r="M322" s="5"/>
      <c r="Q322" s="35"/>
      <c r="R322" s="35"/>
      <c r="S322" s="35"/>
    </row>
    <row r="323" spans="1:19" s="1" customFormat="1" ht="26.25" customHeight="1" x14ac:dyDescent="0.3">
      <c r="A323" s="24"/>
      <c r="B323" s="2"/>
      <c r="C323" s="2"/>
      <c r="D323" s="2"/>
      <c r="E323" s="2"/>
      <c r="F323" s="2"/>
      <c r="G323" s="2"/>
      <c r="H323" s="2"/>
      <c r="I323" s="25"/>
      <c r="J323" s="25"/>
      <c r="K323" s="27"/>
      <c r="L323" s="2"/>
      <c r="M323" s="5"/>
      <c r="Q323" s="35"/>
      <c r="R323" s="35"/>
      <c r="S323" s="35"/>
    </row>
    <row r="324" spans="1:19" s="1" customFormat="1" ht="26.25" customHeight="1" x14ac:dyDescent="0.3">
      <c r="A324" s="24"/>
      <c r="B324" s="2"/>
      <c r="C324" s="2"/>
      <c r="D324" s="2"/>
      <c r="E324" s="2"/>
      <c r="F324" s="2"/>
      <c r="G324" s="2"/>
      <c r="H324" s="2"/>
      <c r="I324" s="25"/>
      <c r="J324" s="25"/>
      <c r="K324" s="27"/>
      <c r="L324" s="2"/>
      <c r="M324" s="5"/>
      <c r="Q324" s="35"/>
      <c r="R324" s="35"/>
      <c r="S324" s="35"/>
    </row>
    <row r="325" spans="1:19" s="1" customFormat="1" ht="26.25" customHeight="1" x14ac:dyDescent="0.3">
      <c r="A325" s="24"/>
      <c r="B325" s="2"/>
      <c r="C325" s="2"/>
      <c r="D325" s="2"/>
      <c r="E325" s="2"/>
      <c r="F325" s="2"/>
      <c r="G325" s="2"/>
      <c r="H325" s="2"/>
      <c r="I325" s="25"/>
      <c r="J325" s="25"/>
      <c r="K325" s="27"/>
      <c r="L325" s="2"/>
      <c r="M325" s="5"/>
      <c r="Q325" s="35"/>
      <c r="R325" s="35"/>
      <c r="S325" s="35"/>
    </row>
    <row r="326" spans="1:19" s="1" customFormat="1" ht="26.25" customHeight="1" x14ac:dyDescent="0.3">
      <c r="A326" s="24"/>
      <c r="B326" s="2"/>
      <c r="C326" s="2"/>
      <c r="D326" s="2"/>
      <c r="E326" s="2"/>
      <c r="F326" s="2"/>
      <c r="G326" s="2"/>
      <c r="H326" s="2"/>
      <c r="I326" s="25"/>
      <c r="J326" s="25"/>
      <c r="K326" s="27"/>
      <c r="L326" s="2"/>
      <c r="M326" s="5"/>
      <c r="Q326" s="35"/>
      <c r="R326" s="35"/>
      <c r="S326" s="35"/>
    </row>
    <row r="327" spans="1:19" s="1" customFormat="1" ht="26.25" customHeight="1" x14ac:dyDescent="0.3">
      <c r="A327" s="24"/>
      <c r="B327" s="2"/>
      <c r="C327" s="2"/>
      <c r="D327" s="2"/>
      <c r="E327" s="2"/>
      <c r="F327" s="2"/>
      <c r="G327" s="2"/>
      <c r="H327" s="2"/>
      <c r="I327" s="25"/>
      <c r="J327" s="25"/>
      <c r="K327" s="27"/>
      <c r="L327" s="2"/>
      <c r="M327" s="5"/>
      <c r="Q327" s="35"/>
      <c r="R327" s="35"/>
      <c r="S327" s="35"/>
    </row>
    <row r="328" spans="1:19" s="1" customFormat="1" ht="26.25" customHeight="1" x14ac:dyDescent="0.3">
      <c r="A328" s="24"/>
      <c r="B328" s="2"/>
      <c r="C328" s="2"/>
      <c r="D328" s="2"/>
      <c r="E328" s="2"/>
      <c r="F328" s="2"/>
      <c r="G328" s="2"/>
      <c r="H328" s="2"/>
      <c r="I328" s="25"/>
      <c r="J328" s="25"/>
      <c r="K328" s="27"/>
      <c r="L328" s="2"/>
      <c r="M328" s="5"/>
      <c r="Q328" s="35"/>
      <c r="R328" s="35"/>
      <c r="S328" s="35"/>
    </row>
    <row r="329" spans="1:19" s="1" customFormat="1" ht="26.25" customHeight="1" x14ac:dyDescent="0.3">
      <c r="A329" s="24"/>
      <c r="B329" s="2"/>
      <c r="C329" s="2"/>
      <c r="D329" s="2"/>
      <c r="E329" s="2"/>
      <c r="F329" s="2"/>
      <c r="G329" s="2"/>
      <c r="H329" s="2"/>
      <c r="I329" s="25"/>
      <c r="J329" s="25"/>
      <c r="K329" s="27"/>
      <c r="L329" s="2"/>
      <c r="M329" s="5"/>
      <c r="Q329" s="35"/>
      <c r="R329" s="35"/>
      <c r="S329" s="35"/>
    </row>
    <row r="330" spans="1:19" s="1" customFormat="1" ht="26.25" customHeight="1" x14ac:dyDescent="0.3">
      <c r="A330" s="24"/>
      <c r="B330" s="2"/>
      <c r="C330" s="2"/>
      <c r="D330" s="2"/>
      <c r="E330" s="2"/>
      <c r="F330" s="2"/>
      <c r="G330" s="2"/>
      <c r="H330" s="2"/>
      <c r="I330" s="25"/>
      <c r="J330" s="25"/>
      <c r="K330" s="27"/>
      <c r="L330" s="2"/>
      <c r="M330" s="5"/>
      <c r="Q330" s="35"/>
      <c r="R330" s="35"/>
      <c r="S330" s="35"/>
    </row>
    <row r="331" spans="1:19" s="1" customFormat="1" ht="26.25" customHeight="1" x14ac:dyDescent="0.3">
      <c r="A331" s="24"/>
      <c r="B331" s="2"/>
      <c r="C331" s="2"/>
      <c r="D331" s="2"/>
      <c r="E331" s="2"/>
      <c r="F331" s="2"/>
      <c r="G331" s="2"/>
      <c r="H331" s="2"/>
      <c r="I331" s="25"/>
      <c r="J331" s="25"/>
      <c r="K331" s="27"/>
      <c r="L331" s="2"/>
      <c r="M331" s="5"/>
      <c r="Q331" s="35"/>
      <c r="R331" s="35"/>
      <c r="S331" s="35"/>
    </row>
    <row r="332" spans="1:19" s="1" customFormat="1" ht="26.25" customHeight="1" x14ac:dyDescent="0.3">
      <c r="A332" s="24"/>
      <c r="B332" s="2"/>
      <c r="C332" s="2"/>
      <c r="D332" s="2"/>
      <c r="E332" s="2"/>
      <c r="F332" s="2"/>
      <c r="G332" s="2"/>
      <c r="H332" s="2"/>
      <c r="I332" s="25"/>
      <c r="J332" s="25"/>
      <c r="K332" s="27"/>
      <c r="L332" s="2"/>
      <c r="M332" s="5"/>
      <c r="Q332" s="35"/>
      <c r="R332" s="35"/>
      <c r="S332" s="35"/>
    </row>
    <row r="333" spans="1:19" s="1" customFormat="1" ht="26.25" customHeight="1" x14ac:dyDescent="0.3">
      <c r="A333" s="24"/>
      <c r="B333" s="2"/>
      <c r="C333" s="2"/>
      <c r="D333" s="2"/>
      <c r="E333" s="2"/>
      <c r="F333" s="2"/>
      <c r="G333" s="2"/>
      <c r="H333" s="2"/>
      <c r="I333" s="25"/>
      <c r="J333" s="25"/>
      <c r="K333" s="27"/>
      <c r="L333" s="2"/>
      <c r="M333" s="5"/>
      <c r="Q333" s="35"/>
      <c r="R333" s="35"/>
      <c r="S333" s="35"/>
    </row>
    <row r="334" spans="1:19" s="1" customFormat="1" ht="26.25" customHeight="1" x14ac:dyDescent="0.3">
      <c r="A334" s="24"/>
      <c r="B334" s="2"/>
      <c r="C334" s="2"/>
      <c r="D334" s="2"/>
      <c r="E334" s="2"/>
      <c r="F334" s="2"/>
      <c r="G334" s="2"/>
      <c r="H334" s="2"/>
      <c r="I334" s="25"/>
      <c r="J334" s="25"/>
      <c r="K334" s="27"/>
      <c r="L334" s="2"/>
      <c r="M334" s="5"/>
      <c r="Q334" s="35"/>
      <c r="R334" s="35"/>
      <c r="S334" s="35"/>
    </row>
    <row r="335" spans="1:19" s="1" customFormat="1" ht="26.25" customHeight="1" x14ac:dyDescent="0.3">
      <c r="A335" s="24"/>
      <c r="B335" s="2"/>
      <c r="C335" s="2"/>
      <c r="D335" s="2"/>
      <c r="E335" s="2"/>
      <c r="F335" s="2"/>
      <c r="G335" s="2"/>
      <c r="H335" s="2"/>
      <c r="I335" s="25"/>
      <c r="J335" s="25"/>
      <c r="K335" s="27"/>
      <c r="L335" s="2"/>
      <c r="M335" s="5"/>
      <c r="Q335" s="35"/>
      <c r="R335" s="35"/>
      <c r="S335" s="35"/>
    </row>
    <row r="336" spans="1:19" s="1" customFormat="1" ht="26.25" customHeight="1" x14ac:dyDescent="0.3">
      <c r="A336" s="24"/>
      <c r="B336" s="2"/>
      <c r="C336" s="2"/>
      <c r="D336" s="2"/>
      <c r="E336" s="2"/>
      <c r="F336" s="2"/>
      <c r="G336" s="2"/>
      <c r="H336" s="2"/>
      <c r="I336" s="25"/>
      <c r="J336" s="25"/>
      <c r="K336" s="27"/>
      <c r="L336" s="2"/>
      <c r="M336" s="5"/>
      <c r="Q336" s="35"/>
      <c r="R336" s="35"/>
      <c r="S336" s="35"/>
    </row>
    <row r="337" spans="1:19" s="1" customFormat="1" ht="26.25" customHeight="1" x14ac:dyDescent="0.3">
      <c r="A337" s="24"/>
      <c r="B337" s="2"/>
      <c r="C337" s="2"/>
      <c r="D337" s="2"/>
      <c r="E337" s="2"/>
      <c r="F337" s="2"/>
      <c r="G337" s="2"/>
      <c r="H337" s="2"/>
      <c r="I337" s="25"/>
      <c r="J337" s="25"/>
      <c r="K337" s="27"/>
      <c r="L337" s="2"/>
      <c r="M337" s="5"/>
      <c r="Q337" s="35"/>
      <c r="R337" s="35"/>
      <c r="S337" s="35"/>
    </row>
    <row r="338" spans="1:19" s="1" customFormat="1" ht="26.25" customHeight="1" x14ac:dyDescent="0.3">
      <c r="A338" s="24"/>
      <c r="B338" s="2"/>
      <c r="C338" s="2"/>
      <c r="D338" s="2"/>
      <c r="E338" s="2"/>
      <c r="F338" s="2"/>
      <c r="G338" s="2"/>
      <c r="H338" s="2"/>
      <c r="I338" s="25"/>
      <c r="J338" s="25"/>
      <c r="K338" s="27"/>
      <c r="L338" s="2"/>
      <c r="M338" s="5"/>
      <c r="Q338" s="35"/>
      <c r="R338" s="35"/>
      <c r="S338" s="35"/>
    </row>
    <row r="339" spans="1:19" s="1" customFormat="1" ht="26.25" customHeight="1" x14ac:dyDescent="0.3">
      <c r="A339" s="24"/>
      <c r="B339" s="2"/>
      <c r="C339" s="2"/>
      <c r="D339" s="2"/>
      <c r="E339" s="2"/>
      <c r="F339" s="2"/>
      <c r="G339" s="2"/>
      <c r="H339" s="2"/>
      <c r="I339" s="25"/>
      <c r="J339" s="25"/>
      <c r="K339" s="27"/>
      <c r="L339" s="2"/>
      <c r="M339" s="5"/>
      <c r="Q339" s="35"/>
      <c r="R339" s="35"/>
      <c r="S339" s="35"/>
    </row>
    <row r="340" spans="1:19" s="1" customFormat="1" ht="26.25" customHeight="1" x14ac:dyDescent="0.3">
      <c r="A340" s="24"/>
      <c r="B340" s="2"/>
      <c r="C340" s="2"/>
      <c r="D340" s="2"/>
      <c r="E340" s="2"/>
      <c r="F340" s="2"/>
      <c r="G340" s="2"/>
      <c r="H340" s="2"/>
      <c r="I340" s="25"/>
      <c r="J340" s="25"/>
      <c r="K340" s="27"/>
      <c r="L340" s="2"/>
      <c r="M340" s="5"/>
      <c r="Q340" s="35"/>
      <c r="R340" s="35"/>
      <c r="S340" s="35"/>
    </row>
    <row r="341" spans="1:19" s="1" customFormat="1" ht="26.25" customHeight="1" x14ac:dyDescent="0.3">
      <c r="A341" s="24"/>
      <c r="B341" s="2"/>
      <c r="C341" s="2"/>
      <c r="D341" s="2"/>
      <c r="E341" s="2"/>
      <c r="F341" s="2"/>
      <c r="G341" s="2"/>
      <c r="H341" s="2"/>
      <c r="I341" s="25"/>
      <c r="J341" s="25"/>
      <c r="K341" s="27"/>
      <c r="L341" s="2"/>
      <c r="M341" s="5"/>
      <c r="Q341" s="35"/>
      <c r="R341" s="35"/>
      <c r="S341" s="35"/>
    </row>
    <row r="342" spans="1:19" s="1" customFormat="1" ht="26.25" customHeight="1" x14ac:dyDescent="0.3">
      <c r="A342" s="24"/>
      <c r="B342" s="2"/>
      <c r="C342" s="2"/>
      <c r="D342" s="2"/>
      <c r="E342" s="2"/>
      <c r="F342" s="2"/>
      <c r="G342" s="2"/>
      <c r="H342" s="2"/>
      <c r="I342" s="25"/>
      <c r="J342" s="25"/>
      <c r="K342" s="27"/>
      <c r="L342" s="2"/>
      <c r="M342" s="5"/>
      <c r="Q342" s="35"/>
      <c r="R342" s="35"/>
      <c r="S342" s="35"/>
    </row>
    <row r="343" spans="1:19" s="1" customFormat="1" ht="26.25" customHeight="1" x14ac:dyDescent="0.3">
      <c r="A343" s="24"/>
      <c r="B343" s="2"/>
      <c r="C343" s="2"/>
      <c r="D343" s="2"/>
      <c r="E343" s="2"/>
      <c r="F343" s="2"/>
      <c r="G343" s="2"/>
      <c r="H343" s="2"/>
      <c r="I343" s="25"/>
      <c r="J343" s="25"/>
      <c r="K343" s="27"/>
      <c r="L343" s="2"/>
      <c r="M343" s="5"/>
      <c r="Q343" s="35"/>
      <c r="R343" s="35"/>
      <c r="S343" s="35"/>
    </row>
    <row r="344" spans="1:19" s="1" customFormat="1" ht="26.25" customHeight="1" x14ac:dyDescent="0.3">
      <c r="A344" s="24"/>
      <c r="B344" s="2"/>
      <c r="C344" s="2"/>
      <c r="D344" s="2"/>
      <c r="E344" s="2"/>
      <c r="F344" s="2"/>
      <c r="G344" s="2"/>
      <c r="H344" s="2"/>
      <c r="I344" s="25"/>
      <c r="J344" s="25"/>
      <c r="K344" s="27"/>
      <c r="L344" s="2"/>
      <c r="M344" s="5"/>
      <c r="Q344" s="35"/>
      <c r="R344" s="35"/>
      <c r="S344" s="35"/>
    </row>
    <row r="345" spans="1:19" s="1" customFormat="1" ht="26.25" customHeight="1" x14ac:dyDescent="0.3">
      <c r="A345" s="24"/>
      <c r="B345" s="2"/>
      <c r="C345" s="2"/>
      <c r="D345" s="2"/>
      <c r="E345" s="2"/>
      <c r="F345" s="2"/>
      <c r="G345" s="2"/>
      <c r="H345" s="2"/>
      <c r="I345" s="25"/>
      <c r="J345" s="25"/>
      <c r="K345" s="27"/>
      <c r="L345" s="2"/>
      <c r="M345" s="5"/>
      <c r="Q345" s="35"/>
      <c r="R345" s="35"/>
      <c r="S345" s="35"/>
    </row>
    <row r="346" spans="1:19" s="1" customFormat="1" ht="26.25" customHeight="1" x14ac:dyDescent="0.3">
      <c r="A346" s="24"/>
      <c r="B346" s="2"/>
      <c r="C346" s="2"/>
      <c r="D346" s="2"/>
      <c r="E346" s="2"/>
      <c r="F346" s="2"/>
      <c r="G346" s="2"/>
      <c r="H346" s="2"/>
      <c r="I346" s="25"/>
      <c r="J346" s="25"/>
      <c r="K346" s="27"/>
      <c r="L346" s="2"/>
      <c r="M346" s="5"/>
      <c r="Q346" s="35"/>
      <c r="R346" s="35"/>
      <c r="S346" s="35"/>
    </row>
    <row r="347" spans="1:19" s="1" customFormat="1" ht="26.25" customHeight="1" x14ac:dyDescent="0.3">
      <c r="A347" s="24"/>
      <c r="B347" s="2"/>
      <c r="C347" s="2"/>
      <c r="D347" s="2"/>
      <c r="E347" s="2"/>
      <c r="F347" s="2"/>
      <c r="G347" s="2"/>
      <c r="H347" s="2"/>
      <c r="I347" s="25"/>
      <c r="J347" s="25"/>
      <c r="K347" s="27"/>
      <c r="L347" s="2"/>
      <c r="M347" s="5"/>
      <c r="Q347" s="35"/>
      <c r="R347" s="35"/>
      <c r="S347" s="35"/>
    </row>
    <row r="348" spans="1:19" s="1" customFormat="1" ht="26.25" customHeight="1" x14ac:dyDescent="0.3">
      <c r="A348" s="24"/>
      <c r="B348" s="2"/>
      <c r="C348" s="2"/>
      <c r="D348" s="2"/>
      <c r="E348" s="2"/>
      <c r="F348" s="2"/>
      <c r="G348" s="2"/>
      <c r="H348" s="2"/>
      <c r="I348" s="25"/>
      <c r="J348" s="25"/>
      <c r="K348" s="27"/>
      <c r="L348" s="2"/>
      <c r="M348" s="5"/>
      <c r="Q348" s="35"/>
      <c r="R348" s="35"/>
      <c r="S348" s="35"/>
    </row>
    <row r="349" spans="1:19" s="1" customFormat="1" ht="26.25" customHeight="1" x14ac:dyDescent="0.3">
      <c r="A349" s="24"/>
      <c r="B349" s="2"/>
      <c r="C349" s="2"/>
      <c r="D349" s="2"/>
      <c r="E349" s="2"/>
      <c r="F349" s="2"/>
      <c r="G349" s="2"/>
      <c r="H349" s="2"/>
      <c r="I349" s="25"/>
      <c r="J349" s="25"/>
      <c r="K349" s="27"/>
      <c r="L349" s="2"/>
      <c r="M349" s="5"/>
      <c r="Q349" s="35"/>
      <c r="R349" s="35"/>
      <c r="S349" s="35"/>
    </row>
    <row r="350" spans="1:19" s="1" customFormat="1" ht="26.25" customHeight="1" x14ac:dyDescent="0.3">
      <c r="A350" s="24"/>
      <c r="B350" s="2"/>
      <c r="C350" s="2"/>
      <c r="D350" s="2"/>
      <c r="E350" s="2"/>
      <c r="F350" s="2"/>
      <c r="G350" s="2"/>
      <c r="H350" s="2"/>
      <c r="I350" s="25"/>
      <c r="J350" s="25"/>
      <c r="K350" s="27"/>
      <c r="L350" s="2"/>
      <c r="M350" s="5"/>
      <c r="Q350" s="35"/>
      <c r="R350" s="35"/>
      <c r="S350" s="35"/>
    </row>
    <row r="351" spans="1:19" s="1" customFormat="1" ht="26.25" customHeight="1" x14ac:dyDescent="0.3">
      <c r="A351" s="24"/>
      <c r="B351" s="2"/>
      <c r="C351" s="2"/>
      <c r="D351" s="2"/>
      <c r="E351" s="2"/>
      <c r="F351" s="2"/>
      <c r="G351" s="2"/>
      <c r="H351" s="2"/>
      <c r="I351" s="25"/>
      <c r="J351" s="25"/>
      <c r="K351" s="27"/>
      <c r="L351" s="2"/>
      <c r="M351" s="5"/>
      <c r="Q351" s="35"/>
      <c r="R351" s="35"/>
      <c r="S351" s="35"/>
    </row>
    <row r="352" spans="1:19" s="1" customFormat="1" ht="26.25" customHeight="1" x14ac:dyDescent="0.3">
      <c r="A352" s="24"/>
      <c r="B352" s="2"/>
      <c r="C352" s="2"/>
      <c r="D352" s="2"/>
      <c r="E352" s="2"/>
      <c r="F352" s="2"/>
      <c r="G352" s="2"/>
      <c r="H352" s="2"/>
      <c r="I352" s="25"/>
      <c r="J352" s="25"/>
      <c r="K352" s="27"/>
      <c r="L352" s="2"/>
      <c r="M352" s="5"/>
      <c r="Q352" s="35"/>
      <c r="R352" s="35"/>
      <c r="S352" s="35"/>
    </row>
    <row r="353" spans="1:19" s="1" customFormat="1" ht="26.25" customHeight="1" x14ac:dyDescent="0.3">
      <c r="A353" s="24"/>
      <c r="B353" s="2"/>
      <c r="C353" s="2"/>
      <c r="D353" s="2"/>
      <c r="E353" s="2"/>
      <c r="F353" s="2"/>
      <c r="G353" s="2"/>
      <c r="H353" s="2"/>
      <c r="I353" s="25"/>
      <c r="J353" s="25"/>
      <c r="K353" s="27"/>
      <c r="L353" s="2"/>
      <c r="M353" s="5"/>
      <c r="Q353" s="35"/>
      <c r="R353" s="35"/>
      <c r="S353" s="35"/>
    </row>
    <row r="354" spans="1:19" s="1" customFormat="1" ht="26.25" customHeight="1" x14ac:dyDescent="0.3">
      <c r="A354" s="24"/>
      <c r="B354" s="2"/>
      <c r="C354" s="2"/>
      <c r="D354" s="2"/>
      <c r="E354" s="2"/>
      <c r="F354" s="2"/>
      <c r="G354" s="2"/>
      <c r="H354" s="2"/>
      <c r="I354" s="25"/>
      <c r="J354" s="25"/>
      <c r="K354" s="27"/>
      <c r="L354" s="2"/>
      <c r="M354" s="5"/>
      <c r="Q354" s="35"/>
      <c r="R354" s="35"/>
      <c r="S354" s="35"/>
    </row>
    <row r="355" spans="1:19" s="1" customFormat="1" ht="26.25" customHeight="1" x14ac:dyDescent="0.3">
      <c r="A355" s="24"/>
      <c r="B355" s="2"/>
      <c r="C355" s="2"/>
      <c r="D355" s="2"/>
      <c r="E355" s="2"/>
      <c r="F355" s="2"/>
      <c r="G355" s="2"/>
      <c r="H355" s="2"/>
      <c r="I355" s="25"/>
      <c r="J355" s="25"/>
      <c r="K355" s="27"/>
      <c r="L355" s="2"/>
      <c r="M355" s="5"/>
      <c r="Q355" s="35"/>
      <c r="R355" s="35"/>
      <c r="S355" s="35"/>
    </row>
    <row r="356" spans="1:19" s="1" customFormat="1" ht="26.25" customHeight="1" x14ac:dyDescent="0.3">
      <c r="A356" s="24"/>
      <c r="B356" s="2"/>
      <c r="C356" s="2"/>
      <c r="D356" s="2"/>
      <c r="E356" s="2"/>
      <c r="F356" s="2"/>
      <c r="G356" s="2"/>
      <c r="H356" s="2"/>
      <c r="I356" s="25"/>
      <c r="J356" s="25"/>
      <c r="K356" s="27"/>
      <c r="L356" s="2"/>
      <c r="M356" s="5"/>
      <c r="Q356" s="35"/>
      <c r="R356" s="35"/>
      <c r="S356" s="35"/>
    </row>
    <row r="357" spans="1:19" s="1" customFormat="1" ht="26.25" customHeight="1" x14ac:dyDescent="0.3">
      <c r="A357" s="24"/>
      <c r="B357" s="2"/>
      <c r="C357" s="2"/>
      <c r="D357" s="2"/>
      <c r="E357" s="2"/>
      <c r="F357" s="2"/>
      <c r="G357" s="2"/>
      <c r="H357" s="2"/>
      <c r="I357" s="25"/>
      <c r="J357" s="25"/>
      <c r="K357" s="27"/>
      <c r="L357" s="2"/>
      <c r="M357" s="5"/>
      <c r="Q357" s="35"/>
      <c r="R357" s="35"/>
      <c r="S357" s="35"/>
    </row>
    <row r="358" spans="1:19" s="1" customFormat="1" ht="26.25" customHeight="1" x14ac:dyDescent="0.3">
      <c r="A358" s="24"/>
      <c r="B358" s="2"/>
      <c r="C358" s="2"/>
      <c r="D358" s="2"/>
      <c r="E358" s="2"/>
      <c r="F358" s="2"/>
      <c r="G358" s="2"/>
      <c r="H358" s="2"/>
      <c r="I358" s="25"/>
      <c r="J358" s="25"/>
      <c r="K358" s="27"/>
      <c r="L358" s="2"/>
      <c r="M358" s="5"/>
      <c r="Q358" s="35"/>
      <c r="R358" s="35"/>
      <c r="S358" s="35"/>
    </row>
    <row r="359" spans="1:19" s="1" customFormat="1" ht="26.25" customHeight="1" x14ac:dyDescent="0.3">
      <c r="A359" s="24"/>
      <c r="B359" s="2"/>
      <c r="C359" s="2"/>
      <c r="D359" s="2"/>
      <c r="E359" s="2"/>
      <c r="F359" s="2"/>
      <c r="G359" s="2"/>
      <c r="H359" s="2"/>
      <c r="I359" s="25"/>
      <c r="J359" s="25"/>
      <c r="K359" s="27"/>
      <c r="L359" s="2"/>
      <c r="M359" s="5"/>
      <c r="Q359" s="35"/>
      <c r="R359" s="35"/>
      <c r="S359" s="35"/>
    </row>
    <row r="360" spans="1:19" s="1" customFormat="1" ht="26.25" customHeight="1" x14ac:dyDescent="0.3">
      <c r="A360" s="24"/>
      <c r="B360" s="2"/>
      <c r="C360" s="2"/>
      <c r="D360" s="2"/>
      <c r="E360" s="2"/>
      <c r="F360" s="2"/>
      <c r="G360" s="2"/>
      <c r="H360" s="2"/>
      <c r="I360" s="25"/>
      <c r="J360" s="25"/>
      <c r="K360" s="27"/>
      <c r="L360" s="2"/>
      <c r="M360" s="5"/>
      <c r="Q360" s="35"/>
      <c r="R360" s="35"/>
      <c r="S360" s="35"/>
    </row>
    <row r="361" spans="1:19" s="1" customFormat="1" ht="26.25" customHeight="1" x14ac:dyDescent="0.3">
      <c r="A361" s="24"/>
      <c r="B361" s="2"/>
      <c r="C361" s="2"/>
      <c r="D361" s="2"/>
      <c r="E361" s="2"/>
      <c r="F361" s="2"/>
      <c r="G361" s="2"/>
      <c r="H361" s="2"/>
      <c r="I361" s="25"/>
      <c r="J361" s="25"/>
      <c r="K361" s="27"/>
      <c r="L361" s="2"/>
      <c r="M361" s="5"/>
      <c r="Q361" s="35"/>
      <c r="R361" s="35"/>
      <c r="S361" s="35"/>
    </row>
    <row r="362" spans="1:19" s="1" customFormat="1" ht="26.25" customHeight="1" x14ac:dyDescent="0.3">
      <c r="A362" s="24"/>
      <c r="B362" s="2"/>
      <c r="C362" s="2"/>
      <c r="D362" s="2"/>
      <c r="E362" s="2"/>
      <c r="F362" s="2"/>
      <c r="G362" s="2"/>
      <c r="H362" s="2"/>
      <c r="I362" s="25"/>
      <c r="J362" s="25"/>
      <c r="K362" s="27"/>
      <c r="L362" s="2"/>
      <c r="M362" s="5"/>
      <c r="Q362" s="35"/>
      <c r="R362" s="35"/>
      <c r="S362" s="35"/>
    </row>
    <row r="363" spans="1:19" s="1" customFormat="1" ht="26.25" customHeight="1" x14ac:dyDescent="0.3">
      <c r="A363" s="24"/>
      <c r="B363" s="2"/>
      <c r="C363" s="2"/>
      <c r="D363" s="2"/>
      <c r="E363" s="2"/>
      <c r="F363" s="2"/>
      <c r="G363" s="2"/>
      <c r="H363" s="2"/>
      <c r="I363" s="25"/>
      <c r="J363" s="25"/>
      <c r="K363" s="27"/>
      <c r="L363" s="2"/>
      <c r="M363" s="5"/>
      <c r="Q363" s="35"/>
      <c r="R363" s="35"/>
      <c r="S363" s="35"/>
    </row>
    <row r="364" spans="1:19" s="1" customFormat="1" ht="26.25" customHeight="1" x14ac:dyDescent="0.3">
      <c r="A364" s="24"/>
      <c r="B364" s="2"/>
      <c r="C364" s="2"/>
      <c r="D364" s="2"/>
      <c r="E364" s="2"/>
      <c r="F364" s="2"/>
      <c r="G364" s="2"/>
      <c r="H364" s="2"/>
      <c r="I364" s="25"/>
      <c r="J364" s="25"/>
      <c r="K364" s="27"/>
      <c r="L364" s="2"/>
      <c r="M364" s="5"/>
      <c r="Q364" s="35"/>
      <c r="R364" s="35"/>
      <c r="S364" s="35"/>
    </row>
    <row r="365" spans="1:19" s="1" customFormat="1" ht="26.25" customHeight="1" x14ac:dyDescent="0.3">
      <c r="A365" s="24"/>
      <c r="B365" s="2"/>
      <c r="C365" s="2"/>
      <c r="D365" s="2"/>
      <c r="E365" s="2"/>
      <c r="F365" s="2"/>
      <c r="G365" s="2"/>
      <c r="H365" s="2"/>
      <c r="I365" s="25"/>
      <c r="J365" s="25"/>
      <c r="K365" s="27"/>
      <c r="L365" s="2"/>
      <c r="M365" s="5"/>
      <c r="Q365" s="35"/>
      <c r="R365" s="35"/>
      <c r="S365" s="35"/>
    </row>
    <row r="366" spans="1:19" s="1" customFormat="1" ht="26.25" customHeight="1" x14ac:dyDescent="0.3">
      <c r="A366" s="24"/>
      <c r="B366" s="2"/>
      <c r="C366" s="2"/>
      <c r="D366" s="2"/>
      <c r="E366" s="2"/>
      <c r="F366" s="2"/>
      <c r="G366" s="2"/>
      <c r="H366" s="2"/>
      <c r="I366" s="25"/>
      <c r="J366" s="25"/>
      <c r="K366" s="27"/>
      <c r="L366" s="2"/>
      <c r="M366" s="5"/>
      <c r="Q366" s="35"/>
      <c r="R366" s="35"/>
      <c r="S366" s="35"/>
    </row>
    <row r="367" spans="1:19" s="1" customFormat="1" ht="26.25" customHeight="1" x14ac:dyDescent="0.3">
      <c r="A367" s="24"/>
      <c r="B367" s="2"/>
      <c r="C367" s="2"/>
      <c r="D367" s="2"/>
      <c r="E367" s="2"/>
      <c r="F367" s="2"/>
      <c r="G367" s="2"/>
      <c r="H367" s="2"/>
      <c r="I367" s="25"/>
      <c r="J367" s="25"/>
      <c r="K367" s="27"/>
      <c r="L367" s="2"/>
      <c r="M367" s="5"/>
      <c r="Q367" s="35"/>
      <c r="R367" s="35"/>
      <c r="S367" s="35"/>
    </row>
    <row r="368" spans="1:19" s="1" customFormat="1" ht="26.25" customHeight="1" x14ac:dyDescent="0.3">
      <c r="A368" s="24"/>
      <c r="B368" s="2"/>
      <c r="C368" s="2"/>
      <c r="D368" s="2"/>
      <c r="E368" s="2"/>
      <c r="F368" s="2"/>
      <c r="G368" s="2"/>
      <c r="H368" s="2"/>
      <c r="I368" s="25"/>
      <c r="J368" s="25"/>
      <c r="K368" s="27"/>
      <c r="L368" s="2"/>
      <c r="M368" s="5"/>
      <c r="Q368" s="35"/>
      <c r="R368" s="35"/>
      <c r="S368" s="35"/>
    </row>
    <row r="369" spans="1:19" s="1" customFormat="1" ht="26.25" customHeight="1" x14ac:dyDescent="0.3">
      <c r="A369" s="24"/>
      <c r="B369" s="2"/>
      <c r="C369" s="2"/>
      <c r="D369" s="2"/>
      <c r="E369" s="2"/>
      <c r="F369" s="2"/>
      <c r="G369" s="2"/>
      <c r="H369" s="2"/>
      <c r="I369" s="25"/>
      <c r="J369" s="25"/>
      <c r="K369" s="27"/>
      <c r="L369" s="2"/>
      <c r="M369" s="5"/>
      <c r="Q369" s="35"/>
      <c r="R369" s="35"/>
      <c r="S369" s="35"/>
    </row>
    <row r="370" spans="1:19" s="1" customFormat="1" ht="26.25" customHeight="1" x14ac:dyDescent="0.3">
      <c r="A370" s="24"/>
      <c r="B370" s="2"/>
      <c r="C370" s="2"/>
      <c r="D370" s="2"/>
      <c r="E370" s="2"/>
      <c r="F370" s="2"/>
      <c r="G370" s="2"/>
      <c r="H370" s="2"/>
      <c r="I370" s="2"/>
      <c r="J370" s="2"/>
      <c r="K370" s="27"/>
      <c r="L370" s="2"/>
      <c r="M370" s="5"/>
      <c r="Q370" s="35"/>
      <c r="R370" s="35"/>
      <c r="S370" s="35"/>
    </row>
    <row r="371" spans="1:19" s="1" customFormat="1" ht="26.25" customHeight="1" x14ac:dyDescent="0.3">
      <c r="A371" s="24"/>
      <c r="B371" s="2"/>
      <c r="C371" s="2"/>
      <c r="D371" s="2"/>
      <c r="E371" s="2"/>
      <c r="F371" s="2"/>
      <c r="G371" s="2"/>
      <c r="H371" s="2"/>
      <c r="I371" s="2"/>
      <c r="J371" s="2"/>
      <c r="K371" s="27"/>
      <c r="L371" s="2"/>
      <c r="M371" s="5"/>
      <c r="Q371" s="35"/>
      <c r="R371" s="35"/>
      <c r="S371" s="35"/>
    </row>
    <row r="372" spans="1:19" s="1" customFormat="1" ht="26.25" customHeight="1" x14ac:dyDescent="0.3">
      <c r="A372" s="24"/>
      <c r="B372" s="2"/>
      <c r="C372" s="2"/>
      <c r="D372" s="2"/>
      <c r="E372" s="2"/>
      <c r="F372" s="2"/>
      <c r="G372" s="2"/>
      <c r="H372" s="2"/>
      <c r="I372" s="2"/>
      <c r="J372" s="2"/>
      <c r="K372" s="27"/>
      <c r="L372" s="2"/>
      <c r="M372" s="5"/>
      <c r="Q372" s="35"/>
      <c r="R372" s="35"/>
      <c r="S372" s="35"/>
    </row>
    <row r="373" spans="1:19" s="1" customFormat="1" ht="26.25" customHeight="1" x14ac:dyDescent="0.3">
      <c r="A373" s="24"/>
      <c r="B373" s="2"/>
      <c r="C373" s="2"/>
      <c r="D373" s="2"/>
      <c r="E373" s="2"/>
      <c r="F373" s="2"/>
      <c r="G373" s="2"/>
      <c r="H373" s="2"/>
      <c r="I373" s="2"/>
      <c r="J373" s="2"/>
      <c r="K373" s="27"/>
      <c r="L373" s="2"/>
      <c r="M373" s="5"/>
      <c r="Q373" s="35"/>
      <c r="R373" s="35"/>
      <c r="S373" s="35"/>
    </row>
    <row r="374" spans="1:19" s="1" customFormat="1" ht="26.25" customHeight="1" x14ac:dyDescent="0.3">
      <c r="A374" s="24"/>
      <c r="B374" s="2"/>
      <c r="C374" s="2"/>
      <c r="D374" s="2"/>
      <c r="E374" s="2"/>
      <c r="F374" s="2"/>
      <c r="G374" s="2"/>
      <c r="H374" s="2"/>
      <c r="I374" s="2"/>
      <c r="J374" s="2"/>
      <c r="K374" s="27"/>
      <c r="L374" s="2"/>
      <c r="M374" s="5"/>
      <c r="Q374" s="35"/>
      <c r="R374" s="35"/>
      <c r="S374" s="35"/>
    </row>
    <row r="375" spans="1:19" s="1" customFormat="1" ht="26.25" customHeight="1" x14ac:dyDescent="0.3">
      <c r="A375" s="24"/>
      <c r="B375" s="2"/>
      <c r="C375" s="2"/>
      <c r="D375" s="2"/>
      <c r="E375" s="2"/>
      <c r="F375" s="2"/>
      <c r="G375" s="2"/>
      <c r="H375" s="2"/>
      <c r="I375" s="2"/>
      <c r="J375" s="2"/>
      <c r="K375" s="27"/>
      <c r="L375" s="2"/>
      <c r="M375" s="5"/>
      <c r="Q375" s="35"/>
      <c r="R375" s="35"/>
      <c r="S375" s="35"/>
    </row>
    <row r="376" spans="1:19" s="1" customFormat="1" ht="26.25" customHeight="1" x14ac:dyDescent="0.3">
      <c r="A376" s="24"/>
      <c r="B376" s="2"/>
      <c r="C376" s="2"/>
      <c r="D376" s="2"/>
      <c r="E376" s="2"/>
      <c r="F376" s="2"/>
      <c r="G376" s="2"/>
      <c r="H376" s="2"/>
      <c r="I376" s="2"/>
      <c r="J376" s="2"/>
      <c r="K376" s="27"/>
      <c r="L376" s="2"/>
      <c r="M376" s="5"/>
      <c r="Q376" s="35"/>
      <c r="R376" s="35"/>
      <c r="S376" s="35"/>
    </row>
    <row r="377" spans="1:19" s="1" customFormat="1" ht="26.25" customHeight="1" x14ac:dyDescent="0.3">
      <c r="A377" s="24"/>
      <c r="B377" s="2"/>
      <c r="C377" s="2"/>
      <c r="D377" s="2"/>
      <c r="E377" s="2"/>
      <c r="F377" s="2"/>
      <c r="G377" s="2"/>
      <c r="H377" s="2"/>
      <c r="I377" s="2"/>
      <c r="J377" s="2"/>
      <c r="K377" s="27"/>
      <c r="L377" s="2"/>
      <c r="M377" s="5"/>
      <c r="Q377" s="35"/>
      <c r="R377" s="35"/>
      <c r="S377" s="35"/>
    </row>
    <row r="378" spans="1:19" s="1" customFormat="1" ht="26.25" customHeight="1" x14ac:dyDescent="0.3">
      <c r="A378" s="24"/>
      <c r="B378" s="2"/>
      <c r="C378" s="2"/>
      <c r="D378" s="2"/>
      <c r="E378" s="2"/>
      <c r="F378" s="2"/>
      <c r="G378" s="2"/>
      <c r="H378" s="2"/>
      <c r="I378" s="2"/>
      <c r="J378" s="2"/>
      <c r="K378" s="27"/>
      <c r="L378" s="2"/>
      <c r="M378" s="5"/>
      <c r="Q378" s="35"/>
      <c r="R378" s="35"/>
      <c r="S378" s="35"/>
    </row>
    <row r="379" spans="1:19" s="1" customFormat="1" ht="26.25" customHeight="1" x14ac:dyDescent="0.3">
      <c r="A379" s="24"/>
      <c r="B379" s="2"/>
      <c r="C379" s="2"/>
      <c r="D379" s="2"/>
      <c r="E379" s="2"/>
      <c r="F379" s="2"/>
      <c r="G379" s="2"/>
      <c r="H379" s="2"/>
      <c r="I379" s="2"/>
      <c r="J379" s="2"/>
      <c r="K379" s="27"/>
      <c r="L379" s="2"/>
      <c r="M379" s="5"/>
      <c r="Q379" s="35"/>
      <c r="R379" s="35"/>
      <c r="S379" s="35"/>
    </row>
    <row r="380" spans="1:19" s="1" customFormat="1" ht="26.25" customHeight="1" x14ac:dyDescent="0.3">
      <c r="A380" s="24"/>
      <c r="B380" s="2"/>
      <c r="C380" s="2"/>
      <c r="D380" s="2"/>
      <c r="E380" s="2"/>
      <c r="F380" s="2"/>
      <c r="G380" s="2"/>
      <c r="H380" s="2"/>
      <c r="I380" s="2"/>
      <c r="J380" s="2"/>
      <c r="K380" s="27"/>
      <c r="L380" s="2"/>
      <c r="M380" s="5"/>
      <c r="Q380" s="35"/>
      <c r="R380" s="35"/>
      <c r="S380" s="35"/>
    </row>
    <row r="381" spans="1:19" s="1" customFormat="1" ht="26.25" customHeight="1" x14ac:dyDescent="0.3">
      <c r="A381" s="24"/>
      <c r="B381" s="2"/>
      <c r="C381" s="2"/>
      <c r="D381" s="2"/>
      <c r="E381" s="2"/>
      <c r="F381" s="2"/>
      <c r="G381" s="2"/>
      <c r="H381" s="2"/>
      <c r="I381" s="2"/>
      <c r="J381" s="2"/>
      <c r="K381" s="27"/>
      <c r="L381" s="2"/>
      <c r="M381" s="5"/>
      <c r="Q381" s="35"/>
      <c r="R381" s="35"/>
      <c r="S381" s="35"/>
    </row>
    <row r="382" spans="1:19" s="1" customFormat="1" ht="26.25" customHeight="1" x14ac:dyDescent="0.3">
      <c r="A382" s="24"/>
      <c r="B382" s="2"/>
      <c r="C382" s="2"/>
      <c r="D382" s="2"/>
      <c r="E382" s="2"/>
      <c r="F382" s="2"/>
      <c r="G382" s="2"/>
      <c r="H382" s="2"/>
      <c r="I382" s="2"/>
      <c r="J382" s="2"/>
      <c r="K382" s="27"/>
      <c r="L382" s="2"/>
      <c r="M382" s="5"/>
      <c r="Q382" s="35"/>
      <c r="R382" s="35"/>
      <c r="S382" s="35"/>
    </row>
    <row r="383" spans="1:19" s="1" customFormat="1" ht="26.25" customHeight="1" x14ac:dyDescent="0.3">
      <c r="A383" s="24"/>
      <c r="B383" s="2"/>
      <c r="C383" s="2"/>
      <c r="D383" s="2"/>
      <c r="E383" s="2"/>
      <c r="F383" s="2"/>
      <c r="G383" s="2"/>
      <c r="H383" s="2"/>
      <c r="I383" s="2"/>
      <c r="J383" s="2"/>
      <c r="K383" s="27"/>
      <c r="L383" s="2"/>
      <c r="M383" s="5"/>
      <c r="Q383" s="35"/>
      <c r="R383" s="35"/>
      <c r="S383" s="35"/>
    </row>
    <row r="384" spans="1:19" s="1" customFormat="1" ht="26.25" customHeight="1" x14ac:dyDescent="0.3">
      <c r="A384" s="24"/>
      <c r="B384" s="2"/>
      <c r="C384" s="2"/>
      <c r="D384" s="2"/>
      <c r="E384" s="2"/>
      <c r="F384" s="2"/>
      <c r="G384" s="2"/>
      <c r="H384" s="2"/>
      <c r="I384" s="2"/>
      <c r="J384" s="2"/>
      <c r="K384" s="27"/>
      <c r="L384" s="2"/>
      <c r="M384" s="5"/>
      <c r="Q384" s="35"/>
      <c r="R384" s="35"/>
      <c r="S384" s="35"/>
    </row>
    <row r="385" spans="1:19" s="1" customFormat="1" ht="26.25" customHeight="1" x14ac:dyDescent="0.3">
      <c r="A385" s="24"/>
      <c r="B385" s="2"/>
      <c r="C385" s="2"/>
      <c r="D385" s="2"/>
      <c r="E385" s="2"/>
      <c r="F385" s="2"/>
      <c r="G385" s="2"/>
      <c r="H385" s="2"/>
      <c r="I385" s="2"/>
      <c r="J385" s="2"/>
      <c r="K385" s="27"/>
      <c r="L385" s="2"/>
      <c r="M385" s="5"/>
      <c r="Q385" s="35"/>
      <c r="R385" s="35"/>
      <c r="S385" s="35"/>
    </row>
    <row r="386" spans="1:19" s="1" customFormat="1" ht="26.25" customHeight="1" x14ac:dyDescent="0.3">
      <c r="A386" s="24"/>
      <c r="B386" s="2"/>
      <c r="C386" s="2"/>
      <c r="D386" s="2"/>
      <c r="E386" s="2"/>
      <c r="F386" s="2"/>
      <c r="G386" s="2"/>
      <c r="H386" s="2"/>
      <c r="I386" s="2"/>
      <c r="J386" s="2"/>
      <c r="K386" s="27"/>
      <c r="L386" s="2"/>
      <c r="M386" s="5"/>
      <c r="Q386" s="35"/>
      <c r="R386" s="35"/>
      <c r="S386" s="35"/>
    </row>
    <row r="387" spans="1:19" s="1" customFormat="1" ht="26.25" customHeight="1" x14ac:dyDescent="0.3">
      <c r="A387" s="24"/>
      <c r="B387" s="2"/>
      <c r="C387" s="2"/>
      <c r="D387" s="2"/>
      <c r="E387" s="2"/>
      <c r="F387" s="2"/>
      <c r="G387" s="2"/>
      <c r="H387" s="2"/>
      <c r="I387" s="2"/>
      <c r="J387" s="2"/>
      <c r="K387" s="27"/>
      <c r="L387" s="2"/>
      <c r="M387" s="5"/>
      <c r="Q387" s="35"/>
      <c r="R387" s="35"/>
      <c r="S387" s="35"/>
    </row>
    <row r="388" spans="1:19" s="1" customFormat="1" ht="26.25" customHeight="1" x14ac:dyDescent="0.3">
      <c r="A388" s="24"/>
      <c r="B388" s="2"/>
      <c r="C388" s="2"/>
      <c r="D388" s="2"/>
      <c r="E388" s="2"/>
      <c r="F388" s="2"/>
      <c r="G388" s="2"/>
      <c r="H388" s="2"/>
      <c r="I388" s="2"/>
      <c r="J388" s="2"/>
      <c r="K388" s="27"/>
      <c r="L388" s="2"/>
      <c r="M388" s="5"/>
      <c r="Q388" s="35"/>
      <c r="R388" s="35"/>
      <c r="S388" s="35"/>
    </row>
    <row r="389" spans="1:19" s="1" customFormat="1" ht="26.25" customHeight="1" x14ac:dyDescent="0.3">
      <c r="A389" s="24"/>
      <c r="B389" s="2"/>
      <c r="C389" s="2"/>
      <c r="D389" s="2"/>
      <c r="E389" s="2"/>
      <c r="F389" s="2"/>
      <c r="G389" s="2"/>
      <c r="H389" s="2"/>
      <c r="I389" s="2"/>
      <c r="J389" s="2"/>
      <c r="K389" s="27"/>
      <c r="L389" s="2"/>
      <c r="M389" s="5"/>
      <c r="Q389" s="35"/>
      <c r="R389" s="35"/>
      <c r="S389" s="35"/>
    </row>
    <row r="390" spans="1:19" s="1" customFormat="1" ht="26.25" customHeight="1" x14ac:dyDescent="0.3">
      <c r="A390" s="24"/>
      <c r="B390" s="2"/>
      <c r="C390" s="2"/>
      <c r="D390" s="2"/>
      <c r="E390" s="2"/>
      <c r="F390" s="2"/>
      <c r="G390" s="2"/>
      <c r="H390" s="2"/>
      <c r="I390" s="2"/>
      <c r="J390" s="2"/>
      <c r="K390" s="27"/>
      <c r="L390" s="2"/>
      <c r="M390" s="5"/>
      <c r="Q390" s="35"/>
      <c r="R390" s="35"/>
      <c r="S390" s="35"/>
    </row>
    <row r="391" spans="1:19" s="1" customFormat="1" ht="26.25" customHeight="1" x14ac:dyDescent="0.3">
      <c r="A391" s="24"/>
      <c r="B391" s="2"/>
      <c r="C391" s="2"/>
      <c r="D391" s="2"/>
      <c r="E391" s="2"/>
      <c r="F391" s="2"/>
      <c r="G391" s="2"/>
      <c r="H391" s="2"/>
      <c r="I391" s="2"/>
      <c r="J391" s="2"/>
      <c r="K391" s="27"/>
      <c r="L391" s="2"/>
      <c r="M391" s="5"/>
      <c r="Q391" s="35"/>
      <c r="R391" s="35"/>
      <c r="S391" s="35"/>
    </row>
    <row r="392" spans="1:19" s="1" customFormat="1" ht="26.25" customHeight="1" x14ac:dyDescent="0.3">
      <c r="A392" s="24"/>
      <c r="B392" s="2"/>
      <c r="C392" s="2"/>
      <c r="D392" s="2"/>
      <c r="E392" s="2"/>
      <c r="F392" s="2"/>
      <c r="G392" s="2"/>
      <c r="H392" s="2"/>
      <c r="I392" s="2"/>
      <c r="J392" s="2"/>
      <c r="K392" s="27"/>
      <c r="L392" s="2"/>
      <c r="M392" s="5"/>
      <c r="Q392" s="35"/>
      <c r="R392" s="35"/>
      <c r="S392" s="35"/>
    </row>
    <row r="393" spans="1:19" s="1" customFormat="1" ht="26.25" customHeight="1" x14ac:dyDescent="0.3">
      <c r="A393" s="24"/>
      <c r="B393" s="2"/>
      <c r="C393" s="2"/>
      <c r="D393" s="2"/>
      <c r="E393" s="2"/>
      <c r="F393" s="2"/>
      <c r="G393" s="2"/>
      <c r="H393" s="2"/>
      <c r="I393" s="2"/>
      <c r="J393" s="2"/>
      <c r="K393" s="27"/>
      <c r="L393" s="2"/>
      <c r="M393" s="5"/>
      <c r="Q393" s="35"/>
      <c r="R393" s="35"/>
      <c r="S393" s="35"/>
    </row>
    <row r="394" spans="1:19" s="1" customFormat="1" ht="26.25" customHeight="1" x14ac:dyDescent="0.3">
      <c r="A394" s="24"/>
      <c r="B394" s="2"/>
      <c r="C394" s="2"/>
      <c r="D394" s="2"/>
      <c r="E394" s="2"/>
      <c r="F394" s="2"/>
      <c r="G394" s="2"/>
      <c r="H394" s="2"/>
      <c r="I394" s="2"/>
      <c r="J394" s="2"/>
      <c r="K394" s="27"/>
      <c r="L394" s="2"/>
      <c r="M394" s="5"/>
      <c r="Q394" s="35"/>
      <c r="R394" s="35"/>
      <c r="S394" s="35"/>
    </row>
    <row r="395" spans="1:19" s="1" customFormat="1" ht="26.25" customHeight="1" x14ac:dyDescent="0.3">
      <c r="A395" s="24"/>
      <c r="B395" s="2"/>
      <c r="C395" s="2"/>
      <c r="D395" s="2"/>
      <c r="E395" s="2"/>
      <c r="F395" s="2"/>
      <c r="G395" s="2"/>
      <c r="H395" s="2"/>
      <c r="I395" s="2"/>
      <c r="J395" s="2"/>
      <c r="K395" s="27"/>
      <c r="L395" s="2"/>
      <c r="M395" s="5"/>
      <c r="Q395" s="35"/>
      <c r="R395" s="35"/>
      <c r="S395" s="35"/>
    </row>
    <row r="396" spans="1:19" s="1" customFormat="1" ht="26.25" customHeight="1" x14ac:dyDescent="0.3">
      <c r="A396" s="24"/>
      <c r="B396" s="2"/>
      <c r="C396" s="2"/>
      <c r="D396" s="2"/>
      <c r="E396" s="2"/>
      <c r="F396" s="2"/>
      <c r="G396" s="2"/>
      <c r="H396" s="2"/>
      <c r="I396" s="2"/>
      <c r="J396" s="2"/>
      <c r="K396" s="27"/>
      <c r="L396" s="2"/>
      <c r="M396" s="5"/>
      <c r="Q396" s="35"/>
      <c r="R396" s="35"/>
      <c r="S396" s="35"/>
    </row>
    <row r="397" spans="1:19" s="1" customFormat="1" ht="26.25" customHeight="1" x14ac:dyDescent="0.3">
      <c r="A397" s="24"/>
      <c r="B397" s="2"/>
      <c r="C397" s="2"/>
      <c r="D397" s="2"/>
      <c r="E397" s="2"/>
      <c r="F397" s="2"/>
      <c r="G397" s="2"/>
      <c r="H397" s="2"/>
      <c r="I397" s="2"/>
      <c r="J397" s="2"/>
      <c r="K397" s="27"/>
      <c r="L397" s="2"/>
      <c r="M397" s="5"/>
      <c r="Q397" s="35"/>
      <c r="R397" s="35"/>
      <c r="S397" s="35"/>
    </row>
    <row r="398" spans="1:19" s="1" customFormat="1" ht="26.25" customHeight="1" x14ac:dyDescent="0.3">
      <c r="A398" s="24"/>
      <c r="B398" s="2"/>
      <c r="C398" s="2"/>
      <c r="D398" s="2"/>
      <c r="E398" s="2"/>
      <c r="F398" s="2"/>
      <c r="G398" s="2"/>
      <c r="H398" s="2"/>
      <c r="I398" s="2"/>
      <c r="J398" s="2"/>
      <c r="K398" s="27"/>
      <c r="L398" s="2"/>
      <c r="M398" s="5"/>
      <c r="Q398" s="35"/>
      <c r="R398" s="35"/>
      <c r="S398" s="35"/>
    </row>
    <row r="399" spans="1:19" s="1" customFormat="1" ht="26.25" customHeight="1" x14ac:dyDescent="0.3">
      <c r="A399" s="24"/>
      <c r="B399" s="2"/>
      <c r="C399" s="2"/>
      <c r="D399" s="2"/>
      <c r="E399" s="2"/>
      <c r="F399" s="2"/>
      <c r="G399" s="2"/>
      <c r="H399" s="2"/>
      <c r="I399" s="2"/>
      <c r="J399" s="2"/>
      <c r="K399" s="27"/>
      <c r="L399" s="2"/>
      <c r="M399" s="5"/>
      <c r="Q399" s="35"/>
      <c r="R399" s="35"/>
      <c r="S399" s="35"/>
    </row>
    <row r="400" spans="1:19" s="1" customFormat="1" ht="26.25" customHeight="1" x14ac:dyDescent="0.3">
      <c r="A400" s="24"/>
      <c r="B400" s="2"/>
      <c r="C400" s="2"/>
      <c r="D400" s="2"/>
      <c r="E400" s="2"/>
      <c r="F400" s="2"/>
      <c r="G400" s="2"/>
      <c r="H400" s="2"/>
      <c r="I400" s="2"/>
      <c r="J400" s="2"/>
      <c r="K400" s="27"/>
      <c r="L400" s="2"/>
      <c r="M400" s="5"/>
      <c r="Q400" s="35"/>
      <c r="R400" s="35"/>
      <c r="S400" s="35"/>
    </row>
    <row r="401" spans="1:19" s="1" customFormat="1" ht="26.25" customHeight="1" x14ac:dyDescent="0.3">
      <c r="A401" s="24"/>
      <c r="B401" s="2"/>
      <c r="C401" s="2"/>
      <c r="D401" s="2"/>
      <c r="E401" s="2"/>
      <c r="F401" s="2"/>
      <c r="G401" s="2"/>
      <c r="H401" s="2"/>
      <c r="I401" s="2"/>
      <c r="J401" s="2"/>
      <c r="K401" s="27"/>
      <c r="L401" s="2"/>
      <c r="M401" s="5"/>
      <c r="Q401" s="35"/>
      <c r="R401" s="35"/>
      <c r="S401" s="35"/>
    </row>
    <row r="402" spans="1:19" s="1" customFormat="1" ht="26.25" customHeight="1" x14ac:dyDescent="0.3">
      <c r="A402" s="24"/>
      <c r="B402" s="2"/>
      <c r="C402" s="2"/>
      <c r="D402" s="2"/>
      <c r="E402" s="2"/>
      <c r="F402" s="2"/>
      <c r="G402" s="2"/>
      <c r="H402" s="2"/>
      <c r="I402" s="2"/>
      <c r="J402" s="2"/>
      <c r="K402" s="27"/>
      <c r="L402" s="2"/>
      <c r="M402" s="5"/>
      <c r="Q402" s="35"/>
      <c r="R402" s="35"/>
      <c r="S402" s="35"/>
    </row>
    <row r="403" spans="1:19" s="1" customFormat="1" ht="26.25" customHeight="1" x14ac:dyDescent="0.3">
      <c r="A403" s="24"/>
      <c r="B403" s="2"/>
      <c r="C403" s="2"/>
      <c r="D403" s="2"/>
      <c r="E403" s="2"/>
      <c r="F403" s="2"/>
      <c r="G403" s="2"/>
      <c r="H403" s="2"/>
      <c r="I403" s="2"/>
      <c r="J403" s="2"/>
      <c r="K403" s="27"/>
      <c r="L403" s="2"/>
      <c r="M403" s="5"/>
      <c r="Q403" s="35"/>
      <c r="R403" s="35"/>
      <c r="S403" s="35"/>
    </row>
    <row r="404" spans="1:19" s="1" customFormat="1" ht="26.25" customHeight="1" x14ac:dyDescent="0.3">
      <c r="A404" s="24"/>
      <c r="B404" s="2"/>
      <c r="C404" s="2"/>
      <c r="D404" s="2"/>
      <c r="E404" s="2"/>
      <c r="F404" s="2"/>
      <c r="G404" s="2"/>
      <c r="H404" s="2"/>
      <c r="I404" s="2"/>
      <c r="J404" s="2"/>
      <c r="K404" s="27"/>
      <c r="L404" s="2"/>
      <c r="M404" s="5"/>
      <c r="Q404" s="35"/>
      <c r="R404" s="35"/>
      <c r="S404" s="35"/>
    </row>
    <row r="405" spans="1:19" s="1" customFormat="1" ht="26.25" customHeight="1" x14ac:dyDescent="0.3">
      <c r="A405" s="24"/>
      <c r="B405" s="2"/>
      <c r="C405" s="2"/>
      <c r="D405" s="2"/>
      <c r="E405" s="2"/>
      <c r="F405" s="2"/>
      <c r="G405" s="2"/>
      <c r="H405" s="2"/>
      <c r="I405" s="2"/>
      <c r="J405" s="2"/>
      <c r="K405" s="27"/>
      <c r="L405" s="2"/>
      <c r="M405" s="5"/>
      <c r="Q405" s="35"/>
      <c r="R405" s="35"/>
      <c r="S405" s="35"/>
    </row>
    <row r="406" spans="1:19" s="1" customFormat="1" ht="26.25" customHeight="1" x14ac:dyDescent="0.3">
      <c r="A406" s="24"/>
      <c r="B406" s="2"/>
      <c r="C406" s="2"/>
      <c r="D406" s="2"/>
      <c r="E406" s="2"/>
      <c r="F406" s="2"/>
      <c r="G406" s="2"/>
      <c r="H406" s="2"/>
      <c r="I406" s="2"/>
      <c r="J406" s="2"/>
      <c r="K406" s="27"/>
      <c r="L406" s="2"/>
      <c r="M406" s="5"/>
      <c r="Q406" s="35"/>
      <c r="R406" s="35"/>
      <c r="S406" s="35"/>
    </row>
    <row r="407" spans="1:19" s="1" customFormat="1" ht="26.25" customHeight="1" x14ac:dyDescent="0.3">
      <c r="A407" s="24"/>
      <c r="B407" s="2"/>
      <c r="C407" s="2"/>
      <c r="D407" s="2"/>
      <c r="E407" s="2"/>
      <c r="F407" s="2"/>
      <c r="G407" s="2"/>
      <c r="H407" s="2"/>
      <c r="I407" s="2"/>
      <c r="J407" s="2"/>
      <c r="K407" s="27"/>
      <c r="L407" s="2"/>
      <c r="M407" s="5"/>
      <c r="Q407" s="35"/>
      <c r="R407" s="35"/>
      <c r="S407" s="35"/>
    </row>
    <row r="408" spans="1:19" s="1" customFormat="1" ht="26.25" customHeight="1" x14ac:dyDescent="0.3">
      <c r="A408" s="24"/>
      <c r="B408" s="2"/>
      <c r="C408" s="2"/>
      <c r="D408" s="2"/>
      <c r="E408" s="2"/>
      <c r="F408" s="2"/>
      <c r="G408" s="2"/>
      <c r="H408" s="2"/>
      <c r="I408" s="2"/>
      <c r="J408" s="2"/>
      <c r="K408" s="27"/>
      <c r="L408" s="2"/>
      <c r="M408" s="5"/>
      <c r="Q408" s="35"/>
      <c r="R408" s="35"/>
      <c r="S408" s="35"/>
    </row>
    <row r="409" spans="1:19" s="1" customFormat="1" ht="26.25" customHeight="1" x14ac:dyDescent="0.3">
      <c r="A409" s="24"/>
      <c r="B409" s="2"/>
      <c r="C409" s="2"/>
      <c r="D409" s="2"/>
      <c r="E409" s="2"/>
      <c r="F409" s="2"/>
      <c r="G409" s="2"/>
      <c r="H409" s="2"/>
      <c r="I409" s="2"/>
      <c r="J409" s="2"/>
      <c r="K409" s="27"/>
      <c r="L409" s="2"/>
      <c r="M409" s="5"/>
      <c r="Q409" s="35"/>
      <c r="R409" s="35"/>
      <c r="S409" s="35"/>
    </row>
    <row r="410" spans="1:19" s="1" customFormat="1" ht="26.25" customHeight="1" x14ac:dyDescent="0.3">
      <c r="A410" s="24"/>
      <c r="B410" s="2"/>
      <c r="C410" s="2"/>
      <c r="D410" s="2"/>
      <c r="E410" s="2"/>
      <c r="F410" s="2"/>
      <c r="G410" s="2"/>
      <c r="H410" s="2"/>
      <c r="I410" s="2"/>
      <c r="J410" s="2"/>
      <c r="K410" s="27"/>
      <c r="L410" s="2"/>
      <c r="M410" s="5"/>
      <c r="Q410" s="35"/>
      <c r="R410" s="35"/>
      <c r="S410" s="35"/>
    </row>
    <row r="411" spans="1:19" s="1" customFormat="1" ht="26.25" customHeight="1" x14ac:dyDescent="0.3">
      <c r="A411" s="24"/>
      <c r="B411" s="2"/>
      <c r="C411" s="2"/>
      <c r="D411" s="2"/>
      <c r="E411" s="2"/>
      <c r="F411" s="2"/>
      <c r="G411" s="2"/>
      <c r="H411" s="2"/>
      <c r="I411" s="2"/>
      <c r="J411" s="2"/>
      <c r="K411" s="27"/>
      <c r="L411" s="2"/>
      <c r="M411" s="5"/>
      <c r="Q411" s="35"/>
      <c r="R411" s="35"/>
      <c r="S411" s="35"/>
    </row>
    <row r="412" spans="1:19" s="1" customFormat="1" ht="26.25" customHeight="1" x14ac:dyDescent="0.3">
      <c r="A412" s="24"/>
      <c r="B412" s="2"/>
      <c r="C412" s="2"/>
      <c r="D412" s="2"/>
      <c r="E412" s="2"/>
      <c r="F412" s="2"/>
      <c r="G412" s="2"/>
      <c r="H412" s="2"/>
      <c r="I412" s="2"/>
      <c r="J412" s="2"/>
      <c r="K412" s="27"/>
      <c r="L412" s="2"/>
      <c r="M412" s="5"/>
      <c r="Q412" s="35"/>
      <c r="R412" s="35"/>
      <c r="S412" s="35"/>
    </row>
    <row r="413" spans="1:19" s="1" customFormat="1" ht="26.25" customHeight="1" x14ac:dyDescent="0.3">
      <c r="A413" s="24"/>
      <c r="B413" s="2"/>
      <c r="C413" s="2"/>
      <c r="D413" s="2"/>
      <c r="E413" s="2"/>
      <c r="F413" s="2"/>
      <c r="G413" s="2"/>
      <c r="H413" s="2"/>
      <c r="I413" s="2"/>
      <c r="J413" s="2"/>
      <c r="K413" s="27"/>
      <c r="L413" s="2"/>
      <c r="M413" s="5"/>
      <c r="Q413" s="35"/>
      <c r="R413" s="35"/>
      <c r="S413" s="35"/>
    </row>
    <row r="414" spans="1:19" s="1" customFormat="1" ht="26.25" customHeight="1" x14ac:dyDescent="0.3">
      <c r="A414" s="24"/>
      <c r="B414" s="2"/>
      <c r="C414" s="2"/>
      <c r="D414" s="2"/>
      <c r="E414" s="2"/>
      <c r="F414" s="2"/>
      <c r="G414" s="2"/>
      <c r="H414" s="2"/>
      <c r="I414" s="2"/>
      <c r="J414" s="2"/>
      <c r="K414" s="27"/>
      <c r="L414" s="2"/>
      <c r="M414" s="5"/>
      <c r="Q414" s="35"/>
      <c r="R414" s="35"/>
      <c r="S414" s="35"/>
    </row>
    <row r="415" spans="1:19" s="1" customFormat="1" ht="26.25" customHeight="1" x14ac:dyDescent="0.3">
      <c r="A415" s="24"/>
      <c r="B415" s="2"/>
      <c r="C415" s="2"/>
      <c r="D415" s="2"/>
      <c r="E415" s="2"/>
      <c r="F415" s="2"/>
      <c r="G415" s="2"/>
      <c r="H415" s="2"/>
      <c r="I415" s="2"/>
      <c r="J415" s="2"/>
      <c r="K415" s="27"/>
      <c r="L415" s="2"/>
      <c r="M415" s="5"/>
      <c r="Q415" s="35"/>
      <c r="R415" s="35"/>
      <c r="S415" s="35"/>
    </row>
    <row r="416" spans="1:19" s="1" customFormat="1" ht="26.25" customHeight="1" x14ac:dyDescent="0.3">
      <c r="A416" s="24"/>
      <c r="B416" s="2"/>
      <c r="C416" s="2"/>
      <c r="D416" s="2"/>
      <c r="E416" s="2"/>
      <c r="F416" s="2"/>
      <c r="G416" s="2"/>
      <c r="H416" s="2"/>
      <c r="I416" s="2"/>
      <c r="J416" s="2"/>
      <c r="K416" s="27"/>
      <c r="L416" s="2"/>
      <c r="M416" s="5"/>
      <c r="Q416" s="35"/>
      <c r="R416" s="35"/>
      <c r="S416" s="35"/>
    </row>
    <row r="417" spans="1:22" s="1" customFormat="1" ht="26.25" customHeight="1" x14ac:dyDescent="0.3">
      <c r="A417" s="24"/>
      <c r="B417" s="2"/>
      <c r="C417" s="2"/>
      <c r="D417" s="2"/>
      <c r="E417" s="2"/>
      <c r="F417" s="2"/>
      <c r="G417" s="2"/>
      <c r="H417" s="2"/>
      <c r="I417" s="2"/>
      <c r="J417" s="2"/>
      <c r="K417" s="27"/>
      <c r="L417" s="2"/>
      <c r="M417" s="5"/>
      <c r="Q417" s="35"/>
      <c r="R417" s="35"/>
      <c r="S417" s="35"/>
    </row>
    <row r="418" spans="1:22" s="1" customFormat="1" ht="26.25" customHeight="1" x14ac:dyDescent="0.3">
      <c r="A418" s="24"/>
      <c r="B418" s="2"/>
      <c r="C418" s="2"/>
      <c r="D418" s="2"/>
      <c r="E418" s="2"/>
      <c r="F418" s="2"/>
      <c r="G418" s="2"/>
      <c r="H418" s="2"/>
      <c r="I418" s="2"/>
      <c r="J418" s="2"/>
      <c r="K418" s="27"/>
      <c r="L418" s="2"/>
      <c r="M418" s="5"/>
      <c r="Q418" s="35"/>
      <c r="R418" s="35"/>
      <c r="S418" s="35"/>
    </row>
    <row r="419" spans="1:22" s="1" customFormat="1" ht="26.25" customHeight="1" x14ac:dyDescent="0.3">
      <c r="A419" s="24"/>
      <c r="B419" s="2"/>
      <c r="C419" s="2"/>
      <c r="D419" s="2"/>
      <c r="E419" s="2"/>
      <c r="F419" s="2"/>
      <c r="G419" s="2"/>
      <c r="H419" s="2"/>
      <c r="I419" s="2"/>
      <c r="J419" s="2"/>
      <c r="K419" s="27"/>
      <c r="L419" s="2"/>
      <c r="M419" s="5"/>
      <c r="Q419" s="35"/>
      <c r="R419" s="35"/>
      <c r="S419" s="35"/>
    </row>
    <row r="420" spans="1:22" s="1" customFormat="1" ht="26.25" customHeight="1" x14ac:dyDescent="0.3">
      <c r="A420" s="24"/>
      <c r="B420" s="2"/>
      <c r="C420" s="2"/>
      <c r="D420" s="2"/>
      <c r="E420" s="2"/>
      <c r="F420" s="2"/>
      <c r="G420" s="2"/>
      <c r="H420" s="2"/>
      <c r="I420" s="2"/>
      <c r="J420" s="2"/>
      <c r="K420" s="27"/>
      <c r="L420" s="2"/>
      <c r="M420" s="5"/>
      <c r="Q420" s="35"/>
      <c r="R420" s="35"/>
      <c r="S420" s="35"/>
    </row>
    <row r="421" spans="1:22" s="1" customFormat="1" ht="26.25" customHeight="1" x14ac:dyDescent="0.3">
      <c r="A421" s="24"/>
      <c r="B421" s="2"/>
      <c r="C421" s="2"/>
      <c r="D421" s="2"/>
      <c r="E421" s="2"/>
      <c r="F421" s="2"/>
      <c r="G421" s="2"/>
      <c r="H421" s="2"/>
      <c r="I421" s="2"/>
      <c r="J421" s="2"/>
      <c r="K421" s="27"/>
      <c r="L421" s="2"/>
      <c r="M421" s="5"/>
      <c r="Q421" s="35"/>
      <c r="R421" s="35"/>
      <c r="S421" s="35"/>
    </row>
    <row r="422" spans="1:22" s="1" customFormat="1" ht="26.25" customHeight="1" x14ac:dyDescent="0.3">
      <c r="A422" s="24"/>
      <c r="B422" s="2"/>
      <c r="C422" s="2"/>
      <c r="D422" s="2"/>
      <c r="E422" s="2"/>
      <c r="F422" s="2"/>
      <c r="G422" s="2"/>
      <c r="H422" s="2"/>
      <c r="I422" s="2"/>
      <c r="J422" s="2"/>
      <c r="K422" s="27"/>
      <c r="L422" s="2"/>
      <c r="M422" s="5"/>
      <c r="Q422" s="35"/>
      <c r="R422" s="35"/>
      <c r="S422" s="35"/>
    </row>
    <row r="423" spans="1:22" s="1" customFormat="1" ht="26.25" customHeight="1" x14ac:dyDescent="0.3">
      <c r="A423" s="24"/>
      <c r="B423" s="2"/>
      <c r="C423" s="2"/>
      <c r="D423" s="2"/>
      <c r="E423" s="2"/>
      <c r="F423" s="2"/>
      <c r="G423" s="2"/>
      <c r="H423" s="2"/>
      <c r="I423" s="2"/>
      <c r="J423" s="2"/>
      <c r="K423" s="27"/>
      <c r="L423" s="2"/>
      <c r="M423" s="5"/>
      <c r="Q423" s="35"/>
      <c r="R423" s="35"/>
      <c r="S423" s="35"/>
    </row>
    <row r="424" spans="1:22" s="1" customFormat="1" ht="26.25" customHeight="1" x14ac:dyDescent="0.3">
      <c r="A424" s="24"/>
      <c r="B424" s="2"/>
      <c r="C424" s="2"/>
      <c r="D424" s="2"/>
      <c r="E424" s="2"/>
      <c r="F424" s="2"/>
      <c r="G424" s="2"/>
      <c r="H424" s="2"/>
      <c r="I424" s="2"/>
      <c r="J424" s="2"/>
      <c r="K424" s="27"/>
      <c r="L424" s="2"/>
      <c r="M424" s="5"/>
      <c r="Q424" s="35"/>
      <c r="R424" s="35"/>
      <c r="S424" s="35"/>
    </row>
    <row r="425" spans="1:22" s="1" customFormat="1" ht="26.25" customHeight="1" x14ac:dyDescent="0.3">
      <c r="A425" s="24"/>
      <c r="B425" s="2"/>
      <c r="C425" s="2"/>
      <c r="D425" s="2"/>
      <c r="E425" s="2"/>
      <c r="F425" s="2"/>
      <c r="G425" s="2"/>
      <c r="H425" s="2"/>
      <c r="I425" s="2"/>
      <c r="J425" s="2"/>
      <c r="K425" s="27"/>
      <c r="L425" s="2"/>
      <c r="M425" s="5"/>
      <c r="Q425" s="35"/>
      <c r="R425" s="35"/>
      <c r="S425" s="35"/>
    </row>
    <row r="426" spans="1:22" ht="26.25" customHeight="1" x14ac:dyDescent="0.3">
      <c r="A426" s="24"/>
      <c r="B426" s="2"/>
      <c r="C426" s="2"/>
      <c r="D426" s="2"/>
      <c r="E426" s="2"/>
      <c r="F426" s="2"/>
      <c r="G426" s="2"/>
      <c r="H426" s="2"/>
      <c r="I426" s="2"/>
      <c r="J426" s="2"/>
      <c r="K426" s="27"/>
      <c r="L426" s="2"/>
      <c r="N426" s="1"/>
      <c r="O426" s="1"/>
      <c r="P426" s="1"/>
      <c r="U426" s="1"/>
      <c r="V426" s="1"/>
    </row>
  </sheetData>
  <dataConsolidate>
    <dataRefs count="1">
      <dataRef ref="S45:S52" sheet="riferimenti" r:id="rId1"/>
    </dataRefs>
  </dataConsolidate>
  <mergeCells count="116">
    <mergeCell ref="A129:D129"/>
    <mergeCell ref="A130:D130"/>
    <mergeCell ref="A118:F118"/>
    <mergeCell ref="A119:F119"/>
    <mergeCell ref="A120:F120"/>
    <mergeCell ref="A121:F121"/>
    <mergeCell ref="A122:F122"/>
    <mergeCell ref="A123:F123"/>
    <mergeCell ref="A110:F110"/>
    <mergeCell ref="A111:F111"/>
    <mergeCell ref="A112:F112"/>
    <mergeCell ref="A113:F113"/>
    <mergeCell ref="A114:F114"/>
    <mergeCell ref="A117:F117"/>
    <mergeCell ref="A126:D126"/>
    <mergeCell ref="A127:D127"/>
    <mergeCell ref="A128:D128"/>
    <mergeCell ref="A136:O136"/>
    <mergeCell ref="A138:A140"/>
    <mergeCell ref="B138:N138"/>
    <mergeCell ref="N139:N140"/>
    <mergeCell ref="A131:D131"/>
    <mergeCell ref="A132:F132"/>
    <mergeCell ref="E133:G133"/>
    <mergeCell ref="E134:G134"/>
    <mergeCell ref="E135:G135"/>
    <mergeCell ref="A102:F102"/>
    <mergeCell ref="A105:F105"/>
    <mergeCell ref="A106:F106"/>
    <mergeCell ref="A107:F107"/>
    <mergeCell ref="A108:F108"/>
    <mergeCell ref="A109:F109"/>
    <mergeCell ref="A125:M125"/>
    <mergeCell ref="A96:F96"/>
    <mergeCell ref="A97:F97"/>
    <mergeCell ref="A98:F98"/>
    <mergeCell ref="A99:F99"/>
    <mergeCell ref="A100:F100"/>
    <mergeCell ref="A101:F101"/>
    <mergeCell ref="A88:F88"/>
    <mergeCell ref="A89:F89"/>
    <mergeCell ref="A90:F90"/>
    <mergeCell ref="A93:F93"/>
    <mergeCell ref="A94:F94"/>
    <mergeCell ref="A95:F95"/>
    <mergeCell ref="A82:F82"/>
    <mergeCell ref="A83:F83"/>
    <mergeCell ref="A84:F84"/>
    <mergeCell ref="A85:F85"/>
    <mergeCell ref="A86:F86"/>
    <mergeCell ref="A87:F87"/>
    <mergeCell ref="A74:F74"/>
    <mergeCell ref="A75:F75"/>
    <mergeCell ref="A76:F76"/>
    <mergeCell ref="A77:F77"/>
    <mergeCell ref="A78:F78"/>
    <mergeCell ref="A81:F81"/>
    <mergeCell ref="A66:F66"/>
    <mergeCell ref="A69:F69"/>
    <mergeCell ref="A70:F70"/>
    <mergeCell ref="A71:F71"/>
    <mergeCell ref="A72:F72"/>
    <mergeCell ref="A73:F73"/>
    <mergeCell ref="A60:D60"/>
    <mergeCell ref="A61:D61"/>
    <mergeCell ref="A62:D62"/>
    <mergeCell ref="A63:D63"/>
    <mergeCell ref="A64:D64"/>
    <mergeCell ref="A65:D65"/>
    <mergeCell ref="A54:D54"/>
    <mergeCell ref="A55:D55"/>
    <mergeCell ref="A56:D56"/>
    <mergeCell ref="A57:D57"/>
    <mergeCell ref="A58:D58"/>
    <mergeCell ref="A59:D59"/>
    <mergeCell ref="A47:D47"/>
    <mergeCell ref="A48:D48"/>
    <mergeCell ref="A49:D49"/>
    <mergeCell ref="A50:D50"/>
    <mergeCell ref="A51:F51"/>
    <mergeCell ref="A53:M53"/>
    <mergeCell ref="A38:D38"/>
    <mergeCell ref="A39:D39"/>
    <mergeCell ref="A40:D40"/>
    <mergeCell ref="A41:D41"/>
    <mergeCell ref="A45:D45"/>
    <mergeCell ref="A46:D46"/>
    <mergeCell ref="A42:D42"/>
    <mergeCell ref="A43:D43"/>
    <mergeCell ref="A44:D44"/>
    <mergeCell ref="A32:D32"/>
    <mergeCell ref="A33:D33"/>
    <mergeCell ref="A34:D34"/>
    <mergeCell ref="A35:D35"/>
    <mergeCell ref="A36:D36"/>
    <mergeCell ref="A37:D37"/>
    <mergeCell ref="A27:N27"/>
    <mergeCell ref="A29:D29"/>
    <mergeCell ref="A30:D30"/>
    <mergeCell ref="A31:D31"/>
    <mergeCell ref="A28:M28"/>
    <mergeCell ref="A22:I22"/>
    <mergeCell ref="U5:V5"/>
    <mergeCell ref="A19:B19"/>
    <mergeCell ref="C19:E19"/>
    <mergeCell ref="G19:N19"/>
    <mergeCell ref="A20:C20"/>
    <mergeCell ref="B1:N1"/>
    <mergeCell ref="B2:N2"/>
    <mergeCell ref="A3:N3"/>
    <mergeCell ref="A4:A6"/>
    <mergeCell ref="B4:N4"/>
    <mergeCell ref="P4:R4"/>
    <mergeCell ref="N5:N6"/>
    <mergeCell ref="P5:P6"/>
    <mergeCell ref="Q5:R6"/>
  </mergeCells>
  <dataValidations count="2">
    <dataValidation type="list" allowBlank="1" showInputMessage="1" showErrorMessage="1" sqref="G30:G50 G55:G65 G70:G77 G82:G89 G94:G101 G106:G113 G118:G122 G127:G131">
      <formula1>$U$6:$U$18</formula1>
    </dataValidation>
    <dataValidation type="list" allowBlank="1" showInputMessage="1" showErrorMessage="1" sqref="L30:L50 L55:L65 L70:L77 L82:L89 L94:L101 L106:L113 L118:L122 L127:L131">
      <formula1>$V$6:$V$8</formula1>
    </dataValidation>
  </dataValidations>
  <printOptions horizontalCentered="1" verticalCentered="1"/>
  <pageMargins left="0.16" right="0.15748031496062992" top="0.51" bottom="0.32" header="0.24" footer="0.22"/>
  <pageSetup paperSize="9" scale="80" orientation="landscape" r:id="rId2"/>
  <headerFooter>
    <oddHeader>&amp;C&amp;"Times New Roman,Grassetto"&amp;14C) SPESE per PRODOTTI INFORMATIVI</oddHeader>
    <oddFooter>&amp;R&amp;P</oddFooter>
  </headerFooter>
  <rowBreaks count="3" manualBreakCount="3">
    <brk id="26" max="16383" man="1"/>
    <brk id="102" max="16383" man="1"/>
    <brk id="12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0"/>
  <sheetViews>
    <sheetView showGridLines="0" topLeftCell="A49" zoomScaleNormal="100" workbookViewId="0">
      <selection activeCell="A29" sqref="A29:M29"/>
    </sheetView>
  </sheetViews>
  <sheetFormatPr defaultColWidth="9.21875" defaultRowHeight="26.25" customHeight="1" x14ac:dyDescent="0.3"/>
  <cols>
    <col min="1" max="1" width="41.21875" style="8" customWidth="1"/>
    <col min="2" max="2" width="9.21875" style="7" bestFit="1" customWidth="1"/>
    <col min="3" max="3" width="7.77734375" style="7" bestFit="1" customWidth="1"/>
    <col min="4" max="4" width="12.44140625" style="7" customWidth="1"/>
    <col min="5" max="5" width="7.77734375" style="7" bestFit="1" customWidth="1"/>
    <col min="6" max="6" width="8.77734375" style="7" bestFit="1" customWidth="1"/>
    <col min="7" max="7" width="10.21875" style="7" customWidth="1"/>
    <col min="8" max="8" width="10.21875" style="7" bestFit="1" customWidth="1"/>
    <col min="9" max="9" width="9" style="7" bestFit="1" customWidth="1"/>
    <col min="10" max="10" width="10.77734375" style="7" bestFit="1" customWidth="1"/>
    <col min="11" max="11" width="10.21875" style="9" bestFit="1" customWidth="1"/>
    <col min="12" max="12" width="5.77734375" style="7" bestFit="1" customWidth="1"/>
    <col min="13" max="13" width="10.88671875" style="5" customWidth="1"/>
    <col min="14" max="14" width="11" style="201" customWidth="1"/>
    <col min="15" max="15" width="9.33203125" style="34" customWidth="1"/>
    <col min="16" max="16" width="9" style="34" bestFit="1" customWidth="1"/>
    <col min="17" max="17" width="12" style="34" customWidth="1"/>
    <col min="18" max="18" width="8.44140625" style="3" customWidth="1"/>
    <col min="19" max="22" width="5.77734375" style="3" bestFit="1" customWidth="1"/>
    <col min="23" max="23" width="8.77734375" style="3" bestFit="1" customWidth="1"/>
    <col min="24" max="24" width="17.21875" style="3" customWidth="1"/>
    <col min="25" max="16384" width="9.21875" style="3"/>
  </cols>
  <sheetData>
    <row r="1" spans="1:25" s="4" customFormat="1" ht="25.05" customHeight="1" thickBot="1" x14ac:dyDescent="0.35">
      <c r="A1" s="6" t="s">
        <v>52</v>
      </c>
      <c r="B1" s="415" t="str">
        <f>copertina!E16</f>
        <v>prestatore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34"/>
      <c r="P1" s="34"/>
      <c r="Q1" s="34"/>
    </row>
    <row r="2" spans="1:25" ht="25.05" customHeight="1" thickBot="1" x14ac:dyDescent="0.35">
      <c r="A2" s="6" t="s">
        <v>108</v>
      </c>
      <c r="B2" s="417" t="str">
        <f>copertina!E25</f>
        <v>aaaaab</v>
      </c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</row>
    <row r="3" spans="1:25" ht="26.25" customHeight="1" thickBot="1" x14ac:dyDescent="0.35">
      <c r="A3" s="410" t="s">
        <v>203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</row>
    <row r="4" spans="1:25" s="18" customFormat="1" ht="23.55" customHeight="1" thickBot="1" x14ac:dyDescent="0.35">
      <c r="A4" s="411" t="s">
        <v>0</v>
      </c>
      <c r="B4" s="413" t="s">
        <v>64</v>
      </c>
      <c r="C4" s="414"/>
      <c r="D4" s="411" t="s">
        <v>1</v>
      </c>
      <c r="E4" s="205"/>
      <c r="F4" s="205"/>
      <c r="G4" s="205"/>
      <c r="H4" s="205"/>
      <c r="I4" s="205"/>
      <c r="J4" s="205"/>
      <c r="L4" s="16"/>
      <c r="M4" s="16"/>
      <c r="N4" s="202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5" s="18" customFormat="1" ht="23.55" customHeight="1" thickBot="1" x14ac:dyDescent="0.35">
      <c r="A5" s="412"/>
      <c r="B5" s="203" t="s">
        <v>17</v>
      </c>
      <c r="C5" s="204" t="s">
        <v>18</v>
      </c>
      <c r="D5" s="412"/>
      <c r="E5" s="205"/>
      <c r="F5" s="205"/>
      <c r="G5" s="205"/>
      <c r="H5" s="205"/>
      <c r="I5" s="205"/>
      <c r="J5" s="205"/>
      <c r="K5" s="16"/>
      <c r="L5" s="202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5" s="10" customFormat="1" ht="25.05" customHeight="1" x14ac:dyDescent="0.3">
      <c r="A6" s="206" t="s">
        <v>145</v>
      </c>
      <c r="B6" s="207">
        <f>SUMIF(L31:L36,O15, K31:K36)</f>
        <v>10</v>
      </c>
      <c r="C6" s="207">
        <f>SUMIF(L31:L36,O16, K31:K36)</f>
        <v>2</v>
      </c>
      <c r="D6" s="208">
        <f t="shared" ref="D6:D14" si="0">SUM(B6:C6)</f>
        <v>12</v>
      </c>
      <c r="G6" s="205"/>
      <c r="L6" s="54"/>
    </row>
    <row r="7" spans="1:25" s="10" customFormat="1" ht="25.05" customHeight="1" thickBot="1" x14ac:dyDescent="0.35">
      <c r="A7" s="209" t="s">
        <v>34</v>
      </c>
      <c r="B7" s="207">
        <f>SUMIF(L41:L44,O15, K41:K44)</f>
        <v>4</v>
      </c>
      <c r="C7" s="207">
        <f>SUMIF(L41:L44,O16, K41:K44)</f>
        <v>0</v>
      </c>
      <c r="D7" s="210">
        <f t="shared" si="0"/>
        <v>4</v>
      </c>
      <c r="G7" s="205"/>
      <c r="L7" s="54"/>
    </row>
    <row r="8" spans="1:25" s="10" customFormat="1" ht="25.05" customHeight="1" thickBot="1" x14ac:dyDescent="0.35">
      <c r="A8" s="211" t="s">
        <v>39</v>
      </c>
      <c r="B8" s="212">
        <f>SUM(B6:B7)</f>
        <v>14</v>
      </c>
      <c r="C8" s="212">
        <f>SUM(C6:C7)</f>
        <v>2</v>
      </c>
      <c r="D8" s="213">
        <f t="shared" si="0"/>
        <v>16</v>
      </c>
      <c r="G8" s="205"/>
      <c r="L8" s="54"/>
    </row>
    <row r="9" spans="1:25" s="10" customFormat="1" ht="25.05" customHeight="1" x14ac:dyDescent="0.3">
      <c r="A9" s="214" t="s">
        <v>7</v>
      </c>
      <c r="B9" s="207">
        <f>SUMIF(L49:L51,O15, K49:K51)</f>
        <v>6</v>
      </c>
      <c r="C9" s="207">
        <f>SUMIF(L49:L51,O16, K49:K51)</f>
        <v>0</v>
      </c>
      <c r="D9" s="210">
        <f t="shared" si="0"/>
        <v>6</v>
      </c>
      <c r="G9" s="205"/>
      <c r="L9" s="54"/>
    </row>
    <row r="10" spans="1:25" s="10" customFormat="1" ht="25.05" customHeight="1" x14ac:dyDescent="0.3">
      <c r="A10" s="215" t="s">
        <v>4</v>
      </c>
      <c r="B10" s="207">
        <f>SUMIF(L56:L59,O15, K56:K59)</f>
        <v>8</v>
      </c>
      <c r="C10" s="207">
        <f>SUMIF(L56:L59,O16, K56:K59)</f>
        <v>0</v>
      </c>
      <c r="D10" s="216">
        <f t="shared" si="0"/>
        <v>8</v>
      </c>
      <c r="L10" s="54"/>
    </row>
    <row r="11" spans="1:25" s="10" customFormat="1" ht="25.05" customHeight="1" x14ac:dyDescent="0.3">
      <c r="A11" s="215" t="s">
        <v>41</v>
      </c>
      <c r="B11" s="207">
        <f>SUMIF(L64:L67,O15, K64:K67)</f>
        <v>8</v>
      </c>
      <c r="C11" s="207">
        <f>SUMIF(L64:L67,O16, K64:K67)</f>
        <v>0</v>
      </c>
      <c r="D11" s="216">
        <f t="shared" si="0"/>
        <v>8</v>
      </c>
      <c r="L11" s="54"/>
    </row>
    <row r="12" spans="1:25" s="10" customFormat="1" ht="25.05" customHeight="1" thickBot="1" x14ac:dyDescent="0.35">
      <c r="A12" s="215" t="s">
        <v>16</v>
      </c>
      <c r="B12" s="207">
        <f>SUMIF(L73:L76,O15, K73:K76)</f>
        <v>8</v>
      </c>
      <c r="C12" s="207">
        <f>SUMIF(L73:L76,O16, K73:K76)</f>
        <v>0</v>
      </c>
      <c r="D12" s="216">
        <f t="shared" si="0"/>
        <v>8</v>
      </c>
      <c r="L12" s="54"/>
    </row>
    <row r="13" spans="1:25" s="10" customFormat="1" ht="25.05" customHeight="1" x14ac:dyDescent="0.3">
      <c r="A13" s="215" t="s">
        <v>5</v>
      </c>
      <c r="B13" s="207">
        <f>SUMIF(L81:L84,O15, K81:K84)</f>
        <v>8</v>
      </c>
      <c r="C13" s="207">
        <f>SUMIF(L81:L84,O16, K81:K84)</f>
        <v>0</v>
      </c>
      <c r="D13" s="216">
        <f t="shared" si="0"/>
        <v>8</v>
      </c>
      <c r="L13" s="54"/>
      <c r="O13" s="407" t="s">
        <v>146</v>
      </c>
      <c r="P13" s="408"/>
    </row>
    <row r="14" spans="1:25" s="10" customFormat="1" ht="25.05" customHeight="1" thickBot="1" x14ac:dyDescent="0.35">
      <c r="A14" s="209" t="s">
        <v>35</v>
      </c>
      <c r="B14" s="207">
        <f>SUMIF(L89:L92,O15, K89:K92)</f>
        <v>8</v>
      </c>
      <c r="C14" s="207">
        <f>SUMIF(L89:L92,O16, K89:K92)</f>
        <v>0</v>
      </c>
      <c r="D14" s="217">
        <f t="shared" si="0"/>
        <v>8</v>
      </c>
      <c r="F14" s="11"/>
      <c r="L14" s="54"/>
      <c r="O14" s="268"/>
      <c r="P14" s="186"/>
    </row>
    <row r="15" spans="1:25" s="30" customFormat="1" ht="25.05" customHeight="1" thickBot="1" x14ac:dyDescent="0.35">
      <c r="A15" s="218" t="s">
        <v>2</v>
      </c>
      <c r="B15" s="219">
        <f t="shared" ref="B15" si="1">SUM(B8:B14)</f>
        <v>60</v>
      </c>
      <c r="C15" s="219">
        <f>SUM(C8:C14)</f>
        <v>2</v>
      </c>
      <c r="D15" s="220">
        <f>SUM(D8:D14)</f>
        <v>62</v>
      </c>
      <c r="F15" s="221"/>
      <c r="L15" s="222"/>
      <c r="O15" s="268" t="s">
        <v>17</v>
      </c>
      <c r="P15" s="186"/>
    </row>
    <row r="16" spans="1:25" s="10" customFormat="1" ht="25.05" customHeight="1" thickBot="1" x14ac:dyDescent="0.35">
      <c r="A16" s="223" t="s">
        <v>30</v>
      </c>
      <c r="B16" s="224">
        <f>B8*0.15</f>
        <v>2.1</v>
      </c>
      <c r="C16" s="224">
        <f>C8*0.15</f>
        <v>0.3</v>
      </c>
      <c r="D16" s="225">
        <f t="shared" ref="D16" si="2">D8*0.15</f>
        <v>2.4</v>
      </c>
      <c r="L16" s="54"/>
      <c r="O16" s="281" t="s">
        <v>18</v>
      </c>
      <c r="P16" s="189"/>
    </row>
    <row r="17" spans="1:25" s="30" customFormat="1" ht="25.05" customHeight="1" thickBot="1" x14ac:dyDescent="0.35">
      <c r="A17" s="226" t="s">
        <v>147</v>
      </c>
      <c r="B17" s="227">
        <f t="shared" ref="B17" si="3">B15+B16</f>
        <v>62.1</v>
      </c>
      <c r="C17" s="227">
        <f>C15+C16</f>
        <v>2.2999999999999998</v>
      </c>
      <c r="D17" s="228">
        <f>D15+D16</f>
        <v>64.400000000000006</v>
      </c>
      <c r="I17" s="10"/>
      <c r="J17" s="42"/>
      <c r="L17" s="222"/>
    </row>
    <row r="18" spans="1:25" s="5" customFormat="1" ht="15" customHeight="1" x14ac:dyDescent="0.3">
      <c r="A18" s="392" t="s">
        <v>36</v>
      </c>
      <c r="B18" s="392"/>
      <c r="C18" s="60"/>
      <c r="D18" s="409" t="s">
        <v>87</v>
      </c>
      <c r="E18" s="409"/>
      <c r="F18" s="409"/>
      <c r="G18" s="409"/>
      <c r="H18" s="409"/>
      <c r="N18" s="70"/>
      <c r="W18" s="60"/>
    </row>
    <row r="19" spans="1:25" s="5" customFormat="1" ht="15" customHeight="1" x14ac:dyDescent="0.3">
      <c r="A19" s="409" t="s">
        <v>88</v>
      </c>
      <c r="B19" s="409"/>
      <c r="C19" s="409"/>
      <c r="D19" s="409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60"/>
      <c r="P19" s="60"/>
    </row>
    <row r="20" spans="1:25" s="5" customFormat="1" ht="15" customHeight="1" x14ac:dyDescent="0.3">
      <c r="A20" s="392" t="s">
        <v>148</v>
      </c>
      <c r="B20" s="392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229"/>
      <c r="O20" s="179"/>
      <c r="P20" s="179"/>
      <c r="Q20" s="35"/>
    </row>
    <row r="21" spans="1:25" s="5" customFormat="1" ht="13.8" x14ac:dyDescent="0.3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70"/>
      <c r="O21" s="35"/>
      <c r="P21" s="35"/>
      <c r="Q21" s="35"/>
    </row>
    <row r="22" spans="1:25" s="5" customFormat="1" ht="25.05" customHeight="1" x14ac:dyDescent="0.3">
      <c r="A22" s="388" t="s">
        <v>204</v>
      </c>
      <c r="B22" s="388"/>
      <c r="C22" s="388"/>
      <c r="D22" s="388"/>
      <c r="E22" s="388"/>
      <c r="F22" s="388"/>
      <c r="G22" s="388"/>
      <c r="H22" s="388"/>
      <c r="I22" s="388"/>
      <c r="J22" s="388"/>
      <c r="K22" s="388"/>
      <c r="L22" s="11"/>
      <c r="M22" s="11"/>
      <c r="N22" s="70"/>
      <c r="O22" s="35"/>
      <c r="P22" s="35"/>
      <c r="Q22" s="35"/>
    </row>
    <row r="23" spans="1:25" s="5" customFormat="1" ht="26.25" customHeight="1" x14ac:dyDescent="0.3">
      <c r="A23" s="126"/>
      <c r="B23" s="126" t="s">
        <v>17</v>
      </c>
      <c r="C23" s="126" t="s">
        <v>18</v>
      </c>
      <c r="D23" s="126" t="s">
        <v>190</v>
      </c>
      <c r="E23" s="100"/>
      <c r="F23" s="11"/>
      <c r="G23" s="11"/>
      <c r="H23" s="11"/>
      <c r="I23" s="11"/>
      <c r="J23" s="11"/>
      <c r="K23" s="230"/>
      <c r="M23" s="35"/>
      <c r="N23" s="35"/>
      <c r="O23" s="35"/>
    </row>
    <row r="24" spans="1:25" s="5" customFormat="1" ht="26.25" customHeight="1" x14ac:dyDescent="0.3">
      <c r="A24" s="272" t="s">
        <v>183</v>
      </c>
      <c r="B24" s="127">
        <f>B17</f>
        <v>62.1</v>
      </c>
      <c r="C24" s="127">
        <f>C17</f>
        <v>2.2999999999999998</v>
      </c>
      <c r="D24" s="127">
        <f>SUM(B24:C24)</f>
        <v>64.400000000000006</v>
      </c>
      <c r="E24" s="101"/>
      <c r="F24" s="11"/>
      <c r="G24" s="11"/>
      <c r="H24" s="11"/>
      <c r="I24" s="11"/>
      <c r="J24" s="11"/>
      <c r="K24" s="230"/>
      <c r="M24" s="35"/>
      <c r="N24" s="35"/>
      <c r="O24" s="35"/>
    </row>
    <row r="25" spans="1:25" s="5" customFormat="1" ht="26.25" customHeight="1" x14ac:dyDescent="0.2">
      <c r="A25" s="280" t="s">
        <v>182</v>
      </c>
      <c r="B25" s="119">
        <f>B112</f>
        <v>33.35</v>
      </c>
      <c r="C25" s="119">
        <f>C112</f>
        <v>1.1499999999999999</v>
      </c>
      <c r="D25" s="119">
        <f>SUM(B25:C25)</f>
        <v>34.5</v>
      </c>
      <c r="E25" s="101"/>
      <c r="F25" s="40"/>
      <c r="G25" s="11"/>
      <c r="H25" s="11"/>
      <c r="I25" s="11"/>
      <c r="J25" s="11"/>
      <c r="K25" s="230"/>
      <c r="M25" s="35"/>
      <c r="N25" s="35"/>
      <c r="O25" s="35"/>
    </row>
    <row r="26" spans="1:25" s="5" customFormat="1" ht="26.25" customHeight="1" x14ac:dyDescent="0.3">
      <c r="A26" s="33" t="s">
        <v>42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70"/>
      <c r="O26" s="35"/>
      <c r="P26" s="35"/>
      <c r="Q26" s="35"/>
    </row>
    <row r="27" spans="1:25" s="5" customFormat="1" ht="13.8" x14ac:dyDescent="0.3">
      <c r="A27" s="33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70"/>
      <c r="O27" s="35"/>
      <c r="P27" s="35"/>
      <c r="Q27" s="35"/>
    </row>
    <row r="28" spans="1:25" s="5" customFormat="1" ht="25.05" customHeight="1" thickBot="1" x14ac:dyDescent="0.35">
      <c r="A28" s="410" t="s">
        <v>205</v>
      </c>
      <c r="B28" s="410"/>
      <c r="C28" s="410"/>
      <c r="D28" s="410"/>
      <c r="E28" s="410"/>
      <c r="F28" s="410"/>
      <c r="G28" s="410"/>
      <c r="H28" s="410"/>
      <c r="I28" s="410"/>
      <c r="J28" s="410"/>
      <c r="K28" s="410"/>
      <c r="L28" s="11"/>
      <c r="N28" s="70"/>
      <c r="O28" s="35"/>
      <c r="P28" s="35"/>
      <c r="Q28" s="35"/>
      <c r="Y28" s="14"/>
    </row>
    <row r="29" spans="1:25" s="14" customFormat="1" ht="28.5" customHeight="1" x14ac:dyDescent="0.3">
      <c r="A29" s="438" t="s">
        <v>149</v>
      </c>
      <c r="B29" s="439"/>
      <c r="C29" s="439"/>
      <c r="D29" s="439"/>
      <c r="E29" s="439"/>
      <c r="F29" s="439"/>
      <c r="G29" s="439"/>
      <c r="H29" s="439"/>
      <c r="I29" s="439"/>
      <c r="J29" s="439"/>
      <c r="K29" s="439"/>
      <c r="L29" s="439"/>
      <c r="M29" s="439"/>
      <c r="N29" s="231"/>
      <c r="O29" s="231"/>
      <c r="P29" s="231"/>
      <c r="X29" s="15"/>
    </row>
    <row r="30" spans="1:25" s="15" customFormat="1" ht="24" customHeight="1" x14ac:dyDescent="0.25">
      <c r="A30" s="384" t="s">
        <v>25</v>
      </c>
      <c r="B30" s="385"/>
      <c r="C30" s="385"/>
      <c r="D30" s="386"/>
      <c r="E30" s="232" t="s">
        <v>28</v>
      </c>
      <c r="F30" s="233" t="s">
        <v>27</v>
      </c>
      <c r="G30" s="234"/>
      <c r="H30" s="235" t="s">
        <v>31</v>
      </c>
      <c r="I30" s="236" t="s">
        <v>32</v>
      </c>
      <c r="J30" s="232" t="s">
        <v>33</v>
      </c>
      <c r="K30" s="237" t="s">
        <v>37</v>
      </c>
      <c r="L30" s="238" t="s">
        <v>20</v>
      </c>
      <c r="M30" s="41" t="s">
        <v>46</v>
      </c>
      <c r="N30" s="433"/>
      <c r="O30" s="434"/>
      <c r="P30" s="434"/>
      <c r="Q30" s="18"/>
      <c r="R30" s="18"/>
      <c r="X30" s="18"/>
    </row>
    <row r="31" spans="1:25" s="18" customFormat="1" ht="26.25" customHeight="1" x14ac:dyDescent="0.25">
      <c r="A31" s="420" t="s">
        <v>150</v>
      </c>
      <c r="B31" s="420"/>
      <c r="C31" s="420"/>
      <c r="D31" s="420"/>
      <c r="E31" s="239">
        <v>1</v>
      </c>
      <c r="F31" s="239">
        <v>1</v>
      </c>
      <c r="G31" s="240"/>
      <c r="H31" s="80">
        <f>E31*F31</f>
        <v>1</v>
      </c>
      <c r="I31" s="241"/>
      <c r="J31" s="80">
        <f>H31+I31</f>
        <v>1</v>
      </c>
      <c r="K31" s="241">
        <v>2</v>
      </c>
      <c r="L31" s="242" t="s">
        <v>18</v>
      </c>
      <c r="M31" s="80">
        <v>1</v>
      </c>
      <c r="N31" s="433"/>
      <c r="O31" s="434"/>
      <c r="P31" s="434"/>
    </row>
    <row r="32" spans="1:25" s="18" customFormat="1" ht="26.25" customHeight="1" x14ac:dyDescent="0.3">
      <c r="A32" s="420" t="s">
        <v>151</v>
      </c>
      <c r="B32" s="420"/>
      <c r="C32" s="420"/>
      <c r="D32" s="420"/>
      <c r="E32" s="239">
        <v>1</v>
      </c>
      <c r="F32" s="239">
        <v>1</v>
      </c>
      <c r="G32" s="240"/>
      <c r="H32" s="80">
        <f t="shared" ref="H32:H36" si="4">E32*F32</f>
        <v>1</v>
      </c>
      <c r="I32" s="241"/>
      <c r="J32" s="80">
        <f t="shared" ref="J32:J36" si="5">H32+I32</f>
        <v>1</v>
      </c>
      <c r="K32" s="241">
        <v>2</v>
      </c>
      <c r="L32" s="242" t="s">
        <v>17</v>
      </c>
      <c r="M32" s="80">
        <v>1</v>
      </c>
      <c r="N32" s="433"/>
      <c r="O32" s="435"/>
      <c r="P32" s="435"/>
    </row>
    <row r="33" spans="1:25" s="18" customFormat="1" ht="26.25" customHeight="1" x14ac:dyDescent="0.3">
      <c r="A33" s="420" t="s">
        <v>152</v>
      </c>
      <c r="B33" s="420"/>
      <c r="C33" s="420"/>
      <c r="D33" s="420"/>
      <c r="E33" s="239">
        <v>1</v>
      </c>
      <c r="F33" s="239">
        <v>1</v>
      </c>
      <c r="G33" s="240"/>
      <c r="H33" s="80">
        <f t="shared" si="4"/>
        <v>1</v>
      </c>
      <c r="I33" s="241"/>
      <c r="J33" s="80">
        <f t="shared" si="5"/>
        <v>1</v>
      </c>
      <c r="K33" s="241">
        <v>2</v>
      </c>
      <c r="L33" s="242" t="s">
        <v>17</v>
      </c>
      <c r="M33" s="80">
        <v>1</v>
      </c>
      <c r="N33" s="36"/>
      <c r="O33" s="36"/>
      <c r="P33" s="36"/>
    </row>
    <row r="34" spans="1:25" s="18" customFormat="1" ht="26.25" customHeight="1" x14ac:dyDescent="0.3">
      <c r="A34" s="420" t="s">
        <v>153</v>
      </c>
      <c r="B34" s="420"/>
      <c r="C34" s="420"/>
      <c r="D34" s="420"/>
      <c r="E34" s="239">
        <v>1</v>
      </c>
      <c r="F34" s="239">
        <v>1</v>
      </c>
      <c r="G34" s="240"/>
      <c r="H34" s="80">
        <f t="shared" si="4"/>
        <v>1</v>
      </c>
      <c r="I34" s="241"/>
      <c r="J34" s="80">
        <f t="shared" si="5"/>
        <v>1</v>
      </c>
      <c r="K34" s="241">
        <v>2</v>
      </c>
      <c r="L34" s="242" t="s">
        <v>17</v>
      </c>
      <c r="M34" s="80">
        <v>1</v>
      </c>
      <c r="N34" s="36"/>
      <c r="O34" s="36"/>
      <c r="P34" s="36"/>
    </row>
    <row r="35" spans="1:25" s="18" customFormat="1" ht="26.25" customHeight="1" x14ac:dyDescent="0.3">
      <c r="A35" s="421"/>
      <c r="B35" s="422"/>
      <c r="C35" s="422"/>
      <c r="D35" s="423"/>
      <c r="E35" s="239">
        <v>1</v>
      </c>
      <c r="F35" s="239">
        <v>1</v>
      </c>
      <c r="G35" s="240"/>
      <c r="H35" s="80">
        <f t="shared" si="4"/>
        <v>1</v>
      </c>
      <c r="I35" s="241"/>
      <c r="J35" s="80">
        <f t="shared" si="5"/>
        <v>1</v>
      </c>
      <c r="K35" s="241">
        <v>2</v>
      </c>
      <c r="L35" s="242" t="s">
        <v>17</v>
      </c>
      <c r="M35" s="80">
        <v>1</v>
      </c>
      <c r="N35" s="36"/>
      <c r="O35" s="36"/>
      <c r="P35" s="36"/>
    </row>
    <row r="36" spans="1:25" s="18" customFormat="1" ht="26.25" customHeight="1" x14ac:dyDescent="0.3">
      <c r="A36" s="420" t="s">
        <v>154</v>
      </c>
      <c r="B36" s="420"/>
      <c r="C36" s="420"/>
      <c r="D36" s="420"/>
      <c r="E36" s="239">
        <v>1</v>
      </c>
      <c r="F36" s="239">
        <v>1</v>
      </c>
      <c r="G36" s="240"/>
      <c r="H36" s="80">
        <f t="shared" si="4"/>
        <v>1</v>
      </c>
      <c r="I36" s="241"/>
      <c r="J36" s="80">
        <f t="shared" si="5"/>
        <v>1</v>
      </c>
      <c r="K36" s="241">
        <v>2</v>
      </c>
      <c r="L36" s="242" t="s">
        <v>17</v>
      </c>
      <c r="M36" s="80">
        <v>1</v>
      </c>
      <c r="N36" s="36"/>
      <c r="O36" s="36"/>
      <c r="P36" s="36"/>
    </row>
    <row r="37" spans="1:25" s="4" customFormat="1" ht="26.25" customHeight="1" x14ac:dyDescent="0.3">
      <c r="A37" s="384" t="s">
        <v>1</v>
      </c>
      <c r="B37" s="385"/>
      <c r="C37" s="385"/>
      <c r="D37" s="386"/>
      <c r="E37" s="123">
        <f>SUM(E31:E36)</f>
        <v>6</v>
      </c>
      <c r="F37" s="243"/>
      <c r="G37" s="244"/>
      <c r="H37" s="245">
        <f>SUM(H31:H36)</f>
        <v>6</v>
      </c>
      <c r="I37" s="245">
        <f>SUM(I31:I36)</f>
        <v>0</v>
      </c>
      <c r="J37" s="245">
        <f>SUM(J31:J36)</f>
        <v>6</v>
      </c>
      <c r="K37" s="245">
        <f>SUM(K31:K36)</f>
        <v>12</v>
      </c>
      <c r="L37" s="246"/>
      <c r="M37" s="81">
        <f>SUM(M31:M36)</f>
        <v>6</v>
      </c>
      <c r="N37" s="36"/>
      <c r="O37" s="36"/>
      <c r="P37" s="36"/>
      <c r="Q37" s="18"/>
      <c r="R37" s="18"/>
    </row>
    <row r="38" spans="1:25" s="4" customFormat="1" ht="13.8" x14ac:dyDescent="0.3">
      <c r="A38" s="19"/>
      <c r="B38" s="20"/>
      <c r="C38" s="20"/>
      <c r="D38" s="21"/>
      <c r="E38" s="21"/>
      <c r="F38" s="21"/>
      <c r="G38" s="31"/>
      <c r="H38" s="22"/>
      <c r="I38" s="20"/>
      <c r="J38" s="20"/>
      <c r="K38" s="13"/>
      <c r="L38" s="5"/>
      <c r="N38" s="71"/>
      <c r="O38" s="36"/>
      <c r="P38" s="36"/>
      <c r="Q38" s="36"/>
      <c r="R38" s="18"/>
      <c r="S38" s="18"/>
      <c r="Y38" s="3"/>
    </row>
    <row r="39" spans="1:25" ht="26.25" customHeight="1" x14ac:dyDescent="0.3">
      <c r="A39" s="438" t="s">
        <v>63</v>
      </c>
      <c r="B39" s="439"/>
      <c r="C39" s="439"/>
      <c r="D39" s="439"/>
      <c r="E39" s="439"/>
      <c r="F39" s="439"/>
      <c r="G39" s="439"/>
      <c r="H39" s="439"/>
      <c r="I39" s="439"/>
      <c r="J39" s="439"/>
      <c r="K39" s="439"/>
      <c r="L39" s="439"/>
      <c r="M39" s="439"/>
      <c r="N39" s="36"/>
      <c r="O39" s="36"/>
      <c r="P39" s="36"/>
      <c r="Q39" s="18"/>
      <c r="R39" s="18"/>
      <c r="X39" s="15"/>
    </row>
    <row r="40" spans="1:25" s="15" customFormat="1" ht="26.25" customHeight="1" x14ac:dyDescent="0.3">
      <c r="A40" s="384" t="s">
        <v>25</v>
      </c>
      <c r="B40" s="385"/>
      <c r="C40" s="385"/>
      <c r="D40" s="386"/>
      <c r="E40" s="232" t="s">
        <v>28</v>
      </c>
      <c r="F40" s="232" t="s">
        <v>27</v>
      </c>
      <c r="G40" s="234"/>
      <c r="H40" s="237" t="s">
        <v>31</v>
      </c>
      <c r="I40" s="236" t="s">
        <v>32</v>
      </c>
      <c r="J40" s="232" t="s">
        <v>33</v>
      </c>
      <c r="K40" s="237" t="s">
        <v>37</v>
      </c>
      <c r="L40" s="238" t="s">
        <v>20</v>
      </c>
      <c r="M40" s="81" t="s">
        <v>46</v>
      </c>
      <c r="N40" s="36"/>
      <c r="O40" s="36"/>
      <c r="P40" s="36"/>
      <c r="Q40" s="18"/>
      <c r="R40" s="18"/>
      <c r="X40" s="18"/>
    </row>
    <row r="41" spans="1:25" s="18" customFormat="1" ht="26.25" customHeight="1" x14ac:dyDescent="0.3">
      <c r="A41" s="419"/>
      <c r="B41" s="419"/>
      <c r="C41" s="419"/>
      <c r="D41" s="419"/>
      <c r="E41" s="239"/>
      <c r="F41" s="239"/>
      <c r="G41" s="240"/>
      <c r="H41" s="80">
        <f>E41*F41</f>
        <v>0</v>
      </c>
      <c r="I41" s="241"/>
      <c r="J41" s="80">
        <f>SUM(H41:I41)</f>
        <v>0</v>
      </c>
      <c r="K41" s="241">
        <v>1</v>
      </c>
      <c r="L41" s="242" t="s">
        <v>17</v>
      </c>
      <c r="M41" s="80">
        <v>1</v>
      </c>
      <c r="N41" s="36"/>
      <c r="O41" s="36"/>
      <c r="P41" s="36"/>
    </row>
    <row r="42" spans="1:25" s="18" customFormat="1" ht="26.25" customHeight="1" x14ac:dyDescent="0.3">
      <c r="A42" s="419"/>
      <c r="B42" s="419"/>
      <c r="C42" s="419"/>
      <c r="D42" s="419"/>
      <c r="E42" s="239"/>
      <c r="F42" s="239"/>
      <c r="G42" s="240"/>
      <c r="H42" s="80">
        <f>E42*F42</f>
        <v>0</v>
      </c>
      <c r="I42" s="241"/>
      <c r="J42" s="80">
        <f t="shared" ref="J42:J44" si="6">SUM(H42:I42)</f>
        <v>0</v>
      </c>
      <c r="K42" s="241">
        <v>1</v>
      </c>
      <c r="L42" s="242" t="s">
        <v>17</v>
      </c>
      <c r="M42" s="80">
        <v>1</v>
      </c>
      <c r="N42" s="36"/>
      <c r="O42" s="36"/>
      <c r="P42" s="36"/>
    </row>
    <row r="43" spans="1:25" s="18" customFormat="1" ht="26.25" customHeight="1" x14ac:dyDescent="0.3">
      <c r="A43" s="419"/>
      <c r="B43" s="419"/>
      <c r="C43" s="419"/>
      <c r="D43" s="419"/>
      <c r="E43" s="239"/>
      <c r="F43" s="239"/>
      <c r="G43" s="240"/>
      <c r="H43" s="80">
        <f>E43*F43</f>
        <v>0</v>
      </c>
      <c r="I43" s="241"/>
      <c r="J43" s="80">
        <f t="shared" si="6"/>
        <v>0</v>
      </c>
      <c r="K43" s="241">
        <v>1</v>
      </c>
      <c r="L43" s="242" t="s">
        <v>17</v>
      </c>
      <c r="M43" s="80">
        <v>1</v>
      </c>
      <c r="N43" s="36"/>
      <c r="O43" s="36"/>
      <c r="P43" s="36"/>
    </row>
    <row r="44" spans="1:25" s="18" customFormat="1" ht="26.25" customHeight="1" x14ac:dyDescent="0.3">
      <c r="A44" s="419"/>
      <c r="B44" s="419"/>
      <c r="C44" s="419"/>
      <c r="D44" s="419"/>
      <c r="E44" s="239"/>
      <c r="F44" s="239"/>
      <c r="G44" s="240"/>
      <c r="H44" s="80">
        <f>E44*F44</f>
        <v>0</v>
      </c>
      <c r="I44" s="241"/>
      <c r="J44" s="80">
        <f t="shared" si="6"/>
        <v>0</v>
      </c>
      <c r="K44" s="241">
        <v>1</v>
      </c>
      <c r="L44" s="242" t="s">
        <v>17</v>
      </c>
      <c r="M44" s="80">
        <v>1</v>
      </c>
      <c r="N44" s="36"/>
      <c r="O44" s="36"/>
      <c r="P44" s="36"/>
    </row>
    <row r="45" spans="1:25" s="4" customFormat="1" ht="26.25" customHeight="1" x14ac:dyDescent="0.3">
      <c r="A45" s="384" t="s">
        <v>1</v>
      </c>
      <c r="B45" s="385"/>
      <c r="C45" s="385"/>
      <c r="D45" s="386"/>
      <c r="E45" s="247"/>
      <c r="F45" s="243"/>
      <c r="G45" s="244"/>
      <c r="H45" s="81">
        <f>SUM(H41:H44)</f>
        <v>0</v>
      </c>
      <c r="I45" s="81">
        <f>SUM(I41:I44)</f>
        <v>0</v>
      </c>
      <c r="J45" s="81">
        <f>SUM(J41:J44)</f>
        <v>0</v>
      </c>
      <c r="K45" s="41">
        <f>SUM(K41:K44)</f>
        <v>4</v>
      </c>
      <c r="L45" s="248"/>
      <c r="M45" s="81">
        <f>SUM(M41:M44)</f>
        <v>4</v>
      </c>
      <c r="N45" s="34"/>
      <c r="O45" s="34"/>
      <c r="P45" s="34"/>
      <c r="X45" s="1"/>
    </row>
    <row r="46" spans="1:25" s="1" customFormat="1" ht="13.8" x14ac:dyDescent="0.3">
      <c r="A46" s="23"/>
      <c r="B46" s="24"/>
      <c r="C46" s="24"/>
      <c r="D46" s="24"/>
      <c r="E46" s="24"/>
      <c r="F46" s="24"/>
      <c r="G46" s="24"/>
      <c r="H46" s="25"/>
      <c r="I46" s="24"/>
      <c r="J46" s="24"/>
      <c r="K46" s="12"/>
      <c r="L46" s="5"/>
      <c r="N46" s="72"/>
      <c r="O46" s="35"/>
      <c r="P46" s="35"/>
      <c r="Q46" s="35"/>
      <c r="Y46" s="3"/>
    </row>
    <row r="47" spans="1:25" ht="26.25" customHeight="1" x14ac:dyDescent="0.3">
      <c r="A47" s="273" t="s">
        <v>7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74"/>
      <c r="N47" s="34"/>
      <c r="Q47" s="3"/>
      <c r="X47" s="15"/>
    </row>
    <row r="48" spans="1:25" s="15" customFormat="1" ht="26.25" customHeight="1" x14ac:dyDescent="0.3">
      <c r="A48" s="384" t="s">
        <v>25</v>
      </c>
      <c r="B48" s="385"/>
      <c r="C48" s="385"/>
      <c r="D48" s="385"/>
      <c r="E48" s="385"/>
      <c r="F48" s="386"/>
      <c r="G48" s="234"/>
      <c r="H48" s="237" t="s">
        <v>31</v>
      </c>
      <c r="I48" s="236" t="s">
        <v>32</v>
      </c>
      <c r="J48" s="232" t="s">
        <v>33</v>
      </c>
      <c r="K48" s="237" t="s">
        <v>37</v>
      </c>
      <c r="L48" s="238" t="s">
        <v>20</v>
      </c>
      <c r="M48" s="81" t="s">
        <v>46</v>
      </c>
      <c r="N48" s="37"/>
      <c r="O48" s="37"/>
      <c r="P48" s="37"/>
      <c r="X48" s="16"/>
    </row>
    <row r="49" spans="1:25" s="16" customFormat="1" ht="26.25" customHeight="1" x14ac:dyDescent="0.3">
      <c r="A49" s="427"/>
      <c r="B49" s="428"/>
      <c r="C49" s="428"/>
      <c r="D49" s="428"/>
      <c r="E49" s="428"/>
      <c r="F49" s="429"/>
      <c r="G49" s="240"/>
      <c r="H49" s="241"/>
      <c r="I49" s="241"/>
      <c r="J49" s="80">
        <f>SUM(H49:I49)</f>
        <v>0</v>
      </c>
      <c r="K49" s="241">
        <v>2</v>
      </c>
      <c r="L49" s="242" t="s">
        <v>17</v>
      </c>
      <c r="M49" s="80">
        <v>1</v>
      </c>
      <c r="N49" s="38"/>
      <c r="O49" s="38"/>
      <c r="P49" s="38"/>
    </row>
    <row r="50" spans="1:25" s="16" customFormat="1" ht="26.25" customHeight="1" x14ac:dyDescent="0.3">
      <c r="A50" s="427"/>
      <c r="B50" s="428"/>
      <c r="C50" s="428"/>
      <c r="D50" s="428"/>
      <c r="E50" s="428"/>
      <c r="F50" s="429"/>
      <c r="G50" s="240"/>
      <c r="H50" s="241"/>
      <c r="I50" s="241"/>
      <c r="J50" s="80">
        <f t="shared" ref="J50:J51" si="7">SUM(H50:I50)</f>
        <v>0</v>
      </c>
      <c r="K50" s="241">
        <v>2</v>
      </c>
      <c r="L50" s="242" t="s">
        <v>17</v>
      </c>
      <c r="M50" s="80">
        <v>1</v>
      </c>
      <c r="N50" s="38"/>
      <c r="O50" s="38"/>
      <c r="P50" s="38"/>
    </row>
    <row r="51" spans="1:25" s="16" customFormat="1" ht="26.25" customHeight="1" x14ac:dyDescent="0.3">
      <c r="A51" s="427"/>
      <c r="B51" s="428"/>
      <c r="C51" s="428"/>
      <c r="D51" s="428"/>
      <c r="E51" s="428"/>
      <c r="F51" s="429"/>
      <c r="G51" s="240"/>
      <c r="H51" s="241"/>
      <c r="I51" s="241"/>
      <c r="J51" s="80">
        <f t="shared" si="7"/>
        <v>0</v>
      </c>
      <c r="K51" s="241">
        <v>2</v>
      </c>
      <c r="L51" s="242" t="s">
        <v>17</v>
      </c>
      <c r="M51" s="80">
        <v>1</v>
      </c>
      <c r="N51" s="38"/>
      <c r="O51" s="38"/>
      <c r="P51" s="38"/>
    </row>
    <row r="52" spans="1:25" s="4" customFormat="1" ht="26.25" customHeight="1" x14ac:dyDescent="0.3">
      <c r="A52" s="384" t="s">
        <v>1</v>
      </c>
      <c r="B52" s="385"/>
      <c r="C52" s="385"/>
      <c r="D52" s="385"/>
      <c r="E52" s="385"/>
      <c r="F52" s="386"/>
      <c r="G52" s="244"/>
      <c r="H52" s="81">
        <f>SUM(H49:H51)</f>
        <v>0</v>
      </c>
      <c r="I52" s="81">
        <f>SUM(I49:I51)</f>
        <v>0</v>
      </c>
      <c r="J52" s="81">
        <f>SUM(J49:J51)</f>
        <v>0</v>
      </c>
      <c r="K52" s="81">
        <f>SUM(K49:K51)</f>
        <v>6</v>
      </c>
      <c r="L52" s="249"/>
      <c r="M52" s="81">
        <f>SUM(M49:M51)</f>
        <v>3</v>
      </c>
      <c r="N52" s="34"/>
      <c r="O52" s="34"/>
      <c r="P52" s="34"/>
      <c r="X52" s="1"/>
    </row>
    <row r="53" spans="1:25" s="1" customFormat="1" ht="13.8" x14ac:dyDescent="0.3">
      <c r="A53" s="23"/>
      <c r="B53" s="24"/>
      <c r="C53" s="24"/>
      <c r="D53" s="24"/>
      <c r="E53" s="24"/>
      <c r="F53" s="24"/>
      <c r="G53" s="24"/>
      <c r="H53" s="25"/>
      <c r="I53" s="24"/>
      <c r="J53" s="24"/>
      <c r="K53" s="12"/>
      <c r="L53" s="5"/>
      <c r="N53" s="72"/>
      <c r="O53" s="35"/>
      <c r="P53" s="35"/>
      <c r="Q53" s="35"/>
      <c r="Y53" s="3"/>
    </row>
    <row r="54" spans="1:25" ht="26.25" customHeight="1" x14ac:dyDescent="0.3">
      <c r="A54" s="275" t="s">
        <v>6</v>
      </c>
      <c r="B54" s="275"/>
      <c r="C54" s="275"/>
      <c r="D54" s="275"/>
      <c r="E54" s="275"/>
      <c r="F54" s="275"/>
      <c r="G54" s="275"/>
      <c r="H54" s="275"/>
      <c r="I54" s="275"/>
      <c r="J54" s="275"/>
      <c r="K54" s="275"/>
      <c r="L54" s="275"/>
      <c r="M54" s="275"/>
      <c r="N54" s="34"/>
      <c r="Q54" s="3"/>
      <c r="X54" s="15"/>
    </row>
    <row r="55" spans="1:25" s="15" customFormat="1" ht="26.25" customHeight="1" x14ac:dyDescent="0.3">
      <c r="A55" s="424" t="s">
        <v>25</v>
      </c>
      <c r="B55" s="425"/>
      <c r="C55" s="425"/>
      <c r="D55" s="425"/>
      <c r="E55" s="425"/>
      <c r="F55" s="426"/>
      <c r="G55" s="240"/>
      <c r="H55" s="250" t="s">
        <v>31</v>
      </c>
      <c r="I55" s="251" t="s">
        <v>32</v>
      </c>
      <c r="J55" s="252" t="s">
        <v>33</v>
      </c>
      <c r="K55" s="250" t="s">
        <v>37</v>
      </c>
      <c r="L55" s="253" t="s">
        <v>20</v>
      </c>
      <c r="M55" s="254" t="s">
        <v>46</v>
      </c>
      <c r="N55" s="37"/>
      <c r="O55" s="37"/>
      <c r="P55" s="37"/>
      <c r="X55" s="16"/>
    </row>
    <row r="56" spans="1:25" s="16" customFormat="1" ht="26.25" customHeight="1" x14ac:dyDescent="0.3">
      <c r="A56" s="419"/>
      <c r="B56" s="419"/>
      <c r="C56" s="419"/>
      <c r="D56" s="419"/>
      <c r="E56" s="419"/>
      <c r="F56" s="419"/>
      <c r="G56" s="240"/>
      <c r="H56" s="241"/>
      <c r="I56" s="241"/>
      <c r="J56" s="80">
        <f>SUM(H56:I56)</f>
        <v>0</v>
      </c>
      <c r="K56" s="241">
        <v>2</v>
      </c>
      <c r="L56" s="242" t="s">
        <v>17</v>
      </c>
      <c r="M56" s="80">
        <v>1</v>
      </c>
      <c r="N56" s="38"/>
      <c r="O56" s="38"/>
      <c r="P56" s="38"/>
    </row>
    <row r="57" spans="1:25" s="16" customFormat="1" ht="26.25" customHeight="1" x14ac:dyDescent="0.3">
      <c r="A57" s="419"/>
      <c r="B57" s="419"/>
      <c r="C57" s="419"/>
      <c r="D57" s="419"/>
      <c r="E57" s="419"/>
      <c r="F57" s="419"/>
      <c r="G57" s="240"/>
      <c r="H57" s="241"/>
      <c r="I57" s="241"/>
      <c r="J57" s="80">
        <f t="shared" ref="J57:J59" si="8">SUM(H57:I57)</f>
        <v>0</v>
      </c>
      <c r="K57" s="241">
        <v>2</v>
      </c>
      <c r="L57" s="242" t="s">
        <v>17</v>
      </c>
      <c r="M57" s="80">
        <v>1</v>
      </c>
      <c r="N57" s="38"/>
      <c r="O57" s="38"/>
      <c r="P57" s="38"/>
    </row>
    <row r="58" spans="1:25" s="16" customFormat="1" ht="26.25" customHeight="1" x14ac:dyDescent="0.3">
      <c r="A58" s="427"/>
      <c r="B58" s="428"/>
      <c r="C58" s="428"/>
      <c r="D58" s="428"/>
      <c r="E58" s="428"/>
      <c r="F58" s="429"/>
      <c r="G58" s="240"/>
      <c r="H58" s="241"/>
      <c r="I58" s="241"/>
      <c r="J58" s="80">
        <f t="shared" si="8"/>
        <v>0</v>
      </c>
      <c r="K58" s="241">
        <v>2</v>
      </c>
      <c r="L58" s="242" t="s">
        <v>17</v>
      </c>
      <c r="M58" s="80">
        <v>1</v>
      </c>
      <c r="N58" s="38"/>
      <c r="O58" s="38"/>
      <c r="P58" s="38"/>
    </row>
    <row r="59" spans="1:25" s="16" customFormat="1" ht="26.25" customHeight="1" x14ac:dyDescent="0.3">
      <c r="A59" s="419"/>
      <c r="B59" s="419"/>
      <c r="C59" s="419"/>
      <c r="D59" s="419"/>
      <c r="E59" s="419"/>
      <c r="F59" s="419"/>
      <c r="G59" s="240"/>
      <c r="H59" s="241"/>
      <c r="I59" s="241"/>
      <c r="J59" s="80">
        <f t="shared" si="8"/>
        <v>0</v>
      </c>
      <c r="K59" s="241">
        <v>2</v>
      </c>
      <c r="L59" s="242" t="s">
        <v>17</v>
      </c>
      <c r="M59" s="80">
        <v>1</v>
      </c>
      <c r="N59" s="38"/>
      <c r="O59" s="38"/>
      <c r="P59" s="38"/>
    </row>
    <row r="60" spans="1:25" s="4" customFormat="1" ht="26.25" customHeight="1" x14ac:dyDescent="0.3">
      <c r="A60" s="384" t="s">
        <v>1</v>
      </c>
      <c r="B60" s="385"/>
      <c r="C60" s="385"/>
      <c r="D60" s="385"/>
      <c r="E60" s="385"/>
      <c r="F60" s="385"/>
      <c r="G60" s="386"/>
      <c r="H60" s="81">
        <f>SUM(H56:H59)</f>
        <v>0</v>
      </c>
      <c r="I60" s="81">
        <f>SUM(I56:I59)</f>
        <v>0</v>
      </c>
      <c r="J60" s="81">
        <f>SUM(J56:J59)</f>
        <v>0</v>
      </c>
      <c r="K60" s="81">
        <f>SUM(K56:K59)</f>
        <v>8</v>
      </c>
      <c r="L60" s="255"/>
      <c r="M60" s="81">
        <f>SUM(M56:M59)</f>
        <v>4</v>
      </c>
      <c r="N60" s="34"/>
      <c r="O60" s="34"/>
      <c r="P60" s="34"/>
      <c r="X60" s="5"/>
    </row>
    <row r="61" spans="1:25" s="5" customFormat="1" ht="13.8" x14ac:dyDescent="0.3">
      <c r="A61" s="23"/>
      <c r="B61" s="11"/>
      <c r="C61" s="11"/>
      <c r="D61" s="11"/>
      <c r="E61" s="11"/>
      <c r="F61" s="11"/>
      <c r="G61" s="11"/>
      <c r="H61" s="25"/>
      <c r="I61" s="11"/>
      <c r="J61" s="11"/>
      <c r="K61" s="12"/>
      <c r="N61" s="70"/>
      <c r="O61" s="35"/>
      <c r="P61" s="35"/>
      <c r="Q61" s="35"/>
      <c r="Y61" s="4"/>
    </row>
    <row r="62" spans="1:25" s="4" customFormat="1" ht="26.25" customHeight="1" x14ac:dyDescent="0.3">
      <c r="A62" s="273" t="s">
        <v>15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34"/>
      <c r="O62" s="34"/>
      <c r="P62" s="34"/>
      <c r="X62" s="15"/>
    </row>
    <row r="63" spans="1:25" s="15" customFormat="1" ht="26.25" customHeight="1" x14ac:dyDescent="0.3">
      <c r="A63" s="424" t="s">
        <v>25</v>
      </c>
      <c r="B63" s="425"/>
      <c r="C63" s="425"/>
      <c r="D63" s="425"/>
      <c r="E63" s="425"/>
      <c r="F63" s="426"/>
      <c r="G63" s="240"/>
      <c r="H63" s="250" t="s">
        <v>31</v>
      </c>
      <c r="I63" s="251" t="s">
        <v>32</v>
      </c>
      <c r="J63" s="252" t="s">
        <v>33</v>
      </c>
      <c r="K63" s="250" t="s">
        <v>37</v>
      </c>
      <c r="L63" s="253" t="s">
        <v>20</v>
      </c>
      <c r="M63" s="250" t="s">
        <v>46</v>
      </c>
      <c r="N63" s="37"/>
      <c r="O63" s="37"/>
      <c r="P63" s="37"/>
      <c r="X63" s="18"/>
    </row>
    <row r="64" spans="1:25" s="18" customFormat="1" ht="26.25" customHeight="1" x14ac:dyDescent="0.3">
      <c r="A64" s="420"/>
      <c r="B64" s="420"/>
      <c r="C64" s="420"/>
      <c r="D64" s="420"/>
      <c r="E64" s="420"/>
      <c r="F64" s="420"/>
      <c r="G64" s="240"/>
      <c r="H64" s="241"/>
      <c r="I64" s="241"/>
      <c r="J64" s="80">
        <f>SUM(H64:I64)</f>
        <v>0</v>
      </c>
      <c r="K64" s="241">
        <v>2</v>
      </c>
      <c r="L64" s="242" t="s">
        <v>17</v>
      </c>
      <c r="M64" s="80">
        <v>1</v>
      </c>
      <c r="N64" s="36"/>
      <c r="O64" s="36"/>
      <c r="P64" s="36"/>
    </row>
    <row r="65" spans="1:25" s="18" customFormat="1" ht="26.25" customHeight="1" x14ac:dyDescent="0.3">
      <c r="A65" s="420"/>
      <c r="B65" s="420"/>
      <c r="C65" s="420"/>
      <c r="D65" s="420"/>
      <c r="E65" s="420"/>
      <c r="F65" s="420"/>
      <c r="G65" s="240"/>
      <c r="H65" s="241"/>
      <c r="I65" s="241"/>
      <c r="J65" s="80">
        <f t="shared" ref="J65:J67" si="9">SUM(H65:I65)</f>
        <v>0</v>
      </c>
      <c r="K65" s="241">
        <v>2</v>
      </c>
      <c r="L65" s="242" t="s">
        <v>17</v>
      </c>
      <c r="M65" s="80">
        <v>1</v>
      </c>
      <c r="N65" s="36"/>
      <c r="O65" s="36"/>
      <c r="P65" s="36"/>
    </row>
    <row r="66" spans="1:25" s="18" customFormat="1" ht="26.25" customHeight="1" x14ac:dyDescent="0.3">
      <c r="A66" s="420"/>
      <c r="B66" s="420"/>
      <c r="C66" s="420"/>
      <c r="D66" s="420"/>
      <c r="E66" s="420"/>
      <c r="F66" s="420"/>
      <c r="G66" s="240"/>
      <c r="H66" s="241"/>
      <c r="I66" s="241"/>
      <c r="J66" s="80">
        <f t="shared" si="9"/>
        <v>0</v>
      </c>
      <c r="K66" s="241">
        <v>2</v>
      </c>
      <c r="L66" s="242" t="s">
        <v>17</v>
      </c>
      <c r="M66" s="80">
        <v>1</v>
      </c>
      <c r="N66" s="36"/>
      <c r="O66" s="36"/>
      <c r="P66" s="36"/>
    </row>
    <row r="67" spans="1:25" s="18" customFormat="1" ht="26.25" customHeight="1" x14ac:dyDescent="0.3">
      <c r="A67" s="420"/>
      <c r="B67" s="420"/>
      <c r="C67" s="420"/>
      <c r="D67" s="420"/>
      <c r="E67" s="420"/>
      <c r="F67" s="420"/>
      <c r="G67" s="240"/>
      <c r="H67" s="241"/>
      <c r="I67" s="241"/>
      <c r="J67" s="80">
        <f t="shared" si="9"/>
        <v>0</v>
      </c>
      <c r="K67" s="241">
        <v>2</v>
      </c>
      <c r="L67" s="242" t="s">
        <v>17</v>
      </c>
      <c r="M67" s="80">
        <v>1</v>
      </c>
      <c r="N67" s="36"/>
      <c r="O67" s="36"/>
      <c r="P67" s="36"/>
    </row>
    <row r="68" spans="1:25" s="4" customFormat="1" ht="26.25" customHeight="1" x14ac:dyDescent="0.3">
      <c r="A68" s="436" t="s">
        <v>1</v>
      </c>
      <c r="B68" s="437"/>
      <c r="C68" s="437"/>
      <c r="D68" s="437"/>
      <c r="E68" s="437"/>
      <c r="F68" s="437"/>
      <c r="G68" s="364"/>
      <c r="H68" s="82">
        <f>SUM(H64:H67)</f>
        <v>0</v>
      </c>
      <c r="I68" s="82">
        <f>SUM(I64:I67)</f>
        <v>0</v>
      </c>
      <c r="J68" s="82">
        <f>SUM(J64:J67)</f>
        <v>0</v>
      </c>
      <c r="K68" s="58">
        <f>SUM(K64:K67)</f>
        <v>8</v>
      </c>
      <c r="L68" s="59"/>
      <c r="M68" s="82">
        <f>SUM(M64:M67)</f>
        <v>4</v>
      </c>
      <c r="N68" s="34"/>
      <c r="O68" s="34"/>
      <c r="P68" s="34"/>
    </row>
    <row r="69" spans="1:25" s="4" customFormat="1" ht="26.25" customHeight="1" x14ac:dyDescent="0.3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25" s="4" customFormat="1" ht="13.8" x14ac:dyDescent="0.3">
      <c r="A70" s="23"/>
      <c r="B70" s="24"/>
      <c r="C70" s="24"/>
      <c r="D70" s="24"/>
      <c r="E70" s="24"/>
      <c r="F70" s="24"/>
      <c r="G70" s="24"/>
      <c r="H70" s="25"/>
      <c r="I70" s="17"/>
      <c r="J70" s="17"/>
      <c r="K70" s="13"/>
      <c r="L70" s="5"/>
      <c r="N70" s="71"/>
      <c r="O70" s="34"/>
      <c r="P70" s="34"/>
      <c r="Q70" s="34"/>
      <c r="Y70" s="3"/>
    </row>
    <row r="71" spans="1:25" ht="26.25" customHeight="1" x14ac:dyDescent="0.3">
      <c r="A71" s="275" t="s">
        <v>16</v>
      </c>
      <c r="B71" s="275"/>
      <c r="C71" s="275"/>
      <c r="D71" s="275"/>
      <c r="E71" s="275"/>
      <c r="F71" s="275"/>
      <c r="G71" s="275"/>
      <c r="H71" s="275"/>
      <c r="I71" s="275"/>
      <c r="J71" s="275"/>
      <c r="K71" s="275"/>
      <c r="L71" s="275"/>
      <c r="M71" s="275"/>
      <c r="N71" s="34"/>
      <c r="Q71" s="3"/>
      <c r="X71" s="15"/>
    </row>
    <row r="72" spans="1:25" s="15" customFormat="1" ht="26.25" customHeight="1" x14ac:dyDescent="0.3">
      <c r="A72" s="424" t="s">
        <v>25</v>
      </c>
      <c r="B72" s="425"/>
      <c r="C72" s="425"/>
      <c r="D72" s="425"/>
      <c r="E72" s="425"/>
      <c r="F72" s="426"/>
      <c r="G72" s="240"/>
      <c r="H72" s="250" t="s">
        <v>31</v>
      </c>
      <c r="I72" s="251" t="s">
        <v>32</v>
      </c>
      <c r="J72" s="252" t="s">
        <v>33</v>
      </c>
      <c r="K72" s="250" t="s">
        <v>37</v>
      </c>
      <c r="L72" s="253" t="s">
        <v>20</v>
      </c>
      <c r="M72" s="250" t="s">
        <v>46</v>
      </c>
      <c r="N72" s="37"/>
      <c r="O72" s="37"/>
      <c r="P72" s="37"/>
      <c r="X72" s="18"/>
    </row>
    <row r="73" spans="1:25" s="18" customFormat="1" ht="26.25" customHeight="1" x14ac:dyDescent="0.3">
      <c r="A73" s="420"/>
      <c r="B73" s="420"/>
      <c r="C73" s="420"/>
      <c r="D73" s="420"/>
      <c r="E73" s="420"/>
      <c r="F73" s="420"/>
      <c r="G73" s="240"/>
      <c r="H73" s="241"/>
      <c r="I73" s="241"/>
      <c r="J73" s="80">
        <f>SUM(H73:I73)</f>
        <v>0</v>
      </c>
      <c r="K73" s="241">
        <v>2</v>
      </c>
      <c r="L73" s="242" t="s">
        <v>17</v>
      </c>
      <c r="M73" s="80">
        <v>1</v>
      </c>
      <c r="N73" s="36"/>
      <c r="O73" s="36"/>
      <c r="P73" s="36"/>
    </row>
    <row r="74" spans="1:25" s="18" customFormat="1" ht="26.25" customHeight="1" x14ac:dyDescent="0.3">
      <c r="A74" s="420"/>
      <c r="B74" s="420"/>
      <c r="C74" s="420"/>
      <c r="D74" s="420"/>
      <c r="E74" s="420"/>
      <c r="F74" s="420"/>
      <c r="G74" s="240"/>
      <c r="H74" s="241"/>
      <c r="I74" s="241"/>
      <c r="J74" s="80">
        <f t="shared" ref="J74:J76" si="10">SUM(H74:I74)</f>
        <v>0</v>
      </c>
      <c r="K74" s="241">
        <v>2</v>
      </c>
      <c r="L74" s="242" t="s">
        <v>17</v>
      </c>
      <c r="M74" s="80">
        <v>1</v>
      </c>
      <c r="N74" s="36"/>
      <c r="O74" s="36"/>
      <c r="P74" s="36"/>
    </row>
    <row r="75" spans="1:25" s="18" customFormat="1" ht="26.25" customHeight="1" x14ac:dyDescent="0.3">
      <c r="A75" s="420"/>
      <c r="B75" s="420"/>
      <c r="C75" s="420"/>
      <c r="D75" s="420"/>
      <c r="E75" s="420"/>
      <c r="F75" s="420"/>
      <c r="G75" s="240"/>
      <c r="H75" s="241"/>
      <c r="I75" s="241"/>
      <c r="J75" s="80">
        <f t="shared" si="10"/>
        <v>0</v>
      </c>
      <c r="K75" s="241">
        <v>2</v>
      </c>
      <c r="L75" s="242" t="s">
        <v>17</v>
      </c>
      <c r="M75" s="80">
        <v>1</v>
      </c>
      <c r="N75" s="36"/>
      <c r="O75" s="36"/>
      <c r="P75" s="36"/>
    </row>
    <row r="76" spans="1:25" s="18" customFormat="1" ht="26.25" customHeight="1" x14ac:dyDescent="0.3">
      <c r="A76" s="420"/>
      <c r="B76" s="420"/>
      <c r="C76" s="420"/>
      <c r="D76" s="420"/>
      <c r="E76" s="420"/>
      <c r="F76" s="420"/>
      <c r="G76" s="240"/>
      <c r="H76" s="241"/>
      <c r="I76" s="241"/>
      <c r="J76" s="80">
        <f t="shared" si="10"/>
        <v>0</v>
      </c>
      <c r="K76" s="241">
        <v>2</v>
      </c>
      <c r="L76" s="242" t="s">
        <v>17</v>
      </c>
      <c r="M76" s="80">
        <v>1</v>
      </c>
      <c r="N76" s="36"/>
      <c r="O76" s="36"/>
      <c r="P76" s="36"/>
    </row>
    <row r="77" spans="1:25" s="4" customFormat="1" ht="26.25" customHeight="1" x14ac:dyDescent="0.3">
      <c r="A77" s="384" t="s">
        <v>1</v>
      </c>
      <c r="B77" s="385"/>
      <c r="C77" s="385"/>
      <c r="D77" s="385"/>
      <c r="E77" s="385"/>
      <c r="F77" s="385"/>
      <c r="G77" s="386"/>
      <c r="H77" s="81">
        <f>SUM(H73:H76)</f>
        <v>0</v>
      </c>
      <c r="I77" s="81">
        <f>SUM(I73:I76)</f>
        <v>0</v>
      </c>
      <c r="J77" s="81">
        <f>SUM(J73:J76)</f>
        <v>0</v>
      </c>
      <c r="K77" s="41">
        <f>SUM(K73:K76)</f>
        <v>8</v>
      </c>
      <c r="L77" s="256"/>
      <c r="M77" s="81">
        <f>SUM(M73:M76)</f>
        <v>4</v>
      </c>
      <c r="N77" s="34"/>
      <c r="O77" s="34"/>
      <c r="P77" s="34"/>
      <c r="X77" s="26"/>
    </row>
    <row r="78" spans="1:25" ht="13.8" x14ac:dyDescent="0.3">
      <c r="A78" s="19"/>
      <c r="B78" s="19"/>
      <c r="C78" s="19"/>
      <c r="D78" s="19"/>
      <c r="E78" s="19"/>
      <c r="F78" s="19"/>
      <c r="G78" s="31"/>
      <c r="H78" s="22"/>
      <c r="I78" s="20"/>
      <c r="J78" s="20"/>
      <c r="K78" s="13"/>
      <c r="L78" s="5"/>
      <c r="M78" s="26"/>
      <c r="N78" s="73"/>
      <c r="Y78" s="15"/>
    </row>
    <row r="79" spans="1:25" s="15" customFormat="1" ht="26.25" customHeight="1" x14ac:dyDescent="0.3">
      <c r="A79" s="275" t="s">
        <v>5</v>
      </c>
      <c r="B79" s="275"/>
      <c r="C79" s="275"/>
      <c r="D79" s="275"/>
      <c r="E79" s="275"/>
      <c r="F79" s="275"/>
      <c r="G79" s="275"/>
      <c r="H79" s="275"/>
      <c r="I79" s="275"/>
      <c r="J79" s="275"/>
      <c r="K79" s="275"/>
      <c r="L79" s="275"/>
      <c r="M79" s="275"/>
      <c r="N79" s="37"/>
      <c r="O79" s="37"/>
      <c r="P79" s="37"/>
      <c r="X79" s="16"/>
    </row>
    <row r="80" spans="1:25" s="16" customFormat="1" ht="26.25" customHeight="1" x14ac:dyDescent="0.3">
      <c r="A80" s="384" t="s">
        <v>25</v>
      </c>
      <c r="B80" s="385"/>
      <c r="C80" s="385"/>
      <c r="D80" s="385"/>
      <c r="E80" s="385"/>
      <c r="F80" s="386"/>
      <c r="G80" s="234"/>
      <c r="H80" s="237" t="s">
        <v>31</v>
      </c>
      <c r="I80" s="236" t="s">
        <v>32</v>
      </c>
      <c r="J80" s="232" t="s">
        <v>33</v>
      </c>
      <c r="K80" s="237" t="s">
        <v>37</v>
      </c>
      <c r="L80" s="257" t="s">
        <v>20</v>
      </c>
      <c r="M80" s="81" t="s">
        <v>46</v>
      </c>
      <c r="N80" s="38"/>
      <c r="O80" s="38"/>
      <c r="P80" s="38"/>
    </row>
    <row r="81" spans="1:25" s="16" customFormat="1" ht="26.25" customHeight="1" x14ac:dyDescent="0.3">
      <c r="A81" s="420"/>
      <c r="B81" s="420"/>
      <c r="C81" s="420"/>
      <c r="D81" s="420"/>
      <c r="E81" s="420"/>
      <c r="F81" s="420"/>
      <c r="G81" s="240"/>
      <c r="H81" s="241"/>
      <c r="I81" s="241"/>
      <c r="J81" s="80">
        <f>SUM(H81:I81)</f>
        <v>0</v>
      </c>
      <c r="K81" s="241">
        <v>2</v>
      </c>
      <c r="L81" s="242" t="s">
        <v>17</v>
      </c>
      <c r="M81" s="80">
        <v>1</v>
      </c>
      <c r="N81" s="38"/>
      <c r="O81" s="38"/>
      <c r="P81" s="38"/>
    </row>
    <row r="82" spans="1:25" s="16" customFormat="1" ht="26.25" customHeight="1" x14ac:dyDescent="0.3">
      <c r="A82" s="420"/>
      <c r="B82" s="420"/>
      <c r="C82" s="420"/>
      <c r="D82" s="420"/>
      <c r="E82" s="420"/>
      <c r="F82" s="420"/>
      <c r="G82" s="240"/>
      <c r="H82" s="241"/>
      <c r="I82" s="241"/>
      <c r="J82" s="80">
        <f t="shared" ref="J82:J84" si="11">SUM(H82:I82)</f>
        <v>0</v>
      </c>
      <c r="K82" s="241">
        <v>2</v>
      </c>
      <c r="L82" s="242" t="s">
        <v>17</v>
      </c>
      <c r="M82" s="80">
        <v>1</v>
      </c>
      <c r="N82" s="38"/>
      <c r="O82" s="38"/>
      <c r="P82" s="38"/>
    </row>
    <row r="83" spans="1:25" s="16" customFormat="1" ht="26.25" customHeight="1" x14ac:dyDescent="0.3">
      <c r="A83" s="420"/>
      <c r="B83" s="420"/>
      <c r="C83" s="420"/>
      <c r="D83" s="420"/>
      <c r="E83" s="420"/>
      <c r="F83" s="420"/>
      <c r="G83" s="240"/>
      <c r="H83" s="241"/>
      <c r="I83" s="241"/>
      <c r="J83" s="80">
        <f t="shared" si="11"/>
        <v>0</v>
      </c>
      <c r="K83" s="241">
        <v>2</v>
      </c>
      <c r="L83" s="242" t="s">
        <v>17</v>
      </c>
      <c r="M83" s="80">
        <v>1</v>
      </c>
      <c r="N83" s="38"/>
      <c r="O83" s="38"/>
      <c r="P83" s="38"/>
    </row>
    <row r="84" spans="1:25" s="16" customFormat="1" ht="26.25" customHeight="1" x14ac:dyDescent="0.3">
      <c r="A84" s="420"/>
      <c r="B84" s="420"/>
      <c r="C84" s="420"/>
      <c r="D84" s="420"/>
      <c r="E84" s="420"/>
      <c r="F84" s="420"/>
      <c r="G84" s="240"/>
      <c r="H84" s="241"/>
      <c r="I84" s="241"/>
      <c r="J84" s="80">
        <f t="shared" si="11"/>
        <v>0</v>
      </c>
      <c r="K84" s="241">
        <v>2</v>
      </c>
      <c r="L84" s="242" t="s">
        <v>17</v>
      </c>
      <c r="M84" s="80">
        <v>1</v>
      </c>
      <c r="N84" s="38"/>
      <c r="O84" s="38"/>
      <c r="P84" s="38"/>
    </row>
    <row r="85" spans="1:25" s="1" customFormat="1" ht="26.25" customHeight="1" x14ac:dyDescent="0.3">
      <c r="A85" s="384" t="s">
        <v>1</v>
      </c>
      <c r="B85" s="385"/>
      <c r="C85" s="385"/>
      <c r="D85" s="385"/>
      <c r="E85" s="385"/>
      <c r="F85" s="385"/>
      <c r="G85" s="386"/>
      <c r="H85" s="41">
        <f t="shared" ref="H85:J85" si="12">SUM(H81:H84)</f>
        <v>0</v>
      </c>
      <c r="I85" s="41">
        <f t="shared" si="12"/>
        <v>0</v>
      </c>
      <c r="J85" s="41">
        <f t="shared" si="12"/>
        <v>0</v>
      </c>
      <c r="K85" s="41">
        <f>SUM(K81:K84)</f>
        <v>8</v>
      </c>
      <c r="L85" s="258"/>
      <c r="M85" s="81">
        <f>SUM(M81:M84)</f>
        <v>4</v>
      </c>
      <c r="N85" s="35"/>
      <c r="O85" s="35"/>
      <c r="P85" s="35"/>
      <c r="X85" s="3"/>
    </row>
    <row r="86" spans="1:25" ht="13.8" x14ac:dyDescent="0.3">
      <c r="A86" s="24"/>
      <c r="B86" s="24"/>
      <c r="C86" s="24"/>
      <c r="D86" s="24"/>
      <c r="E86" s="24"/>
      <c r="F86" s="24"/>
      <c r="G86" s="24"/>
      <c r="H86" s="24"/>
      <c r="I86" s="25"/>
      <c r="J86" s="25"/>
      <c r="K86" s="12"/>
      <c r="L86" s="5"/>
      <c r="M86" s="1"/>
      <c r="N86" s="72"/>
      <c r="Y86" s="15"/>
    </row>
    <row r="87" spans="1:25" s="15" customFormat="1" ht="26.25" customHeight="1" x14ac:dyDescent="0.3">
      <c r="A87" s="440" t="s">
        <v>40</v>
      </c>
      <c r="B87" s="441"/>
      <c r="C87" s="441"/>
      <c r="D87" s="441"/>
      <c r="E87" s="441"/>
      <c r="F87" s="441"/>
      <c r="G87" s="441"/>
      <c r="H87" s="441"/>
      <c r="I87" s="441"/>
      <c r="J87" s="441"/>
      <c r="K87" s="441"/>
      <c r="L87" s="441"/>
      <c r="M87" s="442"/>
      <c r="N87" s="37"/>
      <c r="O87" s="37"/>
      <c r="P87" s="37"/>
      <c r="X87" s="16"/>
    </row>
    <row r="88" spans="1:25" s="16" customFormat="1" ht="26.25" customHeight="1" x14ac:dyDescent="0.3">
      <c r="A88" s="384" t="s">
        <v>25</v>
      </c>
      <c r="B88" s="385"/>
      <c r="C88" s="385"/>
      <c r="D88" s="386"/>
      <c r="E88" s="232" t="s">
        <v>28</v>
      </c>
      <c r="F88" s="232" t="s">
        <v>27</v>
      </c>
      <c r="G88" s="240"/>
      <c r="H88" s="250" t="s">
        <v>31</v>
      </c>
      <c r="I88" s="251" t="s">
        <v>32</v>
      </c>
      <c r="J88" s="252" t="s">
        <v>33</v>
      </c>
      <c r="K88" s="250" t="s">
        <v>37</v>
      </c>
      <c r="L88" s="253" t="s">
        <v>20</v>
      </c>
      <c r="M88" s="254" t="s">
        <v>46</v>
      </c>
      <c r="N88" s="38"/>
      <c r="O88" s="38"/>
      <c r="P88" s="38"/>
    </row>
    <row r="89" spans="1:25" s="16" customFormat="1" ht="26.25" customHeight="1" x14ac:dyDescent="0.3">
      <c r="A89" s="430"/>
      <c r="B89" s="431"/>
      <c r="C89" s="431"/>
      <c r="D89" s="432"/>
      <c r="E89" s="239"/>
      <c r="F89" s="239"/>
      <c r="G89" s="240"/>
      <c r="H89" s="241"/>
      <c r="I89" s="241"/>
      <c r="J89" s="80">
        <f>SUM(H89:I89)</f>
        <v>0</v>
      </c>
      <c r="K89" s="241">
        <v>2</v>
      </c>
      <c r="L89" s="242" t="s">
        <v>17</v>
      </c>
      <c r="M89" s="80">
        <v>1</v>
      </c>
      <c r="N89" s="38"/>
      <c r="O89" s="38"/>
      <c r="P89" s="38"/>
    </row>
    <row r="90" spans="1:25" s="16" customFormat="1" ht="26.25" customHeight="1" x14ac:dyDescent="0.3">
      <c r="A90" s="430"/>
      <c r="B90" s="431"/>
      <c r="C90" s="431"/>
      <c r="D90" s="432"/>
      <c r="E90" s="239"/>
      <c r="F90" s="239"/>
      <c r="G90" s="240"/>
      <c r="H90" s="241"/>
      <c r="I90" s="241"/>
      <c r="J90" s="80">
        <f t="shared" ref="J90:J92" si="13">SUM(H90:I90)</f>
        <v>0</v>
      </c>
      <c r="K90" s="241">
        <v>2</v>
      </c>
      <c r="L90" s="242" t="s">
        <v>17</v>
      </c>
      <c r="M90" s="80">
        <v>1</v>
      </c>
      <c r="N90" s="38"/>
      <c r="O90" s="38"/>
      <c r="P90" s="38"/>
    </row>
    <row r="91" spans="1:25" s="16" customFormat="1" ht="26.25" customHeight="1" x14ac:dyDescent="0.3">
      <c r="A91" s="430"/>
      <c r="B91" s="431"/>
      <c r="C91" s="431"/>
      <c r="D91" s="432"/>
      <c r="E91" s="239"/>
      <c r="F91" s="239"/>
      <c r="G91" s="240"/>
      <c r="H91" s="241"/>
      <c r="I91" s="241"/>
      <c r="J91" s="80">
        <f t="shared" si="13"/>
        <v>0</v>
      </c>
      <c r="K91" s="241">
        <v>2</v>
      </c>
      <c r="L91" s="242" t="s">
        <v>17</v>
      </c>
      <c r="M91" s="80">
        <v>1</v>
      </c>
      <c r="N91" s="38"/>
      <c r="O91" s="38"/>
      <c r="P91" s="38"/>
    </row>
    <row r="92" spans="1:25" s="16" customFormat="1" ht="26.25" customHeight="1" x14ac:dyDescent="0.3">
      <c r="A92" s="430"/>
      <c r="B92" s="431"/>
      <c r="C92" s="431"/>
      <c r="D92" s="432"/>
      <c r="E92" s="239"/>
      <c r="F92" s="239"/>
      <c r="G92" s="240"/>
      <c r="H92" s="241"/>
      <c r="I92" s="241"/>
      <c r="J92" s="80">
        <f t="shared" si="13"/>
        <v>0</v>
      </c>
      <c r="K92" s="241">
        <v>2</v>
      </c>
      <c r="L92" s="242" t="s">
        <v>17</v>
      </c>
      <c r="M92" s="80">
        <v>1</v>
      </c>
      <c r="N92" s="38"/>
      <c r="O92" s="38"/>
      <c r="P92" s="38"/>
    </row>
    <row r="93" spans="1:25" s="4" customFormat="1" ht="26.25" customHeight="1" x14ac:dyDescent="0.3">
      <c r="A93" s="384" t="s">
        <v>1</v>
      </c>
      <c r="B93" s="385"/>
      <c r="C93" s="385"/>
      <c r="D93" s="385"/>
      <c r="E93" s="385"/>
      <c r="F93" s="385"/>
      <c r="G93" s="386"/>
      <c r="H93" s="81">
        <f>SUM(H89:H92)</f>
        <v>0</v>
      </c>
      <c r="I93" s="81">
        <f>SUM(I89:I92)</f>
        <v>0</v>
      </c>
      <c r="J93" s="81">
        <f>SUM(J89:J92)</f>
        <v>0</v>
      </c>
      <c r="K93" s="41">
        <f>SUM(K89:K92)</f>
        <v>8</v>
      </c>
      <c r="L93" s="259"/>
      <c r="M93" s="81">
        <f>SUM(M89:M92)</f>
        <v>4</v>
      </c>
      <c r="N93" s="34"/>
      <c r="O93" s="42"/>
      <c r="P93" s="42"/>
      <c r="X93" s="1"/>
    </row>
    <row r="94" spans="1:25" s="4" customFormat="1" ht="26.25" customHeight="1" x14ac:dyDescent="0.3">
      <c r="A94" s="24"/>
      <c r="B94" s="24"/>
      <c r="C94" s="24"/>
      <c r="D94" s="24"/>
      <c r="E94" s="443" t="s">
        <v>155</v>
      </c>
      <c r="F94" s="443"/>
      <c r="G94" s="443"/>
      <c r="H94" s="260">
        <f>H37+H45+H52+H60+H68+H77+H85+H93</f>
        <v>6</v>
      </c>
      <c r="I94" s="260">
        <f t="shared" ref="I94:K94" si="14">I37+I45+I52+I60+I68+I77+I85+I93</f>
        <v>0</v>
      </c>
      <c r="J94" s="260">
        <f t="shared" si="14"/>
        <v>6</v>
      </c>
      <c r="K94" s="260">
        <f t="shared" si="14"/>
        <v>62</v>
      </c>
      <c r="L94" s="259"/>
      <c r="M94" s="260">
        <f>M37+M45+M52+M60+M68+M77+M85+M93</f>
        <v>33</v>
      </c>
      <c r="N94" s="34"/>
      <c r="O94" s="42"/>
      <c r="P94" s="42"/>
      <c r="X94" s="1"/>
    </row>
    <row r="95" spans="1:25" s="1" customFormat="1" ht="26.25" customHeight="1" x14ac:dyDescent="0.3">
      <c r="A95" s="4"/>
      <c r="B95" s="4"/>
      <c r="C95" s="4"/>
      <c r="D95" s="4"/>
      <c r="E95" s="443" t="s">
        <v>89</v>
      </c>
      <c r="F95" s="443"/>
      <c r="G95" s="443"/>
      <c r="H95" s="260">
        <f>(H37+H45)*0.15</f>
        <v>0.89999999999999991</v>
      </c>
      <c r="I95" s="260">
        <f>(I37+I45)*0.15</f>
        <v>0</v>
      </c>
      <c r="J95" s="260">
        <f>(J37+J45)*0.15</f>
        <v>0.89999999999999991</v>
      </c>
      <c r="K95" s="260">
        <f>(K37+K45)*0.15</f>
        <v>2.4</v>
      </c>
      <c r="L95" s="259"/>
      <c r="M95" s="260">
        <f>(M37+M45)*0.15</f>
        <v>1.5</v>
      </c>
      <c r="N95" s="35"/>
      <c r="O95" s="35"/>
      <c r="P95" s="35"/>
    </row>
    <row r="96" spans="1:25" s="1" customFormat="1" ht="26.25" customHeight="1" x14ac:dyDescent="0.3">
      <c r="A96" s="24"/>
      <c r="B96" s="2"/>
      <c r="C96" s="2"/>
      <c r="D96" s="2"/>
      <c r="E96" s="443" t="s">
        <v>196</v>
      </c>
      <c r="F96" s="443"/>
      <c r="G96" s="443"/>
      <c r="H96" s="260">
        <f>H95+H93+H85+H77+H68+H60+H52+H45+H37</f>
        <v>6.9</v>
      </c>
      <c r="I96" s="260">
        <f>I95+I93+I85+I77+I68+I60+I52+I45+I37</f>
        <v>0</v>
      </c>
      <c r="J96" s="260">
        <f>J95+J93+J85+J77+J68+J60+J52+J45+J37</f>
        <v>6.9</v>
      </c>
      <c r="K96" s="260">
        <f>K95+K93+K85+K77+K68+K60+K52+K45+K37</f>
        <v>64.400000000000006</v>
      </c>
      <c r="L96" s="258"/>
      <c r="M96" s="260">
        <f>M95+M93+M85+M77+M68+M60+M52+M45+M37</f>
        <v>34.5</v>
      </c>
      <c r="N96" s="35"/>
      <c r="O96" s="35"/>
      <c r="P96" s="35"/>
    </row>
    <row r="97" spans="1:23" s="35" customFormat="1" ht="26.25" customHeight="1" x14ac:dyDescent="0.3">
      <c r="A97" s="262"/>
      <c r="B97" s="263"/>
      <c r="C97" s="263"/>
      <c r="D97" s="263"/>
      <c r="E97" s="263"/>
      <c r="F97" s="148"/>
      <c r="G97" s="148"/>
      <c r="H97" s="261"/>
      <c r="I97" s="261"/>
      <c r="J97" s="261"/>
      <c r="K97" s="261"/>
      <c r="L97" s="194"/>
      <c r="M97" s="194"/>
      <c r="N97" s="261"/>
    </row>
    <row r="98" spans="1:23" s="1" customFormat="1" ht="26.25" customHeight="1" thickBot="1" x14ac:dyDescent="0.35">
      <c r="A98" s="195" t="s">
        <v>143</v>
      </c>
      <c r="B98" s="2"/>
      <c r="C98" s="2"/>
      <c r="D98" s="2"/>
      <c r="E98" s="2"/>
      <c r="F98" s="2"/>
      <c r="G98" s="2"/>
      <c r="H98" s="2"/>
      <c r="I98" s="25"/>
      <c r="J98" s="25"/>
      <c r="K98" s="27"/>
      <c r="L98" s="2"/>
      <c r="M98" s="5"/>
      <c r="N98" s="72"/>
      <c r="O98" s="35"/>
      <c r="P98" s="35"/>
      <c r="Q98" s="35"/>
    </row>
    <row r="99" spans="1:23" s="1" customFormat="1" ht="15.75" customHeight="1" thickBot="1" x14ac:dyDescent="0.35">
      <c r="A99" s="411" t="s">
        <v>0</v>
      </c>
      <c r="B99" s="413" t="s">
        <v>64</v>
      </c>
      <c r="C99" s="446"/>
      <c r="D99" s="266" t="s">
        <v>1</v>
      </c>
      <c r="E99" s="10"/>
      <c r="F99" s="10"/>
      <c r="G99" s="10"/>
      <c r="H99" s="10"/>
      <c r="I99" s="10"/>
      <c r="J99" s="10"/>
      <c r="K99" s="16"/>
      <c r="L99" s="16"/>
      <c r="M99" s="16"/>
      <c r="N99" s="202"/>
      <c r="O99" s="16"/>
      <c r="P99" s="16"/>
      <c r="Q99" s="16"/>
      <c r="R99" s="16"/>
      <c r="S99" s="16"/>
      <c r="T99" s="16"/>
      <c r="U99" s="16"/>
      <c r="V99" s="16"/>
      <c r="W99" s="16"/>
    </row>
    <row r="100" spans="1:23" s="1" customFormat="1" ht="14.4" thickBot="1" x14ac:dyDescent="0.35">
      <c r="A100" s="412"/>
      <c r="B100" s="203" t="s">
        <v>17</v>
      </c>
      <c r="C100" s="204" t="s">
        <v>18</v>
      </c>
      <c r="D100" s="267"/>
      <c r="E100" s="18"/>
      <c r="F100" s="16"/>
      <c r="G100" s="16"/>
      <c r="H100" s="202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1:23" s="1" customFormat="1" ht="13.8" x14ac:dyDescent="0.3">
      <c r="A101" s="206" t="s">
        <v>145</v>
      </c>
      <c r="B101" s="207">
        <f>SUMIF(L31:L36,O15, M31:M36)</f>
        <v>5</v>
      </c>
      <c r="C101" s="207">
        <f>SUMIF(L31:L36,O16, M31:M36)</f>
        <v>1</v>
      </c>
      <c r="D101" s="276">
        <f>SUM(B101:C101)</f>
        <v>6</v>
      </c>
      <c r="E101" s="10"/>
      <c r="F101" s="10"/>
      <c r="G101" s="10"/>
      <c r="H101" s="54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23" s="1" customFormat="1" ht="14.4" thickBot="1" x14ac:dyDescent="0.35">
      <c r="A102" s="209" t="s">
        <v>34</v>
      </c>
      <c r="B102" s="207">
        <f>SUMIF(L40:L44,O15, M40:M44)</f>
        <v>4</v>
      </c>
      <c r="C102" s="207">
        <f>SUMIF(L40:L44,O16, M40:M44)</f>
        <v>0</v>
      </c>
      <c r="D102" s="277">
        <f>SUM(B102:C102)</f>
        <v>4</v>
      </c>
      <c r="E102" s="10"/>
      <c r="F102" s="10"/>
      <c r="G102" s="10"/>
      <c r="H102" s="54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23" s="1" customFormat="1" ht="14.4" thickBot="1" x14ac:dyDescent="0.35">
      <c r="A103" s="211" t="s">
        <v>39</v>
      </c>
      <c r="B103" s="212">
        <f>SUM(B101:B102)</f>
        <v>9</v>
      </c>
      <c r="C103" s="212">
        <f t="shared" ref="C103:D103" si="15">SUM(C101:C102)</f>
        <v>1</v>
      </c>
      <c r="D103" s="278">
        <f t="shared" si="15"/>
        <v>10</v>
      </c>
      <c r="E103" s="10"/>
      <c r="F103" s="10"/>
      <c r="G103" s="10"/>
      <c r="H103" s="54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23" s="1" customFormat="1" ht="13.8" x14ac:dyDescent="0.3">
      <c r="A104" s="214" t="s">
        <v>7</v>
      </c>
      <c r="B104" s="207">
        <f>SUMIF(L49:L51,$O$15, M49:M51)</f>
        <v>3</v>
      </c>
      <c r="C104" s="207">
        <f>SUMIF(L49:L51,$O$16, M49:M51)</f>
        <v>0</v>
      </c>
      <c r="D104" s="277">
        <f t="shared" ref="D104:D109" si="16">SUM(B104:C104)</f>
        <v>3</v>
      </c>
      <c r="E104" s="10"/>
      <c r="F104" s="10"/>
      <c r="G104" s="10"/>
      <c r="H104" s="54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23" s="1" customFormat="1" ht="13.8" x14ac:dyDescent="0.3">
      <c r="A105" s="215" t="s">
        <v>4</v>
      </c>
      <c r="B105" s="207">
        <f>SUMIF(L56:L59,$O$15, M56:M59)</f>
        <v>4</v>
      </c>
      <c r="C105" s="207">
        <f>SUMIF(L56:L59,$O$16, M56:M59)</f>
        <v>0</v>
      </c>
      <c r="D105" s="279">
        <f t="shared" si="16"/>
        <v>4</v>
      </c>
      <c r="E105" s="10"/>
      <c r="F105" s="10"/>
      <c r="G105" s="10"/>
      <c r="H105" s="54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23" s="1" customFormat="1" ht="13.8" x14ac:dyDescent="0.3">
      <c r="A106" s="215" t="s">
        <v>41</v>
      </c>
      <c r="B106" s="207">
        <f>SUMIF(L64:L67,$O$15, M64:M67)</f>
        <v>4</v>
      </c>
      <c r="C106" s="207">
        <f>SUMIF(L64:L67,$O$16, M64:M67)</f>
        <v>0</v>
      </c>
      <c r="D106" s="279">
        <f t="shared" si="16"/>
        <v>4</v>
      </c>
      <c r="E106" s="10"/>
      <c r="F106" s="10"/>
      <c r="G106" s="10"/>
      <c r="H106" s="54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23" s="1" customFormat="1" ht="13.8" x14ac:dyDescent="0.3">
      <c r="A107" s="215" t="s">
        <v>16</v>
      </c>
      <c r="B107" s="207">
        <f>SUMIF(L73:L76,$O$15, M73:M76)</f>
        <v>4</v>
      </c>
      <c r="C107" s="207">
        <f>SUMIF(L73:L76,$O$16, M73:M76)</f>
        <v>0</v>
      </c>
      <c r="D107" s="279">
        <f t="shared" si="16"/>
        <v>4</v>
      </c>
      <c r="E107" s="10"/>
      <c r="F107" s="10"/>
      <c r="G107" s="10"/>
      <c r="H107" s="54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23" s="1" customFormat="1" ht="13.8" x14ac:dyDescent="0.3">
      <c r="A108" s="215" t="s">
        <v>5</v>
      </c>
      <c r="B108" s="207">
        <f>SUMIF(L81:L84,$O$15, M81:M84)</f>
        <v>4</v>
      </c>
      <c r="C108" s="207">
        <f>SUMIF(L81:L84,$O$16, M81:M84)</f>
        <v>0</v>
      </c>
      <c r="D108" s="279">
        <f t="shared" si="16"/>
        <v>4</v>
      </c>
      <c r="E108" s="10"/>
      <c r="F108" s="10"/>
      <c r="G108" s="10"/>
      <c r="H108" s="54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23" s="1" customFormat="1" ht="14.4" thickBot="1" x14ac:dyDescent="0.35">
      <c r="A109" s="209" t="s">
        <v>35</v>
      </c>
      <c r="B109" s="207">
        <f>SUMIF(L89:L92,$O$15, M89:M92)</f>
        <v>4</v>
      </c>
      <c r="C109" s="207">
        <f>SUMIF(L89:L92,$O$16, M89:M92)</f>
        <v>0</v>
      </c>
      <c r="D109" s="279">
        <f t="shared" si="16"/>
        <v>4</v>
      </c>
      <c r="E109" s="10"/>
      <c r="F109" s="10"/>
      <c r="G109" s="10"/>
      <c r="H109" s="54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23" s="1" customFormat="1" ht="14.4" thickBot="1" x14ac:dyDescent="0.35">
      <c r="A110" s="218" t="s">
        <v>2</v>
      </c>
      <c r="B110" s="219">
        <f t="shared" ref="B110:D110" si="17">SUM(B103:B109)</f>
        <v>32</v>
      </c>
      <c r="C110" s="219">
        <f t="shared" si="17"/>
        <v>1</v>
      </c>
      <c r="D110" s="219">
        <f t="shared" si="17"/>
        <v>33</v>
      </c>
      <c r="E110" s="30"/>
      <c r="F110" s="30"/>
      <c r="G110" s="30"/>
      <c r="H110" s="222"/>
      <c r="I110" s="30"/>
      <c r="J110" s="30"/>
      <c r="K110" s="30"/>
      <c r="L110" s="30"/>
      <c r="M110" s="30"/>
      <c r="N110" s="30"/>
      <c r="O110" s="30"/>
      <c r="P110" s="30"/>
      <c r="Q110" s="30"/>
      <c r="R110" s="30"/>
    </row>
    <row r="111" spans="1:23" s="1" customFormat="1" ht="14.4" thickBot="1" x14ac:dyDescent="0.35">
      <c r="A111" s="223" t="s">
        <v>30</v>
      </c>
      <c r="B111" s="224">
        <f>B103*0.15</f>
        <v>1.3499999999999999</v>
      </c>
      <c r="C111" s="224">
        <f>C103*0.15</f>
        <v>0.15</v>
      </c>
      <c r="D111" s="225">
        <f t="shared" ref="D111" si="18">D103*0.15</f>
        <v>1.5</v>
      </c>
      <c r="E111" s="10"/>
      <c r="F111" s="10"/>
      <c r="G111" s="10"/>
      <c r="H111" s="54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23" s="1" customFormat="1" ht="14.4" thickBot="1" x14ac:dyDescent="0.35">
      <c r="A112" s="226" t="s">
        <v>147</v>
      </c>
      <c r="B112" s="227">
        <f t="shared" ref="B112" si="19">B110+B111</f>
        <v>33.35</v>
      </c>
      <c r="C112" s="227">
        <f>C110+C111</f>
        <v>1.1499999999999999</v>
      </c>
      <c r="D112" s="228">
        <f>D110+D111</f>
        <v>34.5</v>
      </c>
      <c r="E112" s="30"/>
      <c r="F112" s="30"/>
      <c r="G112" s="30"/>
      <c r="H112" s="222"/>
      <c r="I112" s="30"/>
      <c r="J112" s="30"/>
      <c r="K112" s="30"/>
      <c r="L112" s="30"/>
      <c r="M112" s="30"/>
      <c r="N112" s="30"/>
      <c r="O112" s="30"/>
      <c r="P112" s="30"/>
      <c r="Q112" s="30"/>
      <c r="R112" s="30"/>
    </row>
    <row r="113" spans="1:24" s="1" customFormat="1" ht="15" customHeight="1" x14ac:dyDescent="0.3">
      <c r="A113" s="444" t="s">
        <v>36</v>
      </c>
      <c r="B113" s="444"/>
      <c r="C113" s="264"/>
      <c r="D113" s="445" t="s">
        <v>156</v>
      </c>
      <c r="E113" s="445"/>
      <c r="F113" s="445"/>
      <c r="G113" s="445"/>
      <c r="H113" s="445"/>
      <c r="N113" s="72"/>
    </row>
    <row r="114" spans="1:24" s="1" customFormat="1" ht="15" customHeight="1" x14ac:dyDescent="0.3">
      <c r="A114" s="409" t="s">
        <v>157</v>
      </c>
      <c r="B114" s="409"/>
      <c r="C114" s="409"/>
      <c r="D114" s="409"/>
      <c r="E114" s="409"/>
      <c r="F114" s="409"/>
      <c r="G114" s="409"/>
      <c r="H114" s="409"/>
      <c r="I114" s="409"/>
      <c r="J114" s="409"/>
      <c r="K114" s="409"/>
      <c r="L114" s="409"/>
      <c r="M114" s="409"/>
      <c r="N114" s="409"/>
      <c r="O114" s="60"/>
      <c r="P114" s="60"/>
      <c r="Q114" s="60"/>
      <c r="R114" s="5"/>
      <c r="S114" s="5"/>
      <c r="T114" s="5"/>
      <c r="U114" s="5"/>
      <c r="V114" s="5"/>
      <c r="W114" s="5"/>
    </row>
    <row r="115" spans="1:24" s="1" customFormat="1" ht="13.8" x14ac:dyDescent="0.3">
      <c r="A115" s="392" t="s">
        <v>148</v>
      </c>
      <c r="B115" s="392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70"/>
      <c r="O115" s="35"/>
      <c r="P115" s="35"/>
      <c r="Q115" s="35"/>
      <c r="R115" s="5"/>
      <c r="S115" s="5"/>
      <c r="T115" s="5"/>
      <c r="U115" s="5"/>
      <c r="V115" s="5"/>
      <c r="W115" s="5"/>
    </row>
    <row r="116" spans="1:24" s="1" customFormat="1" ht="26.25" customHeight="1" x14ac:dyDescent="0.3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11"/>
      <c r="L116" s="11"/>
      <c r="M116" s="11"/>
      <c r="N116" s="230"/>
      <c r="O116" s="5"/>
      <c r="P116" s="35"/>
      <c r="Q116" s="35"/>
      <c r="R116" s="35"/>
      <c r="S116" s="5"/>
      <c r="T116" s="5"/>
      <c r="U116" s="5"/>
      <c r="V116" s="5"/>
      <c r="W116" s="5"/>
      <c r="X116" s="5"/>
    </row>
    <row r="117" spans="1:24" s="1" customFormat="1" ht="26.25" customHeight="1" x14ac:dyDescent="0.3">
      <c r="A117" s="24"/>
      <c r="B117" s="2"/>
      <c r="C117" s="2"/>
      <c r="D117" s="2"/>
      <c r="E117" s="2"/>
      <c r="F117" s="2"/>
      <c r="G117" s="2"/>
      <c r="H117" s="2"/>
      <c r="I117" s="25"/>
      <c r="J117" s="25"/>
      <c r="K117" s="27"/>
      <c r="L117" s="2"/>
      <c r="M117" s="5"/>
      <c r="N117" s="72"/>
      <c r="O117" s="35"/>
      <c r="P117" s="35"/>
      <c r="Q117" s="35"/>
    </row>
    <row r="118" spans="1:24" s="1" customFormat="1" ht="26.25" customHeight="1" x14ac:dyDescent="0.3">
      <c r="A118" s="24"/>
      <c r="B118" s="2"/>
      <c r="C118" s="2"/>
      <c r="D118" s="2"/>
      <c r="E118" s="2"/>
      <c r="F118" s="2"/>
      <c r="G118" s="2"/>
      <c r="H118" s="2"/>
      <c r="I118" s="25"/>
      <c r="J118" s="25"/>
      <c r="K118" s="27"/>
      <c r="L118" s="2"/>
      <c r="M118" s="5"/>
      <c r="N118" s="72"/>
      <c r="O118" s="35"/>
      <c r="P118" s="35"/>
      <c r="Q118" s="35"/>
    </row>
    <row r="119" spans="1:24" s="1" customFormat="1" ht="26.25" customHeight="1" x14ac:dyDescent="0.3">
      <c r="A119" s="24"/>
      <c r="B119" s="2"/>
      <c r="C119" s="2"/>
      <c r="D119" s="2"/>
      <c r="E119" s="2"/>
      <c r="F119" s="2"/>
      <c r="G119" s="2"/>
      <c r="H119" s="2"/>
      <c r="I119" s="25"/>
      <c r="J119" s="25"/>
      <c r="K119" s="27"/>
      <c r="L119" s="2"/>
      <c r="M119" s="5"/>
      <c r="N119" s="72"/>
      <c r="O119" s="35"/>
      <c r="P119" s="35"/>
      <c r="Q119" s="35"/>
    </row>
    <row r="120" spans="1:24" s="1" customFormat="1" ht="26.25" customHeight="1" x14ac:dyDescent="0.3">
      <c r="A120" s="24"/>
      <c r="B120" s="2"/>
      <c r="C120" s="2"/>
      <c r="D120" s="2"/>
      <c r="E120" s="2"/>
      <c r="F120" s="2"/>
      <c r="G120" s="2"/>
      <c r="H120" s="2"/>
      <c r="I120" s="25"/>
      <c r="J120" s="25"/>
      <c r="K120" s="27"/>
      <c r="L120" s="2"/>
      <c r="M120" s="5"/>
      <c r="N120" s="72"/>
      <c r="O120" s="35"/>
      <c r="P120" s="35"/>
      <c r="Q120" s="35"/>
    </row>
    <row r="121" spans="1:24" s="1" customFormat="1" ht="26.25" customHeight="1" x14ac:dyDescent="0.3">
      <c r="A121" s="24"/>
      <c r="B121" s="2"/>
      <c r="C121" s="2"/>
      <c r="D121" s="2"/>
      <c r="E121" s="2"/>
      <c r="F121" s="2"/>
      <c r="G121" s="2"/>
      <c r="H121" s="2"/>
      <c r="I121" s="25"/>
      <c r="J121" s="25"/>
      <c r="K121" s="27"/>
      <c r="L121" s="2"/>
      <c r="M121" s="5"/>
      <c r="N121" s="72"/>
      <c r="O121" s="35"/>
      <c r="P121" s="35"/>
      <c r="Q121" s="35"/>
    </row>
    <row r="122" spans="1:24" s="1" customFormat="1" ht="26.25" customHeight="1" x14ac:dyDescent="0.3">
      <c r="A122" s="24"/>
      <c r="B122" s="2"/>
      <c r="C122" s="2"/>
      <c r="D122" s="2"/>
      <c r="E122" s="2"/>
      <c r="F122" s="2"/>
      <c r="G122" s="2"/>
      <c r="H122" s="2"/>
      <c r="I122" s="25"/>
      <c r="J122" s="25"/>
      <c r="K122" s="27"/>
      <c r="L122" s="2"/>
      <c r="M122" s="5"/>
      <c r="N122" s="72"/>
      <c r="O122" s="35"/>
      <c r="P122" s="35"/>
      <c r="Q122" s="35"/>
    </row>
    <row r="123" spans="1:24" s="1" customFormat="1" ht="26.25" customHeight="1" x14ac:dyDescent="0.3">
      <c r="A123" s="24"/>
      <c r="B123" s="2"/>
      <c r="C123" s="2"/>
      <c r="D123" s="2"/>
      <c r="E123" s="2"/>
      <c r="F123" s="2"/>
      <c r="G123" s="2"/>
      <c r="H123" s="2"/>
      <c r="I123" s="25"/>
      <c r="J123" s="25"/>
      <c r="K123" s="27"/>
      <c r="L123" s="2"/>
      <c r="M123" s="5"/>
      <c r="N123" s="72"/>
      <c r="O123" s="35"/>
      <c r="P123" s="35"/>
      <c r="Q123" s="35"/>
    </row>
    <row r="124" spans="1:24" s="1" customFormat="1" ht="26.25" customHeight="1" x14ac:dyDescent="0.3">
      <c r="A124" s="24"/>
      <c r="B124" s="2"/>
      <c r="C124" s="2"/>
      <c r="D124" s="2"/>
      <c r="E124" s="2"/>
      <c r="F124" s="2"/>
      <c r="G124" s="2"/>
      <c r="H124" s="2"/>
      <c r="I124" s="25"/>
      <c r="J124" s="25"/>
      <c r="K124" s="27"/>
      <c r="L124" s="2"/>
      <c r="M124" s="5"/>
      <c r="N124" s="72"/>
      <c r="O124" s="35"/>
      <c r="P124" s="35"/>
      <c r="Q124" s="35"/>
    </row>
    <row r="125" spans="1:24" s="1" customFormat="1" ht="26.25" customHeight="1" x14ac:dyDescent="0.3">
      <c r="A125" s="24"/>
      <c r="B125" s="2"/>
      <c r="C125" s="2"/>
      <c r="D125" s="2"/>
      <c r="E125" s="2"/>
      <c r="F125" s="2"/>
      <c r="G125" s="2"/>
      <c r="H125" s="2"/>
      <c r="I125" s="25"/>
      <c r="J125" s="25"/>
      <c r="K125" s="27"/>
      <c r="L125" s="2"/>
      <c r="M125" s="5"/>
      <c r="N125" s="72"/>
      <c r="O125" s="35"/>
      <c r="P125" s="35"/>
      <c r="Q125" s="35"/>
    </row>
    <row r="126" spans="1:24" s="1" customFormat="1" ht="26.25" customHeight="1" x14ac:dyDescent="0.3">
      <c r="A126" s="24"/>
      <c r="B126" s="2"/>
      <c r="C126" s="2"/>
      <c r="D126" s="2"/>
      <c r="E126" s="2"/>
      <c r="F126" s="2"/>
      <c r="G126" s="2"/>
      <c r="H126" s="2"/>
      <c r="I126" s="25"/>
      <c r="J126" s="25"/>
      <c r="K126" s="27"/>
      <c r="L126" s="2"/>
      <c r="M126" s="5"/>
      <c r="N126" s="72"/>
      <c r="O126" s="35"/>
      <c r="P126" s="35"/>
      <c r="Q126" s="35"/>
    </row>
    <row r="127" spans="1:24" s="1" customFormat="1" ht="26.25" customHeight="1" x14ac:dyDescent="0.3">
      <c r="A127" s="24"/>
      <c r="B127" s="2"/>
      <c r="C127" s="2"/>
      <c r="D127" s="2"/>
      <c r="E127" s="2"/>
      <c r="F127" s="2"/>
      <c r="G127" s="2"/>
      <c r="H127" s="2"/>
      <c r="I127" s="25"/>
      <c r="J127" s="25"/>
      <c r="K127" s="27"/>
      <c r="L127" s="2"/>
      <c r="M127" s="5"/>
      <c r="N127" s="72"/>
      <c r="O127" s="35"/>
      <c r="P127" s="35"/>
      <c r="Q127" s="35"/>
    </row>
    <row r="128" spans="1:24" s="1" customFormat="1" ht="26.25" customHeight="1" x14ac:dyDescent="0.3">
      <c r="A128" s="24"/>
      <c r="B128" s="2"/>
      <c r="C128" s="2"/>
      <c r="D128" s="2"/>
      <c r="E128" s="2"/>
      <c r="F128" s="2"/>
      <c r="G128" s="2"/>
      <c r="H128" s="2"/>
      <c r="I128" s="25"/>
      <c r="J128" s="25"/>
      <c r="K128" s="27"/>
      <c r="L128" s="2"/>
      <c r="M128" s="5"/>
      <c r="N128" s="72"/>
      <c r="O128" s="35"/>
      <c r="P128" s="35"/>
      <c r="Q128" s="35"/>
    </row>
    <row r="129" spans="1:17" s="1" customFormat="1" ht="26.25" customHeight="1" x14ac:dyDescent="0.3">
      <c r="A129" s="24"/>
      <c r="B129" s="2"/>
      <c r="C129" s="2"/>
      <c r="D129" s="2"/>
      <c r="E129" s="2"/>
      <c r="F129" s="2"/>
      <c r="G129" s="2"/>
      <c r="H129" s="2"/>
      <c r="I129" s="25"/>
      <c r="J129" s="25"/>
      <c r="K129" s="27"/>
      <c r="L129" s="2"/>
      <c r="M129" s="5"/>
      <c r="N129" s="72"/>
      <c r="O129" s="35"/>
      <c r="P129" s="35"/>
      <c r="Q129" s="35"/>
    </row>
    <row r="130" spans="1:17" s="1" customFormat="1" ht="26.25" customHeight="1" x14ac:dyDescent="0.3">
      <c r="A130" s="24"/>
      <c r="B130" s="2"/>
      <c r="C130" s="2"/>
      <c r="D130" s="2"/>
      <c r="E130" s="2"/>
      <c r="F130" s="2"/>
      <c r="G130" s="2"/>
      <c r="H130" s="2"/>
      <c r="I130" s="25"/>
      <c r="J130" s="25"/>
      <c r="K130" s="27"/>
      <c r="L130" s="2"/>
      <c r="M130" s="5"/>
      <c r="N130" s="72"/>
      <c r="O130" s="35"/>
      <c r="P130" s="35"/>
      <c r="Q130" s="35"/>
    </row>
    <row r="131" spans="1:17" s="1" customFormat="1" ht="26.25" customHeight="1" x14ac:dyDescent="0.3">
      <c r="A131" s="24"/>
      <c r="B131" s="2"/>
      <c r="C131" s="2"/>
      <c r="D131" s="2"/>
      <c r="E131" s="2"/>
      <c r="F131" s="2"/>
      <c r="G131" s="2"/>
      <c r="H131" s="2"/>
      <c r="I131" s="25"/>
      <c r="J131" s="25"/>
      <c r="K131" s="27"/>
      <c r="L131" s="2"/>
      <c r="M131" s="5"/>
      <c r="N131" s="72"/>
      <c r="O131" s="35"/>
      <c r="P131" s="35"/>
      <c r="Q131" s="35"/>
    </row>
    <row r="132" spans="1:17" s="1" customFormat="1" ht="26.25" customHeight="1" x14ac:dyDescent="0.3">
      <c r="A132" s="24"/>
      <c r="B132" s="2"/>
      <c r="C132" s="2"/>
      <c r="D132" s="2"/>
      <c r="E132" s="2"/>
      <c r="F132" s="2"/>
      <c r="G132" s="2"/>
      <c r="H132" s="2"/>
      <c r="I132" s="25"/>
      <c r="J132" s="25"/>
      <c r="K132" s="27"/>
      <c r="L132" s="2"/>
      <c r="M132" s="5"/>
      <c r="N132" s="72"/>
      <c r="O132" s="35"/>
      <c r="P132" s="35"/>
      <c r="Q132" s="35"/>
    </row>
    <row r="133" spans="1:17" s="1" customFormat="1" ht="26.25" customHeight="1" x14ac:dyDescent="0.3">
      <c r="A133" s="24"/>
      <c r="B133" s="2"/>
      <c r="C133" s="2"/>
      <c r="D133" s="2"/>
      <c r="E133" s="2"/>
      <c r="F133" s="2"/>
      <c r="G133" s="2"/>
      <c r="H133" s="2"/>
      <c r="I133" s="25"/>
      <c r="J133" s="25"/>
      <c r="K133" s="27"/>
      <c r="L133" s="2"/>
      <c r="M133" s="5"/>
      <c r="N133" s="72"/>
      <c r="O133" s="35"/>
      <c r="P133" s="35"/>
      <c r="Q133" s="35"/>
    </row>
    <row r="134" spans="1:17" s="1" customFormat="1" ht="26.25" customHeight="1" x14ac:dyDescent="0.3">
      <c r="A134" s="24"/>
      <c r="B134" s="2"/>
      <c r="C134" s="2"/>
      <c r="D134" s="2"/>
      <c r="E134" s="2"/>
      <c r="F134" s="2"/>
      <c r="G134" s="2"/>
      <c r="H134" s="2"/>
      <c r="I134" s="25"/>
      <c r="J134" s="25"/>
      <c r="K134" s="27"/>
      <c r="L134" s="2"/>
      <c r="M134" s="5"/>
      <c r="N134" s="72"/>
      <c r="O134" s="35"/>
      <c r="P134" s="35"/>
      <c r="Q134" s="35"/>
    </row>
    <row r="135" spans="1:17" s="1" customFormat="1" ht="26.25" customHeight="1" x14ac:dyDescent="0.3">
      <c r="A135" s="24"/>
      <c r="B135" s="2"/>
      <c r="C135" s="2"/>
      <c r="D135" s="2"/>
      <c r="E135" s="2"/>
      <c r="F135" s="2"/>
      <c r="G135" s="2"/>
      <c r="H135" s="2"/>
      <c r="I135" s="25"/>
      <c r="J135" s="25"/>
      <c r="K135" s="27"/>
      <c r="L135" s="2"/>
      <c r="M135" s="5"/>
      <c r="N135" s="72"/>
      <c r="O135" s="35"/>
      <c r="P135" s="35"/>
      <c r="Q135" s="35"/>
    </row>
    <row r="136" spans="1:17" s="1" customFormat="1" ht="26.25" customHeight="1" x14ac:dyDescent="0.3">
      <c r="A136" s="24"/>
      <c r="B136" s="2"/>
      <c r="C136" s="2"/>
      <c r="D136" s="2"/>
      <c r="E136" s="2"/>
      <c r="F136" s="2"/>
      <c r="G136" s="2"/>
      <c r="H136" s="2"/>
      <c r="I136" s="25"/>
      <c r="J136" s="25"/>
      <c r="K136" s="27"/>
      <c r="L136" s="2"/>
      <c r="M136" s="5"/>
      <c r="N136" s="72"/>
      <c r="O136" s="35"/>
      <c r="P136" s="35"/>
      <c r="Q136" s="35"/>
    </row>
    <row r="137" spans="1:17" s="1" customFormat="1" ht="26.25" customHeight="1" x14ac:dyDescent="0.3">
      <c r="A137" s="24"/>
      <c r="B137" s="2"/>
      <c r="C137" s="2"/>
      <c r="D137" s="2"/>
      <c r="E137" s="2"/>
      <c r="F137" s="2"/>
      <c r="G137" s="2"/>
      <c r="H137" s="2"/>
      <c r="I137" s="25"/>
      <c r="J137" s="25"/>
      <c r="K137" s="27"/>
      <c r="L137" s="2"/>
      <c r="M137" s="5"/>
      <c r="N137" s="72"/>
      <c r="O137" s="35"/>
      <c r="P137" s="35"/>
      <c r="Q137" s="35"/>
    </row>
    <row r="138" spans="1:17" s="1" customFormat="1" ht="26.25" customHeight="1" x14ac:dyDescent="0.3">
      <c r="A138" s="24"/>
      <c r="B138" s="2"/>
      <c r="C138" s="2"/>
      <c r="D138" s="2"/>
      <c r="E138" s="2"/>
      <c r="F138" s="2"/>
      <c r="G138" s="2"/>
      <c r="H138" s="2"/>
      <c r="I138" s="25"/>
      <c r="J138" s="25"/>
      <c r="K138" s="27"/>
      <c r="L138" s="2"/>
      <c r="M138" s="5"/>
      <c r="N138" s="72"/>
      <c r="O138" s="35"/>
      <c r="P138" s="35"/>
      <c r="Q138" s="35"/>
    </row>
    <row r="139" spans="1:17" s="1" customFormat="1" ht="26.25" customHeight="1" x14ac:dyDescent="0.3">
      <c r="A139" s="24"/>
      <c r="B139" s="2"/>
      <c r="C139" s="2"/>
      <c r="D139" s="2"/>
      <c r="E139" s="2"/>
      <c r="F139" s="2"/>
      <c r="G139" s="2"/>
      <c r="H139" s="2"/>
      <c r="I139" s="25"/>
      <c r="J139" s="25"/>
      <c r="K139" s="27"/>
      <c r="L139" s="2"/>
      <c r="M139" s="5"/>
      <c r="N139" s="72"/>
      <c r="O139" s="35"/>
      <c r="P139" s="35"/>
      <c r="Q139" s="35"/>
    </row>
    <row r="140" spans="1:17" s="1" customFormat="1" ht="26.25" customHeight="1" x14ac:dyDescent="0.3">
      <c r="A140" s="24"/>
      <c r="B140" s="2"/>
      <c r="C140" s="2"/>
      <c r="D140" s="2"/>
      <c r="E140" s="2"/>
      <c r="F140" s="2"/>
      <c r="G140" s="2"/>
      <c r="H140" s="2"/>
      <c r="I140" s="25"/>
      <c r="J140" s="25"/>
      <c r="K140" s="27"/>
      <c r="L140" s="2"/>
      <c r="M140" s="5"/>
      <c r="N140" s="72"/>
      <c r="O140" s="35"/>
      <c r="P140" s="35"/>
      <c r="Q140" s="35"/>
    </row>
    <row r="141" spans="1:17" s="1" customFormat="1" ht="26.25" customHeight="1" x14ac:dyDescent="0.3">
      <c r="A141" s="24"/>
      <c r="B141" s="2"/>
      <c r="C141" s="2"/>
      <c r="D141" s="2"/>
      <c r="E141" s="2"/>
      <c r="F141" s="2"/>
      <c r="G141" s="2"/>
      <c r="H141" s="2"/>
      <c r="I141" s="25"/>
      <c r="J141" s="25"/>
      <c r="K141" s="27"/>
      <c r="L141" s="2"/>
      <c r="M141" s="5"/>
      <c r="N141" s="72"/>
      <c r="O141" s="35"/>
      <c r="P141" s="35"/>
      <c r="Q141" s="35"/>
    </row>
    <row r="142" spans="1:17" s="1" customFormat="1" ht="26.25" customHeight="1" x14ac:dyDescent="0.3">
      <c r="A142" s="24"/>
      <c r="B142" s="2"/>
      <c r="C142" s="2"/>
      <c r="D142" s="2"/>
      <c r="E142" s="2"/>
      <c r="F142" s="2"/>
      <c r="G142" s="2"/>
      <c r="H142" s="2"/>
      <c r="I142" s="25"/>
      <c r="J142" s="25"/>
      <c r="K142" s="27"/>
      <c r="L142" s="2"/>
      <c r="M142" s="5"/>
      <c r="N142" s="72"/>
      <c r="O142" s="35"/>
      <c r="P142" s="35"/>
      <c r="Q142" s="35"/>
    </row>
    <row r="143" spans="1:17" s="1" customFormat="1" ht="26.25" customHeight="1" x14ac:dyDescent="0.3">
      <c r="A143" s="24"/>
      <c r="B143" s="2"/>
      <c r="C143" s="2"/>
      <c r="D143" s="2"/>
      <c r="E143" s="2"/>
      <c r="F143" s="2"/>
      <c r="G143" s="2"/>
      <c r="H143" s="2"/>
      <c r="I143" s="25"/>
      <c r="J143" s="25"/>
      <c r="K143" s="27"/>
      <c r="L143" s="2"/>
      <c r="M143" s="5"/>
      <c r="N143" s="72"/>
      <c r="O143" s="35"/>
      <c r="P143" s="35"/>
      <c r="Q143" s="35"/>
    </row>
    <row r="144" spans="1:17" s="1" customFormat="1" ht="26.25" customHeight="1" x14ac:dyDescent="0.3">
      <c r="A144" s="24"/>
      <c r="B144" s="2"/>
      <c r="C144" s="2"/>
      <c r="D144" s="2"/>
      <c r="E144" s="2"/>
      <c r="F144" s="2"/>
      <c r="G144" s="2"/>
      <c r="H144" s="2"/>
      <c r="I144" s="25"/>
      <c r="J144" s="25"/>
      <c r="K144" s="27"/>
      <c r="L144" s="2"/>
      <c r="M144" s="5"/>
      <c r="N144" s="72"/>
      <c r="O144" s="35"/>
      <c r="P144" s="35"/>
      <c r="Q144" s="35"/>
    </row>
    <row r="145" spans="1:17" s="1" customFormat="1" ht="26.25" customHeight="1" x14ac:dyDescent="0.3">
      <c r="A145" s="24"/>
      <c r="B145" s="2"/>
      <c r="C145" s="2"/>
      <c r="D145" s="2"/>
      <c r="E145" s="2"/>
      <c r="F145" s="2"/>
      <c r="G145" s="2"/>
      <c r="H145" s="2"/>
      <c r="I145" s="25"/>
      <c r="J145" s="25"/>
      <c r="K145" s="27"/>
      <c r="L145" s="2"/>
      <c r="M145" s="5"/>
      <c r="N145" s="72"/>
      <c r="O145" s="35"/>
      <c r="P145" s="35"/>
      <c r="Q145" s="35"/>
    </row>
    <row r="146" spans="1:17" s="1" customFormat="1" ht="26.25" customHeight="1" x14ac:dyDescent="0.3">
      <c r="A146" s="24"/>
      <c r="B146" s="2"/>
      <c r="C146" s="2"/>
      <c r="D146" s="2"/>
      <c r="E146" s="2"/>
      <c r="F146" s="2"/>
      <c r="G146" s="2"/>
      <c r="H146" s="2"/>
      <c r="I146" s="25"/>
      <c r="J146" s="25"/>
      <c r="K146" s="27"/>
      <c r="L146" s="2"/>
      <c r="M146" s="5"/>
      <c r="N146" s="72"/>
      <c r="O146" s="35"/>
      <c r="P146" s="35"/>
      <c r="Q146" s="35"/>
    </row>
    <row r="147" spans="1:17" s="1" customFormat="1" ht="26.25" customHeight="1" x14ac:dyDescent="0.3">
      <c r="A147" s="24"/>
      <c r="B147" s="2"/>
      <c r="C147" s="2"/>
      <c r="D147" s="2"/>
      <c r="E147" s="2"/>
      <c r="F147" s="2"/>
      <c r="G147" s="2"/>
      <c r="H147" s="2"/>
      <c r="I147" s="25"/>
      <c r="J147" s="25"/>
      <c r="K147" s="27"/>
      <c r="L147" s="2"/>
      <c r="M147" s="5"/>
      <c r="N147" s="72"/>
      <c r="O147" s="35"/>
      <c r="P147" s="35"/>
      <c r="Q147" s="35"/>
    </row>
    <row r="148" spans="1:17" s="1" customFormat="1" ht="26.25" customHeight="1" x14ac:dyDescent="0.3">
      <c r="A148" s="24"/>
      <c r="B148" s="2"/>
      <c r="C148" s="2"/>
      <c r="D148" s="2"/>
      <c r="E148" s="2"/>
      <c r="F148" s="2"/>
      <c r="G148" s="2"/>
      <c r="H148" s="2"/>
      <c r="I148" s="25"/>
      <c r="J148" s="25"/>
      <c r="K148" s="27"/>
      <c r="L148" s="2"/>
      <c r="M148" s="5"/>
      <c r="N148" s="72"/>
      <c r="O148" s="35"/>
      <c r="P148" s="35"/>
      <c r="Q148" s="35"/>
    </row>
    <row r="149" spans="1:17" s="1" customFormat="1" ht="26.25" customHeight="1" x14ac:dyDescent="0.3">
      <c r="A149" s="24"/>
      <c r="B149" s="2"/>
      <c r="C149" s="2"/>
      <c r="D149" s="2"/>
      <c r="E149" s="2"/>
      <c r="F149" s="2"/>
      <c r="G149" s="2"/>
      <c r="H149" s="2"/>
      <c r="I149" s="25"/>
      <c r="J149" s="25"/>
      <c r="K149" s="27"/>
      <c r="L149" s="2"/>
      <c r="M149" s="5"/>
      <c r="N149" s="72"/>
      <c r="O149" s="35"/>
      <c r="P149" s="35"/>
      <c r="Q149" s="35"/>
    </row>
    <row r="150" spans="1:17" s="1" customFormat="1" ht="26.25" customHeight="1" x14ac:dyDescent="0.3">
      <c r="A150" s="24"/>
      <c r="B150" s="2"/>
      <c r="C150" s="2"/>
      <c r="D150" s="2"/>
      <c r="E150" s="2"/>
      <c r="F150" s="2"/>
      <c r="G150" s="2"/>
      <c r="H150" s="2"/>
      <c r="I150" s="25"/>
      <c r="J150" s="25"/>
      <c r="K150" s="27"/>
      <c r="L150" s="2"/>
      <c r="M150" s="5"/>
      <c r="N150" s="72"/>
      <c r="O150" s="35"/>
      <c r="P150" s="35"/>
      <c r="Q150" s="35"/>
    </row>
    <row r="151" spans="1:17" s="1" customFormat="1" ht="26.25" customHeight="1" x14ac:dyDescent="0.3">
      <c r="A151" s="24"/>
      <c r="B151" s="2"/>
      <c r="C151" s="2"/>
      <c r="D151" s="2"/>
      <c r="E151" s="2"/>
      <c r="F151" s="2"/>
      <c r="G151" s="2"/>
      <c r="H151" s="2"/>
      <c r="I151" s="25"/>
      <c r="J151" s="25"/>
      <c r="K151" s="27"/>
      <c r="L151" s="2"/>
      <c r="M151" s="5"/>
      <c r="N151" s="72"/>
      <c r="O151" s="35"/>
      <c r="P151" s="35"/>
      <c r="Q151" s="35"/>
    </row>
    <row r="152" spans="1:17" s="1" customFormat="1" ht="26.25" customHeight="1" x14ac:dyDescent="0.3">
      <c r="A152" s="24"/>
      <c r="B152" s="2"/>
      <c r="C152" s="2"/>
      <c r="D152" s="2"/>
      <c r="E152" s="2"/>
      <c r="F152" s="2"/>
      <c r="G152" s="2"/>
      <c r="H152" s="2"/>
      <c r="I152" s="25"/>
      <c r="J152" s="25"/>
      <c r="K152" s="27"/>
      <c r="L152" s="2"/>
      <c r="M152" s="5"/>
      <c r="N152" s="72"/>
      <c r="O152" s="35"/>
      <c r="P152" s="35"/>
      <c r="Q152" s="35"/>
    </row>
    <row r="153" spans="1:17" s="1" customFormat="1" ht="26.25" customHeight="1" x14ac:dyDescent="0.3">
      <c r="A153" s="24"/>
      <c r="B153" s="2"/>
      <c r="C153" s="2"/>
      <c r="D153" s="2"/>
      <c r="E153" s="2"/>
      <c r="F153" s="2"/>
      <c r="G153" s="2"/>
      <c r="H153" s="2"/>
      <c r="I153" s="25"/>
      <c r="J153" s="25"/>
      <c r="K153" s="27"/>
      <c r="L153" s="2"/>
      <c r="M153" s="5"/>
      <c r="N153" s="72"/>
      <c r="O153" s="35"/>
      <c r="P153" s="35"/>
      <c r="Q153" s="35"/>
    </row>
    <row r="154" spans="1:17" s="1" customFormat="1" ht="26.25" customHeight="1" x14ac:dyDescent="0.3">
      <c r="A154" s="24"/>
      <c r="B154" s="2"/>
      <c r="C154" s="2"/>
      <c r="D154" s="2"/>
      <c r="E154" s="2"/>
      <c r="F154" s="2"/>
      <c r="G154" s="2"/>
      <c r="H154" s="2"/>
      <c r="I154" s="25"/>
      <c r="J154" s="25"/>
      <c r="K154" s="27"/>
      <c r="L154" s="2"/>
      <c r="M154" s="5"/>
      <c r="N154" s="72"/>
      <c r="O154" s="35"/>
      <c r="P154" s="35"/>
      <c r="Q154" s="35"/>
    </row>
    <row r="155" spans="1:17" s="1" customFormat="1" ht="26.25" customHeight="1" x14ac:dyDescent="0.3">
      <c r="A155" s="24"/>
      <c r="B155" s="2"/>
      <c r="C155" s="2"/>
      <c r="D155" s="2"/>
      <c r="E155" s="2"/>
      <c r="F155" s="2"/>
      <c r="G155" s="2"/>
      <c r="H155" s="2"/>
      <c r="I155" s="25"/>
      <c r="J155" s="25"/>
      <c r="K155" s="27"/>
      <c r="L155" s="2"/>
      <c r="M155" s="5"/>
      <c r="N155" s="72"/>
      <c r="O155" s="35"/>
      <c r="P155" s="35"/>
      <c r="Q155" s="35"/>
    </row>
    <row r="156" spans="1:17" s="1" customFormat="1" ht="26.25" customHeight="1" x14ac:dyDescent="0.3">
      <c r="A156" s="24"/>
      <c r="B156" s="2"/>
      <c r="C156" s="2"/>
      <c r="D156" s="2"/>
      <c r="E156" s="2"/>
      <c r="F156" s="2"/>
      <c r="G156" s="2"/>
      <c r="H156" s="2"/>
      <c r="I156" s="25"/>
      <c r="J156" s="25"/>
      <c r="K156" s="27"/>
      <c r="L156" s="2"/>
      <c r="M156" s="5"/>
      <c r="N156" s="72"/>
      <c r="O156" s="35"/>
      <c r="P156" s="35"/>
      <c r="Q156" s="35"/>
    </row>
    <row r="157" spans="1:17" s="1" customFormat="1" ht="26.25" customHeight="1" x14ac:dyDescent="0.3">
      <c r="A157" s="24"/>
      <c r="B157" s="2"/>
      <c r="C157" s="2"/>
      <c r="D157" s="2"/>
      <c r="E157" s="2"/>
      <c r="F157" s="2"/>
      <c r="G157" s="2"/>
      <c r="H157" s="2"/>
      <c r="I157" s="25"/>
      <c r="J157" s="25"/>
      <c r="K157" s="27"/>
      <c r="L157" s="2"/>
      <c r="M157" s="5"/>
      <c r="N157" s="72"/>
      <c r="O157" s="35"/>
      <c r="P157" s="35"/>
      <c r="Q157" s="35"/>
    </row>
    <row r="158" spans="1:17" s="1" customFormat="1" ht="26.25" customHeight="1" x14ac:dyDescent="0.3">
      <c r="A158" s="24"/>
      <c r="B158" s="2"/>
      <c r="C158" s="2"/>
      <c r="D158" s="2"/>
      <c r="E158" s="2"/>
      <c r="F158" s="2"/>
      <c r="G158" s="2"/>
      <c r="H158" s="2"/>
      <c r="I158" s="25"/>
      <c r="J158" s="25"/>
      <c r="K158" s="27"/>
      <c r="L158" s="2"/>
      <c r="M158" s="5"/>
      <c r="N158" s="72"/>
      <c r="O158" s="35"/>
      <c r="P158" s="35"/>
      <c r="Q158" s="35"/>
    </row>
    <row r="159" spans="1:17" s="1" customFormat="1" ht="26.25" customHeight="1" x14ac:dyDescent="0.3">
      <c r="A159" s="24"/>
      <c r="B159" s="2"/>
      <c r="C159" s="2"/>
      <c r="D159" s="2"/>
      <c r="E159" s="2"/>
      <c r="F159" s="2"/>
      <c r="G159" s="2"/>
      <c r="H159" s="2"/>
      <c r="I159" s="25"/>
      <c r="J159" s="25"/>
      <c r="K159" s="27"/>
      <c r="L159" s="2"/>
      <c r="M159" s="5"/>
      <c r="N159" s="72"/>
      <c r="O159" s="35"/>
      <c r="P159" s="35"/>
      <c r="Q159" s="35"/>
    </row>
    <row r="160" spans="1:17" s="1" customFormat="1" ht="26.25" customHeight="1" x14ac:dyDescent="0.3">
      <c r="A160" s="24"/>
      <c r="B160" s="2"/>
      <c r="C160" s="2"/>
      <c r="D160" s="2"/>
      <c r="E160" s="2"/>
      <c r="F160" s="2"/>
      <c r="G160" s="2"/>
      <c r="H160" s="2"/>
      <c r="I160" s="25"/>
      <c r="J160" s="25"/>
      <c r="K160" s="27"/>
      <c r="L160" s="2"/>
      <c r="M160" s="5"/>
      <c r="N160" s="72"/>
      <c r="O160" s="35"/>
      <c r="P160" s="35"/>
      <c r="Q160" s="35"/>
    </row>
    <row r="161" spans="1:17" s="1" customFormat="1" ht="26.25" customHeight="1" x14ac:dyDescent="0.3">
      <c r="A161" s="24"/>
      <c r="B161" s="2"/>
      <c r="C161" s="2"/>
      <c r="D161" s="2"/>
      <c r="E161" s="2"/>
      <c r="F161" s="2"/>
      <c r="G161" s="2"/>
      <c r="H161" s="2"/>
      <c r="I161" s="25"/>
      <c r="J161" s="25"/>
      <c r="K161" s="27"/>
      <c r="L161" s="2"/>
      <c r="M161" s="5"/>
      <c r="N161" s="72"/>
      <c r="O161" s="35"/>
      <c r="P161" s="35"/>
      <c r="Q161" s="35"/>
    </row>
    <row r="162" spans="1:17" s="1" customFormat="1" ht="26.25" customHeight="1" x14ac:dyDescent="0.3">
      <c r="A162" s="24"/>
      <c r="B162" s="2"/>
      <c r="C162" s="2"/>
      <c r="D162" s="2"/>
      <c r="E162" s="2"/>
      <c r="F162" s="2"/>
      <c r="G162" s="2"/>
      <c r="H162" s="2"/>
      <c r="I162" s="25"/>
      <c r="J162" s="25"/>
      <c r="K162" s="27"/>
      <c r="L162" s="2"/>
      <c r="M162" s="5"/>
      <c r="N162" s="72"/>
      <c r="O162" s="35"/>
      <c r="P162" s="35"/>
      <c r="Q162" s="35"/>
    </row>
    <row r="163" spans="1:17" s="1" customFormat="1" ht="26.25" customHeight="1" x14ac:dyDescent="0.3">
      <c r="A163" s="24"/>
      <c r="B163" s="2"/>
      <c r="C163" s="2"/>
      <c r="D163" s="2"/>
      <c r="E163" s="2"/>
      <c r="F163" s="2"/>
      <c r="G163" s="2"/>
      <c r="H163" s="2"/>
      <c r="I163" s="25"/>
      <c r="J163" s="25"/>
      <c r="K163" s="27"/>
      <c r="L163" s="2"/>
      <c r="M163" s="5"/>
      <c r="N163" s="72"/>
      <c r="O163" s="35"/>
      <c r="P163" s="35"/>
      <c r="Q163" s="35"/>
    </row>
    <row r="164" spans="1:17" s="1" customFormat="1" ht="26.25" customHeight="1" x14ac:dyDescent="0.3">
      <c r="A164" s="24"/>
      <c r="B164" s="2"/>
      <c r="C164" s="2"/>
      <c r="D164" s="2"/>
      <c r="E164" s="2"/>
      <c r="F164" s="2"/>
      <c r="G164" s="2"/>
      <c r="H164" s="2"/>
      <c r="I164" s="25"/>
      <c r="J164" s="25"/>
      <c r="K164" s="27"/>
      <c r="L164" s="2"/>
      <c r="M164" s="5"/>
      <c r="N164" s="72"/>
      <c r="O164" s="35"/>
      <c r="P164" s="35"/>
      <c r="Q164" s="35"/>
    </row>
    <row r="165" spans="1:17" s="1" customFormat="1" ht="26.25" customHeight="1" x14ac:dyDescent="0.3">
      <c r="A165" s="24"/>
      <c r="B165" s="2"/>
      <c r="C165" s="2"/>
      <c r="D165" s="2"/>
      <c r="E165" s="2"/>
      <c r="F165" s="2"/>
      <c r="G165" s="2"/>
      <c r="H165" s="2"/>
      <c r="I165" s="25"/>
      <c r="J165" s="25"/>
      <c r="K165" s="27"/>
      <c r="L165" s="2"/>
      <c r="M165" s="5"/>
      <c r="N165" s="72"/>
      <c r="O165" s="35"/>
      <c r="P165" s="35"/>
      <c r="Q165" s="35"/>
    </row>
    <row r="166" spans="1:17" s="1" customFormat="1" ht="26.25" customHeight="1" x14ac:dyDescent="0.3">
      <c r="A166" s="24"/>
      <c r="B166" s="2"/>
      <c r="C166" s="2"/>
      <c r="D166" s="2"/>
      <c r="E166" s="2"/>
      <c r="F166" s="2"/>
      <c r="G166" s="2"/>
      <c r="H166" s="2"/>
      <c r="I166" s="25"/>
      <c r="J166" s="25"/>
      <c r="K166" s="27"/>
      <c r="L166" s="2"/>
      <c r="M166" s="5"/>
      <c r="N166" s="72"/>
      <c r="O166" s="35"/>
      <c r="P166" s="35"/>
      <c r="Q166" s="35"/>
    </row>
    <row r="167" spans="1:17" s="1" customFormat="1" ht="26.25" customHeight="1" x14ac:dyDescent="0.3">
      <c r="A167" s="24"/>
      <c r="B167" s="2"/>
      <c r="C167" s="2"/>
      <c r="D167" s="2"/>
      <c r="E167" s="2"/>
      <c r="F167" s="2"/>
      <c r="G167" s="2"/>
      <c r="H167" s="2"/>
      <c r="I167" s="25"/>
      <c r="J167" s="25"/>
      <c r="K167" s="27"/>
      <c r="L167" s="2"/>
      <c r="M167" s="5"/>
      <c r="N167" s="72"/>
      <c r="O167" s="35"/>
      <c r="P167" s="35"/>
      <c r="Q167" s="35"/>
    </row>
    <row r="168" spans="1:17" s="1" customFormat="1" ht="26.25" customHeight="1" x14ac:dyDescent="0.3">
      <c r="A168" s="24"/>
      <c r="B168" s="2"/>
      <c r="C168" s="2"/>
      <c r="D168" s="2"/>
      <c r="E168" s="2"/>
      <c r="F168" s="2"/>
      <c r="G168" s="2"/>
      <c r="H168" s="2"/>
      <c r="I168" s="25"/>
      <c r="J168" s="25"/>
      <c r="K168" s="27"/>
      <c r="L168" s="2"/>
      <c r="M168" s="5"/>
      <c r="N168" s="72"/>
      <c r="O168" s="35"/>
      <c r="P168" s="35"/>
      <c r="Q168" s="35"/>
    </row>
    <row r="169" spans="1:17" s="1" customFormat="1" ht="26.25" customHeight="1" x14ac:dyDescent="0.3">
      <c r="A169" s="24"/>
      <c r="B169" s="2"/>
      <c r="C169" s="2"/>
      <c r="D169" s="2"/>
      <c r="E169" s="2"/>
      <c r="F169" s="2"/>
      <c r="G169" s="2"/>
      <c r="H169" s="2"/>
      <c r="I169" s="25"/>
      <c r="J169" s="25"/>
      <c r="K169" s="27"/>
      <c r="L169" s="2"/>
      <c r="M169" s="5"/>
      <c r="N169" s="72"/>
      <c r="O169" s="35"/>
      <c r="P169" s="35"/>
      <c r="Q169" s="35"/>
    </row>
    <row r="170" spans="1:17" s="1" customFormat="1" ht="26.25" customHeight="1" x14ac:dyDescent="0.3">
      <c r="A170" s="24"/>
      <c r="B170" s="2"/>
      <c r="C170" s="2"/>
      <c r="D170" s="2"/>
      <c r="E170" s="2"/>
      <c r="F170" s="2"/>
      <c r="G170" s="2"/>
      <c r="H170" s="2"/>
      <c r="I170" s="25"/>
      <c r="J170" s="25"/>
      <c r="K170" s="27"/>
      <c r="L170" s="2"/>
      <c r="M170" s="5"/>
      <c r="N170" s="72"/>
      <c r="O170" s="35"/>
      <c r="P170" s="35"/>
      <c r="Q170" s="35"/>
    </row>
    <row r="171" spans="1:17" s="1" customFormat="1" ht="26.25" customHeight="1" x14ac:dyDescent="0.3">
      <c r="A171" s="24"/>
      <c r="B171" s="2"/>
      <c r="C171" s="2"/>
      <c r="D171" s="2"/>
      <c r="E171" s="2"/>
      <c r="F171" s="2"/>
      <c r="G171" s="2"/>
      <c r="H171" s="2"/>
      <c r="I171" s="25"/>
      <c r="J171" s="25"/>
      <c r="K171" s="27"/>
      <c r="L171" s="2"/>
      <c r="M171" s="5"/>
      <c r="N171" s="72"/>
      <c r="O171" s="35"/>
      <c r="P171" s="35"/>
      <c r="Q171" s="35"/>
    </row>
    <row r="172" spans="1:17" s="1" customFormat="1" ht="26.25" customHeight="1" x14ac:dyDescent="0.3">
      <c r="A172" s="24"/>
      <c r="B172" s="2"/>
      <c r="C172" s="2"/>
      <c r="D172" s="2"/>
      <c r="E172" s="2"/>
      <c r="F172" s="2"/>
      <c r="G172" s="2"/>
      <c r="H172" s="2"/>
      <c r="I172" s="25"/>
      <c r="J172" s="25"/>
      <c r="K172" s="27"/>
      <c r="L172" s="2"/>
      <c r="M172" s="5"/>
      <c r="N172" s="72"/>
      <c r="O172" s="35"/>
      <c r="P172" s="35"/>
      <c r="Q172" s="35"/>
    </row>
    <row r="173" spans="1:17" s="1" customFormat="1" ht="26.25" customHeight="1" x14ac:dyDescent="0.3">
      <c r="A173" s="24"/>
      <c r="B173" s="2"/>
      <c r="C173" s="2"/>
      <c r="D173" s="2"/>
      <c r="E173" s="2"/>
      <c r="F173" s="2"/>
      <c r="G173" s="2"/>
      <c r="H173" s="2"/>
      <c r="I173" s="25"/>
      <c r="J173" s="25"/>
      <c r="K173" s="27"/>
      <c r="L173" s="2"/>
      <c r="M173" s="5"/>
      <c r="N173" s="72"/>
      <c r="O173" s="35"/>
      <c r="P173" s="35"/>
      <c r="Q173" s="35"/>
    </row>
    <row r="174" spans="1:17" s="1" customFormat="1" ht="26.25" customHeight="1" x14ac:dyDescent="0.3">
      <c r="A174" s="24"/>
      <c r="B174" s="2"/>
      <c r="C174" s="2"/>
      <c r="D174" s="2"/>
      <c r="E174" s="2"/>
      <c r="F174" s="2"/>
      <c r="G174" s="2"/>
      <c r="H174" s="2"/>
      <c r="I174" s="25"/>
      <c r="J174" s="25"/>
      <c r="K174" s="27"/>
      <c r="L174" s="2"/>
      <c r="M174" s="5"/>
      <c r="N174" s="72"/>
      <c r="O174" s="35"/>
      <c r="P174" s="35"/>
      <c r="Q174" s="35"/>
    </row>
    <row r="175" spans="1:17" s="1" customFormat="1" ht="26.25" customHeight="1" x14ac:dyDescent="0.3">
      <c r="A175" s="24"/>
      <c r="B175" s="2"/>
      <c r="C175" s="2"/>
      <c r="D175" s="2"/>
      <c r="E175" s="2"/>
      <c r="F175" s="2"/>
      <c r="G175" s="2"/>
      <c r="H175" s="2"/>
      <c r="I175" s="25"/>
      <c r="J175" s="25"/>
      <c r="K175" s="27"/>
      <c r="L175" s="2"/>
      <c r="M175" s="5"/>
      <c r="N175" s="72"/>
      <c r="O175" s="35"/>
      <c r="P175" s="35"/>
      <c r="Q175" s="35"/>
    </row>
    <row r="176" spans="1:17" s="1" customFormat="1" ht="26.25" customHeight="1" x14ac:dyDescent="0.3">
      <c r="A176" s="24"/>
      <c r="B176" s="2"/>
      <c r="C176" s="2"/>
      <c r="D176" s="2"/>
      <c r="E176" s="2"/>
      <c r="F176" s="2"/>
      <c r="G176" s="2"/>
      <c r="H176" s="2"/>
      <c r="I176" s="25"/>
      <c r="J176" s="25"/>
      <c r="K176" s="27"/>
      <c r="L176" s="2"/>
      <c r="M176" s="5"/>
      <c r="N176" s="72"/>
      <c r="O176" s="35"/>
      <c r="P176" s="35"/>
      <c r="Q176" s="35"/>
    </row>
    <row r="177" spans="1:17" s="1" customFormat="1" ht="26.25" customHeight="1" x14ac:dyDescent="0.3">
      <c r="A177" s="24"/>
      <c r="B177" s="2"/>
      <c r="C177" s="2"/>
      <c r="D177" s="2"/>
      <c r="E177" s="2"/>
      <c r="F177" s="2"/>
      <c r="G177" s="2"/>
      <c r="H177" s="2"/>
      <c r="I177" s="25"/>
      <c r="J177" s="25"/>
      <c r="K177" s="27"/>
      <c r="L177" s="2"/>
      <c r="M177" s="5"/>
      <c r="N177" s="72"/>
      <c r="O177" s="35"/>
      <c r="P177" s="35"/>
      <c r="Q177" s="35"/>
    </row>
    <row r="178" spans="1:17" s="1" customFormat="1" ht="26.25" customHeight="1" x14ac:dyDescent="0.3">
      <c r="A178" s="24"/>
      <c r="B178" s="2"/>
      <c r="C178" s="2"/>
      <c r="D178" s="2"/>
      <c r="E178" s="2"/>
      <c r="F178" s="2"/>
      <c r="G178" s="2"/>
      <c r="H178" s="2"/>
      <c r="I178" s="25"/>
      <c r="J178" s="25"/>
      <c r="K178" s="27"/>
      <c r="L178" s="2"/>
      <c r="M178" s="5"/>
      <c r="N178" s="72"/>
      <c r="O178" s="35"/>
      <c r="P178" s="35"/>
      <c r="Q178" s="35"/>
    </row>
    <row r="179" spans="1:17" s="1" customFormat="1" ht="26.25" customHeight="1" x14ac:dyDescent="0.3">
      <c r="A179" s="24"/>
      <c r="B179" s="2"/>
      <c r="C179" s="2"/>
      <c r="D179" s="2"/>
      <c r="E179" s="2"/>
      <c r="F179" s="2"/>
      <c r="G179" s="2"/>
      <c r="H179" s="2"/>
      <c r="I179" s="25"/>
      <c r="J179" s="25"/>
      <c r="K179" s="27"/>
      <c r="L179" s="2"/>
      <c r="M179" s="5"/>
      <c r="N179" s="72"/>
      <c r="O179" s="35"/>
      <c r="P179" s="35"/>
      <c r="Q179" s="35"/>
    </row>
    <row r="180" spans="1:17" s="1" customFormat="1" ht="26.25" customHeight="1" x14ac:dyDescent="0.3">
      <c r="A180" s="24"/>
      <c r="B180" s="2"/>
      <c r="C180" s="2"/>
      <c r="D180" s="2"/>
      <c r="E180" s="2"/>
      <c r="F180" s="2"/>
      <c r="G180" s="2"/>
      <c r="H180" s="2"/>
      <c r="I180" s="25"/>
      <c r="J180" s="25"/>
      <c r="K180" s="27"/>
      <c r="L180" s="2"/>
      <c r="M180" s="5"/>
      <c r="N180" s="72"/>
      <c r="O180" s="35"/>
      <c r="P180" s="35"/>
      <c r="Q180" s="35"/>
    </row>
    <row r="181" spans="1:17" s="1" customFormat="1" ht="26.25" customHeight="1" x14ac:dyDescent="0.3">
      <c r="A181" s="24"/>
      <c r="B181" s="2"/>
      <c r="C181" s="2"/>
      <c r="D181" s="2"/>
      <c r="E181" s="2"/>
      <c r="F181" s="2"/>
      <c r="G181" s="2"/>
      <c r="H181" s="2"/>
      <c r="I181" s="25"/>
      <c r="J181" s="25"/>
      <c r="K181" s="27"/>
      <c r="L181" s="2"/>
      <c r="M181" s="5"/>
      <c r="N181" s="72"/>
      <c r="O181" s="35"/>
      <c r="P181" s="35"/>
      <c r="Q181" s="35"/>
    </row>
    <row r="182" spans="1:17" s="1" customFormat="1" ht="26.25" customHeight="1" x14ac:dyDescent="0.3">
      <c r="A182" s="24"/>
      <c r="B182" s="2"/>
      <c r="C182" s="2"/>
      <c r="D182" s="2"/>
      <c r="E182" s="2"/>
      <c r="F182" s="2"/>
      <c r="G182" s="2"/>
      <c r="H182" s="2"/>
      <c r="I182" s="25"/>
      <c r="J182" s="25"/>
      <c r="K182" s="27"/>
      <c r="L182" s="2"/>
      <c r="M182" s="5"/>
      <c r="N182" s="72"/>
      <c r="O182" s="35"/>
      <c r="P182" s="35"/>
      <c r="Q182" s="35"/>
    </row>
    <row r="183" spans="1:17" s="1" customFormat="1" ht="26.25" customHeight="1" x14ac:dyDescent="0.3">
      <c r="A183" s="24"/>
      <c r="B183" s="2"/>
      <c r="C183" s="2"/>
      <c r="D183" s="2"/>
      <c r="E183" s="2"/>
      <c r="F183" s="2"/>
      <c r="G183" s="2"/>
      <c r="H183" s="2"/>
      <c r="I183" s="25"/>
      <c r="J183" s="25"/>
      <c r="K183" s="27"/>
      <c r="L183" s="2"/>
      <c r="M183" s="5"/>
      <c r="N183" s="72"/>
      <c r="O183" s="35"/>
      <c r="P183" s="35"/>
      <c r="Q183" s="35"/>
    </row>
    <row r="184" spans="1:17" s="1" customFormat="1" ht="26.25" customHeight="1" x14ac:dyDescent="0.3">
      <c r="A184" s="24"/>
      <c r="B184" s="2"/>
      <c r="C184" s="2"/>
      <c r="D184" s="2"/>
      <c r="E184" s="2"/>
      <c r="F184" s="2"/>
      <c r="G184" s="2"/>
      <c r="H184" s="2"/>
      <c r="I184" s="25"/>
      <c r="J184" s="25"/>
      <c r="K184" s="27"/>
      <c r="L184" s="2"/>
      <c r="M184" s="5"/>
      <c r="N184" s="72"/>
      <c r="O184" s="35"/>
      <c r="P184" s="35"/>
      <c r="Q184" s="35"/>
    </row>
    <row r="185" spans="1:17" s="1" customFormat="1" ht="26.25" customHeight="1" x14ac:dyDescent="0.3">
      <c r="A185" s="24"/>
      <c r="B185" s="2"/>
      <c r="C185" s="2"/>
      <c r="D185" s="2"/>
      <c r="E185" s="2"/>
      <c r="F185" s="2"/>
      <c r="G185" s="2"/>
      <c r="H185" s="2"/>
      <c r="I185" s="25"/>
      <c r="J185" s="25"/>
      <c r="K185" s="27"/>
      <c r="L185" s="2"/>
      <c r="M185" s="5"/>
      <c r="N185" s="72"/>
      <c r="O185" s="35"/>
      <c r="P185" s="35"/>
      <c r="Q185" s="35"/>
    </row>
    <row r="186" spans="1:17" s="1" customFormat="1" ht="26.25" customHeight="1" x14ac:dyDescent="0.3">
      <c r="A186" s="24"/>
      <c r="B186" s="2"/>
      <c r="C186" s="2"/>
      <c r="D186" s="2"/>
      <c r="E186" s="2"/>
      <c r="F186" s="2"/>
      <c r="G186" s="2"/>
      <c r="H186" s="2"/>
      <c r="I186" s="25"/>
      <c r="J186" s="25"/>
      <c r="K186" s="27"/>
      <c r="L186" s="2"/>
      <c r="M186" s="5"/>
      <c r="N186" s="72"/>
      <c r="O186" s="35"/>
      <c r="P186" s="35"/>
      <c r="Q186" s="35"/>
    </row>
    <row r="187" spans="1:17" s="1" customFormat="1" ht="26.25" customHeight="1" x14ac:dyDescent="0.3">
      <c r="A187" s="24"/>
      <c r="B187" s="2"/>
      <c r="C187" s="2"/>
      <c r="D187" s="2"/>
      <c r="E187" s="2"/>
      <c r="F187" s="2"/>
      <c r="G187" s="2"/>
      <c r="H187" s="2"/>
      <c r="I187" s="25"/>
      <c r="J187" s="25"/>
      <c r="K187" s="27"/>
      <c r="L187" s="2"/>
      <c r="M187" s="5"/>
      <c r="N187" s="72"/>
      <c r="O187" s="35"/>
      <c r="P187" s="35"/>
      <c r="Q187" s="35"/>
    </row>
    <row r="188" spans="1:17" s="1" customFormat="1" ht="26.25" customHeight="1" x14ac:dyDescent="0.3">
      <c r="A188" s="24"/>
      <c r="B188" s="2"/>
      <c r="C188" s="2"/>
      <c r="D188" s="2"/>
      <c r="E188" s="2"/>
      <c r="F188" s="2"/>
      <c r="G188" s="2"/>
      <c r="H188" s="2"/>
      <c r="I188" s="25"/>
      <c r="J188" s="25"/>
      <c r="K188" s="27"/>
      <c r="L188" s="2"/>
      <c r="M188" s="5"/>
      <c r="N188" s="72"/>
      <c r="O188" s="35"/>
      <c r="P188" s="35"/>
      <c r="Q188" s="35"/>
    </row>
    <row r="189" spans="1:17" s="1" customFormat="1" ht="26.25" customHeight="1" x14ac:dyDescent="0.3">
      <c r="A189" s="24"/>
      <c r="B189" s="2"/>
      <c r="C189" s="2"/>
      <c r="D189" s="2"/>
      <c r="E189" s="2"/>
      <c r="F189" s="2"/>
      <c r="G189" s="2"/>
      <c r="H189" s="2"/>
      <c r="I189" s="25"/>
      <c r="J189" s="25"/>
      <c r="K189" s="27"/>
      <c r="L189" s="2"/>
      <c r="M189" s="5"/>
      <c r="N189" s="72"/>
      <c r="O189" s="35"/>
      <c r="P189" s="35"/>
      <c r="Q189" s="35"/>
    </row>
    <row r="190" spans="1:17" s="1" customFormat="1" ht="26.25" customHeight="1" x14ac:dyDescent="0.3">
      <c r="A190" s="24"/>
      <c r="B190" s="2"/>
      <c r="C190" s="2"/>
      <c r="D190" s="2"/>
      <c r="E190" s="2"/>
      <c r="F190" s="2"/>
      <c r="G190" s="2"/>
      <c r="H190" s="2"/>
      <c r="I190" s="25"/>
      <c r="J190" s="25"/>
      <c r="K190" s="27"/>
      <c r="L190" s="2"/>
      <c r="M190" s="5"/>
      <c r="N190" s="72"/>
      <c r="O190" s="35"/>
      <c r="P190" s="35"/>
      <c r="Q190" s="35"/>
    </row>
    <row r="191" spans="1:17" s="1" customFormat="1" ht="26.25" customHeight="1" x14ac:dyDescent="0.3">
      <c r="A191" s="24"/>
      <c r="B191" s="2"/>
      <c r="C191" s="2"/>
      <c r="D191" s="2"/>
      <c r="E191" s="2"/>
      <c r="F191" s="2"/>
      <c r="G191" s="2"/>
      <c r="H191" s="2"/>
      <c r="I191" s="25"/>
      <c r="J191" s="25"/>
      <c r="K191" s="27"/>
      <c r="L191" s="2"/>
      <c r="M191" s="5"/>
      <c r="N191" s="72"/>
      <c r="O191" s="35"/>
      <c r="P191" s="35"/>
      <c r="Q191" s="35"/>
    </row>
    <row r="192" spans="1:17" s="1" customFormat="1" ht="26.25" customHeight="1" x14ac:dyDescent="0.3">
      <c r="A192" s="24"/>
      <c r="B192" s="2"/>
      <c r="C192" s="2"/>
      <c r="D192" s="2"/>
      <c r="E192" s="2"/>
      <c r="F192" s="2"/>
      <c r="G192" s="2"/>
      <c r="H192" s="2"/>
      <c r="I192" s="25"/>
      <c r="J192" s="25"/>
      <c r="K192" s="27"/>
      <c r="L192" s="2"/>
      <c r="M192" s="5"/>
      <c r="N192" s="72"/>
      <c r="O192" s="35"/>
      <c r="P192" s="35"/>
      <c r="Q192" s="35"/>
    </row>
    <row r="193" spans="1:17" s="1" customFormat="1" ht="26.25" customHeight="1" x14ac:dyDescent="0.3">
      <c r="A193" s="24"/>
      <c r="B193" s="2"/>
      <c r="C193" s="2"/>
      <c r="D193" s="2"/>
      <c r="E193" s="2"/>
      <c r="F193" s="2"/>
      <c r="G193" s="2"/>
      <c r="H193" s="2"/>
      <c r="I193" s="25"/>
      <c r="J193" s="25"/>
      <c r="K193" s="27"/>
      <c r="L193" s="2"/>
      <c r="M193" s="5"/>
      <c r="N193" s="72"/>
      <c r="O193" s="35"/>
      <c r="P193" s="35"/>
      <c r="Q193" s="35"/>
    </row>
    <row r="194" spans="1:17" s="1" customFormat="1" ht="26.25" customHeight="1" x14ac:dyDescent="0.3">
      <c r="A194" s="24"/>
      <c r="B194" s="2"/>
      <c r="C194" s="2"/>
      <c r="D194" s="2"/>
      <c r="E194" s="2"/>
      <c r="F194" s="2"/>
      <c r="G194" s="2"/>
      <c r="H194" s="2"/>
      <c r="I194" s="25"/>
      <c r="J194" s="25"/>
      <c r="K194" s="27"/>
      <c r="L194" s="2"/>
      <c r="M194" s="5"/>
      <c r="N194" s="72"/>
      <c r="O194" s="35"/>
      <c r="P194" s="35"/>
      <c r="Q194" s="35"/>
    </row>
    <row r="195" spans="1:17" s="1" customFormat="1" ht="26.25" customHeight="1" x14ac:dyDescent="0.3">
      <c r="A195" s="24"/>
      <c r="B195" s="2"/>
      <c r="C195" s="2"/>
      <c r="D195" s="2"/>
      <c r="E195" s="2"/>
      <c r="F195" s="2"/>
      <c r="G195" s="2"/>
      <c r="H195" s="2"/>
      <c r="I195" s="25"/>
      <c r="J195" s="25"/>
      <c r="K195" s="27"/>
      <c r="L195" s="2"/>
      <c r="M195" s="5"/>
      <c r="N195" s="72"/>
      <c r="O195" s="35"/>
      <c r="P195" s="35"/>
      <c r="Q195" s="35"/>
    </row>
    <row r="196" spans="1:17" s="1" customFormat="1" ht="26.25" customHeight="1" x14ac:dyDescent="0.3">
      <c r="A196" s="24"/>
      <c r="B196" s="2"/>
      <c r="C196" s="2"/>
      <c r="D196" s="2"/>
      <c r="E196" s="2"/>
      <c r="F196" s="2"/>
      <c r="G196" s="2"/>
      <c r="H196" s="2"/>
      <c r="I196" s="25"/>
      <c r="J196" s="25"/>
      <c r="K196" s="27"/>
      <c r="L196" s="2"/>
      <c r="M196" s="5"/>
      <c r="N196" s="72"/>
      <c r="O196" s="35"/>
      <c r="P196" s="35"/>
      <c r="Q196" s="35"/>
    </row>
    <row r="197" spans="1:17" s="1" customFormat="1" ht="26.25" customHeight="1" x14ac:dyDescent="0.3">
      <c r="A197" s="24"/>
      <c r="B197" s="2"/>
      <c r="C197" s="2"/>
      <c r="D197" s="2"/>
      <c r="E197" s="2"/>
      <c r="F197" s="2"/>
      <c r="G197" s="2"/>
      <c r="H197" s="2"/>
      <c r="I197" s="25"/>
      <c r="J197" s="25"/>
      <c r="K197" s="27"/>
      <c r="L197" s="2"/>
      <c r="M197" s="5"/>
      <c r="N197" s="72"/>
      <c r="O197" s="35"/>
      <c r="P197" s="35"/>
      <c r="Q197" s="35"/>
    </row>
    <row r="198" spans="1:17" s="1" customFormat="1" ht="26.25" customHeight="1" x14ac:dyDescent="0.3">
      <c r="A198" s="24"/>
      <c r="B198" s="2"/>
      <c r="C198" s="2"/>
      <c r="D198" s="2"/>
      <c r="E198" s="2"/>
      <c r="F198" s="2"/>
      <c r="G198" s="2"/>
      <c r="H198" s="2"/>
      <c r="I198" s="25"/>
      <c r="J198" s="25"/>
      <c r="K198" s="27"/>
      <c r="L198" s="2"/>
      <c r="M198" s="5"/>
      <c r="N198" s="72"/>
      <c r="O198" s="35"/>
      <c r="P198" s="35"/>
      <c r="Q198" s="35"/>
    </row>
    <row r="199" spans="1:17" s="1" customFormat="1" ht="26.25" customHeight="1" x14ac:dyDescent="0.3">
      <c r="A199" s="24"/>
      <c r="B199" s="2"/>
      <c r="C199" s="2"/>
      <c r="D199" s="2"/>
      <c r="E199" s="2"/>
      <c r="F199" s="2"/>
      <c r="G199" s="2"/>
      <c r="H199" s="2"/>
      <c r="I199" s="25"/>
      <c r="J199" s="25"/>
      <c r="K199" s="27"/>
      <c r="L199" s="2"/>
      <c r="M199" s="5"/>
      <c r="N199" s="72"/>
      <c r="O199" s="35"/>
      <c r="P199" s="35"/>
      <c r="Q199" s="35"/>
    </row>
    <row r="200" spans="1:17" s="1" customFormat="1" ht="26.25" customHeight="1" x14ac:dyDescent="0.3">
      <c r="A200" s="24"/>
      <c r="B200" s="2"/>
      <c r="C200" s="2"/>
      <c r="D200" s="2"/>
      <c r="E200" s="2"/>
      <c r="F200" s="2"/>
      <c r="G200" s="2"/>
      <c r="H200" s="2"/>
      <c r="I200" s="25"/>
      <c r="J200" s="25"/>
      <c r="K200" s="27"/>
      <c r="L200" s="2"/>
      <c r="M200" s="5"/>
      <c r="N200" s="72"/>
      <c r="O200" s="35"/>
      <c r="P200" s="35"/>
      <c r="Q200" s="35"/>
    </row>
    <row r="201" spans="1:17" s="1" customFormat="1" ht="26.25" customHeight="1" x14ac:dyDescent="0.3">
      <c r="A201" s="24"/>
      <c r="B201" s="2"/>
      <c r="C201" s="2"/>
      <c r="D201" s="2"/>
      <c r="E201" s="2"/>
      <c r="F201" s="2"/>
      <c r="G201" s="2"/>
      <c r="H201" s="2"/>
      <c r="I201" s="25"/>
      <c r="J201" s="25"/>
      <c r="K201" s="27"/>
      <c r="L201" s="2"/>
      <c r="M201" s="5"/>
      <c r="N201" s="72"/>
      <c r="O201" s="35"/>
      <c r="P201" s="35"/>
      <c r="Q201" s="35"/>
    </row>
    <row r="202" spans="1:17" s="1" customFormat="1" ht="26.25" customHeight="1" x14ac:dyDescent="0.3">
      <c r="A202" s="24"/>
      <c r="B202" s="2"/>
      <c r="C202" s="2"/>
      <c r="D202" s="2"/>
      <c r="E202" s="2"/>
      <c r="F202" s="2"/>
      <c r="G202" s="2"/>
      <c r="H202" s="2"/>
      <c r="I202" s="25"/>
      <c r="J202" s="25"/>
      <c r="K202" s="27"/>
      <c r="L202" s="2"/>
      <c r="M202" s="5"/>
      <c r="N202" s="72"/>
      <c r="O202" s="35"/>
      <c r="P202" s="35"/>
      <c r="Q202" s="35"/>
    </row>
    <row r="203" spans="1:17" s="1" customFormat="1" ht="26.25" customHeight="1" x14ac:dyDescent="0.3">
      <c r="A203" s="24"/>
      <c r="B203" s="2"/>
      <c r="C203" s="2"/>
      <c r="D203" s="2"/>
      <c r="E203" s="2"/>
      <c r="F203" s="2"/>
      <c r="G203" s="2"/>
      <c r="H203" s="2"/>
      <c r="I203" s="25"/>
      <c r="J203" s="25"/>
      <c r="K203" s="27"/>
      <c r="L203" s="2"/>
      <c r="M203" s="5"/>
      <c r="N203" s="72"/>
      <c r="O203" s="35"/>
      <c r="P203" s="35"/>
      <c r="Q203" s="35"/>
    </row>
    <row r="204" spans="1:17" s="1" customFormat="1" ht="26.25" customHeight="1" x14ac:dyDescent="0.3">
      <c r="A204" s="24"/>
      <c r="B204" s="2"/>
      <c r="C204" s="2"/>
      <c r="D204" s="2"/>
      <c r="E204" s="2"/>
      <c r="F204" s="2"/>
      <c r="G204" s="2"/>
      <c r="H204" s="2"/>
      <c r="I204" s="25"/>
      <c r="J204" s="25"/>
      <c r="K204" s="27"/>
      <c r="L204" s="2"/>
      <c r="M204" s="5"/>
      <c r="N204" s="72"/>
      <c r="O204" s="35"/>
      <c r="P204" s="35"/>
      <c r="Q204" s="35"/>
    </row>
    <row r="205" spans="1:17" s="1" customFormat="1" ht="26.25" customHeight="1" x14ac:dyDescent="0.3">
      <c r="A205" s="24"/>
      <c r="B205" s="2"/>
      <c r="C205" s="2"/>
      <c r="D205" s="2"/>
      <c r="E205" s="2"/>
      <c r="F205" s="2"/>
      <c r="G205" s="2"/>
      <c r="H205" s="2"/>
      <c r="I205" s="25"/>
      <c r="J205" s="25"/>
      <c r="K205" s="27"/>
      <c r="L205" s="2"/>
      <c r="M205" s="5"/>
      <c r="N205" s="72"/>
      <c r="O205" s="35"/>
      <c r="P205" s="35"/>
      <c r="Q205" s="35"/>
    </row>
    <row r="206" spans="1:17" s="1" customFormat="1" ht="26.25" customHeight="1" x14ac:dyDescent="0.3">
      <c r="A206" s="24"/>
      <c r="B206" s="2"/>
      <c r="C206" s="2"/>
      <c r="D206" s="2"/>
      <c r="E206" s="2"/>
      <c r="F206" s="2"/>
      <c r="G206" s="2"/>
      <c r="H206" s="2"/>
      <c r="I206" s="25"/>
      <c r="J206" s="25"/>
      <c r="K206" s="27"/>
      <c r="L206" s="2"/>
      <c r="M206" s="5"/>
      <c r="N206" s="72"/>
      <c r="O206" s="35"/>
      <c r="P206" s="35"/>
      <c r="Q206" s="35"/>
    </row>
    <row r="207" spans="1:17" s="1" customFormat="1" ht="26.25" customHeight="1" x14ac:dyDescent="0.3">
      <c r="A207" s="24"/>
      <c r="B207" s="2"/>
      <c r="C207" s="2"/>
      <c r="D207" s="2"/>
      <c r="E207" s="2"/>
      <c r="F207" s="2"/>
      <c r="G207" s="2"/>
      <c r="H207" s="2"/>
      <c r="I207" s="25"/>
      <c r="J207" s="25"/>
      <c r="K207" s="27"/>
      <c r="L207" s="2"/>
      <c r="M207" s="5"/>
      <c r="N207" s="72"/>
      <c r="O207" s="35"/>
      <c r="P207" s="35"/>
      <c r="Q207" s="35"/>
    </row>
    <row r="208" spans="1:17" s="1" customFormat="1" ht="26.25" customHeight="1" x14ac:dyDescent="0.3">
      <c r="A208" s="24"/>
      <c r="B208" s="2"/>
      <c r="C208" s="2"/>
      <c r="D208" s="2"/>
      <c r="E208" s="2"/>
      <c r="F208" s="2"/>
      <c r="G208" s="2"/>
      <c r="H208" s="2"/>
      <c r="I208" s="25"/>
      <c r="J208" s="25"/>
      <c r="K208" s="27"/>
      <c r="L208" s="2"/>
      <c r="M208" s="5"/>
      <c r="N208" s="72"/>
      <c r="O208" s="35"/>
      <c r="P208" s="35"/>
      <c r="Q208" s="35"/>
    </row>
    <row r="209" spans="1:17" s="1" customFormat="1" ht="26.25" customHeight="1" x14ac:dyDescent="0.3">
      <c r="A209" s="24"/>
      <c r="B209" s="2"/>
      <c r="C209" s="2"/>
      <c r="D209" s="2"/>
      <c r="E209" s="2"/>
      <c r="F209" s="2"/>
      <c r="G209" s="2"/>
      <c r="H209" s="2"/>
      <c r="I209" s="25"/>
      <c r="J209" s="25"/>
      <c r="K209" s="27"/>
      <c r="L209" s="2"/>
      <c r="M209" s="5"/>
      <c r="N209" s="72"/>
      <c r="O209" s="35"/>
      <c r="P209" s="35"/>
      <c r="Q209" s="35"/>
    </row>
    <row r="210" spans="1:17" s="1" customFormat="1" ht="26.25" customHeight="1" x14ac:dyDescent="0.3">
      <c r="A210" s="24"/>
      <c r="B210" s="2"/>
      <c r="C210" s="2"/>
      <c r="D210" s="2"/>
      <c r="E210" s="2"/>
      <c r="F210" s="2"/>
      <c r="G210" s="2"/>
      <c r="H210" s="2"/>
      <c r="I210" s="25"/>
      <c r="J210" s="25"/>
      <c r="K210" s="27"/>
      <c r="L210" s="2"/>
      <c r="M210" s="5"/>
      <c r="N210" s="72"/>
      <c r="O210" s="35"/>
      <c r="P210" s="35"/>
      <c r="Q210" s="35"/>
    </row>
    <row r="211" spans="1:17" s="1" customFormat="1" ht="26.25" customHeight="1" x14ac:dyDescent="0.3">
      <c r="A211" s="24"/>
      <c r="B211" s="2"/>
      <c r="C211" s="2"/>
      <c r="D211" s="2"/>
      <c r="E211" s="2"/>
      <c r="F211" s="2"/>
      <c r="G211" s="2"/>
      <c r="H211" s="2"/>
      <c r="I211" s="25"/>
      <c r="J211" s="25"/>
      <c r="K211" s="27"/>
      <c r="L211" s="2"/>
      <c r="M211" s="5"/>
      <c r="N211" s="72"/>
      <c r="O211" s="35"/>
      <c r="P211" s="35"/>
      <c r="Q211" s="35"/>
    </row>
    <row r="212" spans="1:17" s="1" customFormat="1" ht="26.25" customHeight="1" x14ac:dyDescent="0.3">
      <c r="A212" s="24"/>
      <c r="B212" s="2"/>
      <c r="C212" s="2"/>
      <c r="D212" s="2"/>
      <c r="E212" s="2"/>
      <c r="F212" s="2"/>
      <c r="G212" s="2"/>
      <c r="H212" s="2"/>
      <c r="I212" s="25"/>
      <c r="J212" s="25"/>
      <c r="K212" s="27"/>
      <c r="L212" s="2"/>
      <c r="M212" s="5"/>
      <c r="N212" s="72"/>
      <c r="O212" s="35"/>
      <c r="P212" s="35"/>
      <c r="Q212" s="35"/>
    </row>
    <row r="213" spans="1:17" s="1" customFormat="1" ht="26.25" customHeight="1" x14ac:dyDescent="0.3">
      <c r="A213" s="24"/>
      <c r="B213" s="2"/>
      <c r="C213" s="2"/>
      <c r="D213" s="2"/>
      <c r="E213" s="2"/>
      <c r="F213" s="2"/>
      <c r="G213" s="2"/>
      <c r="H213" s="2"/>
      <c r="I213" s="25"/>
      <c r="J213" s="25"/>
      <c r="K213" s="27"/>
      <c r="L213" s="2"/>
      <c r="M213" s="5"/>
      <c r="N213" s="72"/>
      <c r="O213" s="35"/>
      <c r="P213" s="35"/>
      <c r="Q213" s="35"/>
    </row>
    <row r="214" spans="1:17" s="1" customFormat="1" ht="26.25" customHeight="1" x14ac:dyDescent="0.3">
      <c r="A214" s="24"/>
      <c r="B214" s="2"/>
      <c r="C214" s="2"/>
      <c r="D214" s="2"/>
      <c r="E214" s="2"/>
      <c r="F214" s="2"/>
      <c r="G214" s="2"/>
      <c r="H214" s="2"/>
      <c r="I214" s="25"/>
      <c r="J214" s="25"/>
      <c r="K214" s="27"/>
      <c r="L214" s="2"/>
      <c r="M214" s="5"/>
      <c r="N214" s="72"/>
      <c r="O214" s="35"/>
      <c r="P214" s="35"/>
      <c r="Q214" s="35"/>
    </row>
    <row r="215" spans="1:17" s="1" customFormat="1" ht="26.25" customHeight="1" x14ac:dyDescent="0.3">
      <c r="A215" s="24"/>
      <c r="B215" s="2"/>
      <c r="C215" s="2"/>
      <c r="D215" s="2"/>
      <c r="E215" s="2"/>
      <c r="F215" s="2"/>
      <c r="G215" s="2"/>
      <c r="H215" s="2"/>
      <c r="I215" s="25"/>
      <c r="J215" s="25"/>
      <c r="K215" s="27"/>
      <c r="L215" s="2"/>
      <c r="M215" s="5"/>
      <c r="N215" s="72"/>
      <c r="O215" s="35"/>
      <c r="P215" s="35"/>
      <c r="Q215" s="35"/>
    </row>
    <row r="216" spans="1:17" s="1" customFormat="1" ht="26.25" customHeight="1" x14ac:dyDescent="0.3">
      <c r="A216" s="24"/>
      <c r="B216" s="2"/>
      <c r="C216" s="2"/>
      <c r="D216" s="2"/>
      <c r="E216" s="2"/>
      <c r="F216" s="2"/>
      <c r="G216" s="2"/>
      <c r="H216" s="2"/>
      <c r="I216" s="25"/>
      <c r="J216" s="25"/>
      <c r="K216" s="27"/>
      <c r="L216" s="2"/>
      <c r="M216" s="5"/>
      <c r="N216" s="72"/>
      <c r="O216" s="35"/>
      <c r="P216" s="35"/>
      <c r="Q216" s="35"/>
    </row>
    <row r="217" spans="1:17" s="1" customFormat="1" ht="26.25" customHeight="1" x14ac:dyDescent="0.3">
      <c r="A217" s="24"/>
      <c r="B217" s="2"/>
      <c r="C217" s="2"/>
      <c r="D217" s="2"/>
      <c r="E217" s="2"/>
      <c r="F217" s="2"/>
      <c r="G217" s="2"/>
      <c r="H217" s="2"/>
      <c r="I217" s="25"/>
      <c r="J217" s="25"/>
      <c r="K217" s="27"/>
      <c r="L217" s="2"/>
      <c r="M217" s="5"/>
      <c r="N217" s="72"/>
      <c r="O217" s="35"/>
      <c r="P217" s="35"/>
      <c r="Q217" s="35"/>
    </row>
    <row r="218" spans="1:17" s="1" customFormat="1" ht="26.25" customHeight="1" x14ac:dyDescent="0.3">
      <c r="A218" s="24"/>
      <c r="B218" s="2"/>
      <c r="C218" s="2"/>
      <c r="D218" s="2"/>
      <c r="E218" s="2"/>
      <c r="F218" s="2"/>
      <c r="G218" s="2"/>
      <c r="H218" s="2"/>
      <c r="I218" s="25"/>
      <c r="J218" s="25"/>
      <c r="K218" s="27"/>
      <c r="L218" s="2"/>
      <c r="M218" s="5"/>
      <c r="N218" s="72"/>
      <c r="O218" s="35"/>
      <c r="P218" s="35"/>
      <c r="Q218" s="35"/>
    </row>
    <row r="219" spans="1:17" s="1" customFormat="1" ht="26.25" customHeight="1" x14ac:dyDescent="0.3">
      <c r="A219" s="24"/>
      <c r="B219" s="2"/>
      <c r="C219" s="2"/>
      <c r="D219" s="2"/>
      <c r="E219" s="2"/>
      <c r="F219" s="2"/>
      <c r="G219" s="2"/>
      <c r="H219" s="2"/>
      <c r="I219" s="25"/>
      <c r="J219" s="25"/>
      <c r="K219" s="27"/>
      <c r="L219" s="2"/>
      <c r="M219" s="5"/>
      <c r="N219" s="72"/>
      <c r="O219" s="35"/>
      <c r="P219" s="35"/>
      <c r="Q219" s="35"/>
    </row>
    <row r="220" spans="1:17" s="1" customFormat="1" ht="26.25" customHeight="1" x14ac:dyDescent="0.3">
      <c r="A220" s="24"/>
      <c r="B220" s="2"/>
      <c r="C220" s="2"/>
      <c r="D220" s="2"/>
      <c r="E220" s="2"/>
      <c r="F220" s="2"/>
      <c r="G220" s="2"/>
      <c r="H220" s="2"/>
      <c r="I220" s="25"/>
      <c r="J220" s="25"/>
      <c r="K220" s="27"/>
      <c r="L220" s="2"/>
      <c r="M220" s="5"/>
      <c r="N220" s="72"/>
      <c r="O220" s="35"/>
      <c r="P220" s="35"/>
      <c r="Q220" s="35"/>
    </row>
    <row r="221" spans="1:17" s="1" customFormat="1" ht="26.25" customHeight="1" x14ac:dyDescent="0.3">
      <c r="A221" s="24"/>
      <c r="B221" s="2"/>
      <c r="C221" s="2"/>
      <c r="D221" s="2"/>
      <c r="E221" s="2"/>
      <c r="F221" s="2"/>
      <c r="G221" s="2"/>
      <c r="H221" s="2"/>
      <c r="I221" s="25"/>
      <c r="J221" s="25"/>
      <c r="K221" s="27"/>
      <c r="L221" s="2"/>
      <c r="M221" s="5"/>
      <c r="N221" s="72"/>
      <c r="O221" s="35"/>
      <c r="P221" s="35"/>
      <c r="Q221" s="35"/>
    </row>
    <row r="222" spans="1:17" s="1" customFormat="1" ht="26.25" customHeight="1" x14ac:dyDescent="0.3">
      <c r="A222" s="24"/>
      <c r="B222" s="2"/>
      <c r="C222" s="2"/>
      <c r="D222" s="2"/>
      <c r="E222" s="2"/>
      <c r="F222" s="2"/>
      <c r="G222" s="2"/>
      <c r="H222" s="2"/>
      <c r="I222" s="25"/>
      <c r="J222" s="25"/>
      <c r="K222" s="27"/>
      <c r="L222" s="2"/>
      <c r="M222" s="5"/>
      <c r="N222" s="72"/>
      <c r="O222" s="35"/>
      <c r="P222" s="35"/>
      <c r="Q222" s="35"/>
    </row>
    <row r="223" spans="1:17" s="1" customFormat="1" ht="26.25" customHeight="1" x14ac:dyDescent="0.3">
      <c r="A223" s="24"/>
      <c r="B223" s="2"/>
      <c r="C223" s="2"/>
      <c r="D223" s="2"/>
      <c r="E223" s="2"/>
      <c r="F223" s="2"/>
      <c r="G223" s="2"/>
      <c r="H223" s="2"/>
      <c r="I223" s="25"/>
      <c r="J223" s="25"/>
      <c r="K223" s="27"/>
      <c r="L223" s="2"/>
      <c r="M223" s="5"/>
      <c r="N223" s="72"/>
      <c r="O223" s="35"/>
      <c r="P223" s="35"/>
      <c r="Q223" s="35"/>
    </row>
    <row r="224" spans="1:17" s="1" customFormat="1" ht="26.25" customHeight="1" x14ac:dyDescent="0.3">
      <c r="A224" s="24"/>
      <c r="B224" s="2"/>
      <c r="C224" s="2"/>
      <c r="D224" s="2"/>
      <c r="E224" s="2"/>
      <c r="F224" s="2"/>
      <c r="G224" s="2"/>
      <c r="H224" s="2"/>
      <c r="I224" s="25"/>
      <c r="J224" s="25"/>
      <c r="K224" s="27"/>
      <c r="L224" s="2"/>
      <c r="M224" s="5"/>
      <c r="N224" s="72"/>
      <c r="O224" s="35"/>
      <c r="P224" s="35"/>
      <c r="Q224" s="35"/>
    </row>
    <row r="225" spans="1:17" s="1" customFormat="1" ht="26.25" customHeight="1" x14ac:dyDescent="0.3">
      <c r="A225" s="24"/>
      <c r="B225" s="2"/>
      <c r="C225" s="2"/>
      <c r="D225" s="2"/>
      <c r="E225" s="2"/>
      <c r="F225" s="2"/>
      <c r="G225" s="2"/>
      <c r="H225" s="2"/>
      <c r="I225" s="25"/>
      <c r="J225" s="25"/>
      <c r="K225" s="27"/>
      <c r="L225" s="2"/>
      <c r="M225" s="5"/>
      <c r="N225" s="72"/>
      <c r="O225" s="35"/>
      <c r="P225" s="35"/>
      <c r="Q225" s="35"/>
    </row>
    <row r="226" spans="1:17" s="1" customFormat="1" ht="26.25" customHeight="1" x14ac:dyDescent="0.3">
      <c r="A226" s="24"/>
      <c r="B226" s="2"/>
      <c r="C226" s="2"/>
      <c r="D226" s="2"/>
      <c r="E226" s="2"/>
      <c r="F226" s="2"/>
      <c r="G226" s="2"/>
      <c r="H226" s="2"/>
      <c r="I226" s="25"/>
      <c r="J226" s="25"/>
      <c r="K226" s="27"/>
      <c r="L226" s="2"/>
      <c r="M226" s="5"/>
      <c r="N226" s="72"/>
      <c r="O226" s="35"/>
      <c r="P226" s="35"/>
      <c r="Q226" s="35"/>
    </row>
    <row r="227" spans="1:17" s="1" customFormat="1" ht="26.25" customHeight="1" x14ac:dyDescent="0.3">
      <c r="A227" s="24"/>
      <c r="B227" s="2"/>
      <c r="C227" s="2"/>
      <c r="D227" s="2"/>
      <c r="E227" s="2"/>
      <c r="F227" s="2"/>
      <c r="G227" s="2"/>
      <c r="H227" s="2"/>
      <c r="I227" s="25"/>
      <c r="J227" s="25"/>
      <c r="K227" s="27"/>
      <c r="L227" s="2"/>
      <c r="M227" s="5"/>
      <c r="N227" s="72"/>
      <c r="O227" s="35"/>
      <c r="P227" s="35"/>
      <c r="Q227" s="35"/>
    </row>
    <row r="228" spans="1:17" s="1" customFormat="1" ht="26.25" customHeight="1" x14ac:dyDescent="0.3">
      <c r="A228" s="24"/>
      <c r="B228" s="2"/>
      <c r="C228" s="2"/>
      <c r="D228" s="2"/>
      <c r="E228" s="2"/>
      <c r="F228" s="2"/>
      <c r="G228" s="2"/>
      <c r="H228" s="2"/>
      <c r="I228" s="25"/>
      <c r="J228" s="25"/>
      <c r="K228" s="27"/>
      <c r="L228" s="2"/>
      <c r="M228" s="5"/>
      <c r="N228" s="72"/>
      <c r="O228" s="35"/>
      <c r="P228" s="35"/>
      <c r="Q228" s="35"/>
    </row>
    <row r="229" spans="1:17" s="1" customFormat="1" ht="26.25" customHeight="1" x14ac:dyDescent="0.3">
      <c r="A229" s="24"/>
      <c r="B229" s="2"/>
      <c r="C229" s="2"/>
      <c r="D229" s="2"/>
      <c r="E229" s="2"/>
      <c r="F229" s="2"/>
      <c r="G229" s="2"/>
      <c r="H229" s="2"/>
      <c r="I229" s="25"/>
      <c r="J229" s="25"/>
      <c r="K229" s="27"/>
      <c r="L229" s="2"/>
      <c r="M229" s="5"/>
      <c r="N229" s="72"/>
      <c r="O229" s="35"/>
      <c r="P229" s="35"/>
      <c r="Q229" s="35"/>
    </row>
    <row r="230" spans="1:17" s="1" customFormat="1" ht="26.25" customHeight="1" x14ac:dyDescent="0.3">
      <c r="A230" s="24"/>
      <c r="B230" s="2"/>
      <c r="C230" s="2"/>
      <c r="D230" s="2"/>
      <c r="E230" s="2"/>
      <c r="F230" s="2"/>
      <c r="G230" s="2"/>
      <c r="H230" s="2"/>
      <c r="I230" s="25"/>
      <c r="J230" s="25"/>
      <c r="K230" s="27"/>
      <c r="L230" s="2"/>
      <c r="M230" s="5"/>
      <c r="N230" s="72"/>
      <c r="O230" s="35"/>
      <c r="P230" s="35"/>
      <c r="Q230" s="35"/>
    </row>
    <row r="231" spans="1:17" s="1" customFormat="1" ht="26.25" customHeight="1" x14ac:dyDescent="0.3">
      <c r="A231" s="24"/>
      <c r="B231" s="2"/>
      <c r="C231" s="2"/>
      <c r="D231" s="2"/>
      <c r="E231" s="2"/>
      <c r="F231" s="2"/>
      <c r="G231" s="2"/>
      <c r="H231" s="2"/>
      <c r="I231" s="25"/>
      <c r="J231" s="25"/>
      <c r="K231" s="27"/>
      <c r="L231" s="2"/>
      <c r="M231" s="5"/>
      <c r="N231" s="72"/>
      <c r="O231" s="35"/>
      <c r="P231" s="35"/>
      <c r="Q231" s="35"/>
    </row>
    <row r="232" spans="1:17" s="1" customFormat="1" ht="26.25" customHeight="1" x14ac:dyDescent="0.3">
      <c r="A232" s="24"/>
      <c r="B232" s="2"/>
      <c r="C232" s="2"/>
      <c r="D232" s="2"/>
      <c r="E232" s="2"/>
      <c r="F232" s="2"/>
      <c r="G232" s="2"/>
      <c r="H232" s="2"/>
      <c r="I232" s="25"/>
      <c r="J232" s="25"/>
      <c r="K232" s="27"/>
      <c r="L232" s="2"/>
      <c r="M232" s="5"/>
      <c r="N232" s="72"/>
      <c r="O232" s="35"/>
      <c r="P232" s="35"/>
      <c r="Q232" s="35"/>
    </row>
    <row r="233" spans="1:17" s="1" customFormat="1" ht="26.25" customHeight="1" x14ac:dyDescent="0.3">
      <c r="A233" s="24"/>
      <c r="B233" s="2"/>
      <c r="C233" s="2"/>
      <c r="D233" s="2"/>
      <c r="E233" s="2"/>
      <c r="F233" s="2"/>
      <c r="G233" s="2"/>
      <c r="H233" s="2"/>
      <c r="I233" s="25"/>
      <c r="J233" s="25"/>
      <c r="K233" s="27"/>
      <c r="L233" s="2"/>
      <c r="M233" s="5"/>
      <c r="N233" s="72"/>
      <c r="O233" s="35"/>
      <c r="P233" s="35"/>
      <c r="Q233" s="35"/>
    </row>
    <row r="234" spans="1:17" s="1" customFormat="1" ht="26.25" customHeight="1" x14ac:dyDescent="0.3">
      <c r="A234" s="24"/>
      <c r="B234" s="2"/>
      <c r="C234" s="2"/>
      <c r="D234" s="2"/>
      <c r="E234" s="2"/>
      <c r="F234" s="2"/>
      <c r="G234" s="2"/>
      <c r="H234" s="2"/>
      <c r="I234" s="25"/>
      <c r="J234" s="25"/>
      <c r="K234" s="27"/>
      <c r="L234" s="2"/>
      <c r="M234" s="5"/>
      <c r="N234" s="72"/>
      <c r="O234" s="35"/>
      <c r="P234" s="35"/>
      <c r="Q234" s="35"/>
    </row>
    <row r="235" spans="1:17" s="1" customFormat="1" ht="26.25" customHeight="1" x14ac:dyDescent="0.3">
      <c r="A235" s="24"/>
      <c r="B235" s="2"/>
      <c r="C235" s="2"/>
      <c r="D235" s="2"/>
      <c r="E235" s="2"/>
      <c r="F235" s="2"/>
      <c r="G235" s="2"/>
      <c r="H235" s="2"/>
      <c r="I235" s="25"/>
      <c r="J235" s="25"/>
      <c r="K235" s="27"/>
      <c r="L235" s="2"/>
      <c r="M235" s="5"/>
      <c r="N235" s="72"/>
      <c r="O235" s="35"/>
      <c r="P235" s="35"/>
      <c r="Q235" s="35"/>
    </row>
    <row r="236" spans="1:17" s="1" customFormat="1" ht="26.25" customHeight="1" x14ac:dyDescent="0.3">
      <c r="A236" s="24"/>
      <c r="B236" s="2"/>
      <c r="C236" s="2"/>
      <c r="D236" s="2"/>
      <c r="E236" s="2"/>
      <c r="F236" s="2"/>
      <c r="G236" s="2"/>
      <c r="H236" s="2"/>
      <c r="I236" s="25"/>
      <c r="J236" s="25"/>
      <c r="K236" s="27"/>
      <c r="L236" s="2"/>
      <c r="M236" s="5"/>
      <c r="N236" s="72"/>
      <c r="O236" s="35"/>
      <c r="P236" s="35"/>
      <c r="Q236" s="35"/>
    </row>
    <row r="237" spans="1:17" s="1" customFormat="1" ht="26.25" customHeight="1" x14ac:dyDescent="0.3">
      <c r="A237" s="24"/>
      <c r="B237" s="2"/>
      <c r="C237" s="2"/>
      <c r="D237" s="2"/>
      <c r="E237" s="2"/>
      <c r="F237" s="2"/>
      <c r="G237" s="2"/>
      <c r="H237" s="2"/>
      <c r="I237" s="25"/>
      <c r="J237" s="25"/>
      <c r="K237" s="27"/>
      <c r="L237" s="2"/>
      <c r="M237" s="5"/>
      <c r="N237" s="72"/>
      <c r="O237" s="35"/>
      <c r="P237" s="35"/>
      <c r="Q237" s="35"/>
    </row>
    <row r="238" spans="1:17" s="1" customFormat="1" ht="26.25" customHeight="1" x14ac:dyDescent="0.3">
      <c r="A238" s="24"/>
      <c r="B238" s="2"/>
      <c r="C238" s="2"/>
      <c r="D238" s="2"/>
      <c r="E238" s="2"/>
      <c r="F238" s="2"/>
      <c r="G238" s="2"/>
      <c r="H238" s="2"/>
      <c r="I238" s="25"/>
      <c r="J238" s="25"/>
      <c r="K238" s="27"/>
      <c r="L238" s="2"/>
      <c r="M238" s="5"/>
      <c r="N238" s="72"/>
      <c r="O238" s="35"/>
      <c r="P238" s="35"/>
      <c r="Q238" s="35"/>
    </row>
    <row r="239" spans="1:17" s="1" customFormat="1" ht="26.25" customHeight="1" x14ac:dyDescent="0.3">
      <c r="A239" s="24"/>
      <c r="B239" s="2"/>
      <c r="C239" s="2"/>
      <c r="D239" s="2"/>
      <c r="E239" s="2"/>
      <c r="F239" s="2"/>
      <c r="G239" s="2"/>
      <c r="H239" s="2"/>
      <c r="I239" s="25"/>
      <c r="J239" s="25"/>
      <c r="K239" s="27"/>
      <c r="L239" s="2"/>
      <c r="M239" s="5"/>
      <c r="N239" s="72"/>
      <c r="O239" s="35"/>
      <c r="P239" s="35"/>
      <c r="Q239" s="35"/>
    </row>
    <row r="240" spans="1:17" s="1" customFormat="1" ht="26.25" customHeight="1" x14ac:dyDescent="0.3">
      <c r="A240" s="24"/>
      <c r="B240" s="2"/>
      <c r="C240" s="2"/>
      <c r="D240" s="2"/>
      <c r="E240" s="2"/>
      <c r="F240" s="2"/>
      <c r="G240" s="2"/>
      <c r="H240" s="2"/>
      <c r="I240" s="25"/>
      <c r="J240" s="25"/>
      <c r="K240" s="27"/>
      <c r="L240" s="2"/>
      <c r="M240" s="5"/>
      <c r="N240" s="72"/>
      <c r="O240" s="35"/>
      <c r="P240" s="35"/>
      <c r="Q240" s="35"/>
    </row>
    <row r="241" spans="1:17" s="1" customFormat="1" ht="26.25" customHeight="1" x14ac:dyDescent="0.3">
      <c r="A241" s="24"/>
      <c r="B241" s="2"/>
      <c r="C241" s="2"/>
      <c r="D241" s="2"/>
      <c r="E241" s="2"/>
      <c r="F241" s="2"/>
      <c r="G241" s="2"/>
      <c r="H241" s="2"/>
      <c r="I241" s="25"/>
      <c r="J241" s="25"/>
      <c r="K241" s="27"/>
      <c r="L241" s="2"/>
      <c r="M241" s="5"/>
      <c r="N241" s="72"/>
      <c r="O241" s="35"/>
      <c r="P241" s="35"/>
      <c r="Q241" s="35"/>
    </row>
    <row r="242" spans="1:17" s="1" customFormat="1" ht="26.25" customHeight="1" x14ac:dyDescent="0.3">
      <c r="A242" s="24"/>
      <c r="B242" s="2"/>
      <c r="C242" s="2"/>
      <c r="D242" s="2"/>
      <c r="E242" s="2"/>
      <c r="F242" s="2"/>
      <c r="G242" s="2"/>
      <c r="H242" s="2"/>
      <c r="I242" s="25"/>
      <c r="J242" s="25"/>
      <c r="K242" s="27"/>
      <c r="L242" s="2"/>
      <c r="M242" s="5"/>
      <c r="N242" s="72"/>
      <c r="O242" s="35"/>
      <c r="P242" s="35"/>
      <c r="Q242" s="35"/>
    </row>
    <row r="243" spans="1:17" s="1" customFormat="1" ht="26.25" customHeight="1" x14ac:dyDescent="0.3">
      <c r="A243" s="24"/>
      <c r="B243" s="2"/>
      <c r="C243" s="2"/>
      <c r="D243" s="2"/>
      <c r="E243" s="2"/>
      <c r="F243" s="2"/>
      <c r="G243" s="2"/>
      <c r="H243" s="2"/>
      <c r="I243" s="25"/>
      <c r="J243" s="25"/>
      <c r="K243" s="27"/>
      <c r="L243" s="2"/>
      <c r="M243" s="5"/>
      <c r="N243" s="72"/>
      <c r="O243" s="35"/>
      <c r="P243" s="35"/>
      <c r="Q243" s="35"/>
    </row>
    <row r="244" spans="1:17" s="1" customFormat="1" ht="26.25" customHeight="1" x14ac:dyDescent="0.3">
      <c r="A244" s="24"/>
      <c r="B244" s="2"/>
      <c r="C244" s="2"/>
      <c r="D244" s="2"/>
      <c r="E244" s="2"/>
      <c r="F244" s="2"/>
      <c r="G244" s="2"/>
      <c r="H244" s="2"/>
      <c r="I244" s="25"/>
      <c r="J244" s="25"/>
      <c r="K244" s="27"/>
      <c r="L244" s="2"/>
      <c r="M244" s="5"/>
      <c r="N244" s="72"/>
      <c r="O244" s="35"/>
      <c r="P244" s="35"/>
      <c r="Q244" s="35"/>
    </row>
    <row r="245" spans="1:17" s="1" customFormat="1" ht="26.25" customHeight="1" x14ac:dyDescent="0.3">
      <c r="A245" s="24"/>
      <c r="B245" s="2"/>
      <c r="C245" s="2"/>
      <c r="D245" s="2"/>
      <c r="E245" s="2"/>
      <c r="F245" s="2"/>
      <c r="G245" s="2"/>
      <c r="H245" s="2"/>
      <c r="I245" s="25"/>
      <c r="J245" s="25"/>
      <c r="K245" s="27"/>
      <c r="L245" s="2"/>
      <c r="M245" s="5"/>
      <c r="N245" s="72"/>
      <c r="O245" s="35"/>
      <c r="P245" s="35"/>
      <c r="Q245" s="35"/>
    </row>
    <row r="246" spans="1:17" s="1" customFormat="1" ht="26.25" customHeight="1" x14ac:dyDescent="0.3">
      <c r="A246" s="24"/>
      <c r="B246" s="2"/>
      <c r="C246" s="2"/>
      <c r="D246" s="2"/>
      <c r="E246" s="2"/>
      <c r="F246" s="2"/>
      <c r="G246" s="2"/>
      <c r="H246" s="2"/>
      <c r="I246" s="25"/>
      <c r="J246" s="25"/>
      <c r="K246" s="27"/>
      <c r="L246" s="2"/>
      <c r="M246" s="5"/>
      <c r="N246" s="72"/>
      <c r="O246" s="35"/>
      <c r="P246" s="35"/>
      <c r="Q246" s="35"/>
    </row>
    <row r="247" spans="1:17" s="1" customFormat="1" ht="26.25" customHeight="1" x14ac:dyDescent="0.3">
      <c r="A247" s="24"/>
      <c r="B247" s="2"/>
      <c r="C247" s="2"/>
      <c r="D247" s="2"/>
      <c r="E247" s="2"/>
      <c r="F247" s="2"/>
      <c r="G247" s="2"/>
      <c r="H247" s="2"/>
      <c r="I247" s="25"/>
      <c r="J247" s="25"/>
      <c r="K247" s="27"/>
      <c r="L247" s="2"/>
      <c r="M247" s="5"/>
      <c r="N247" s="72"/>
      <c r="O247" s="35"/>
      <c r="P247" s="35"/>
      <c r="Q247" s="35"/>
    </row>
    <row r="248" spans="1:17" s="1" customFormat="1" ht="26.25" customHeight="1" x14ac:dyDescent="0.3">
      <c r="A248" s="24"/>
      <c r="B248" s="2"/>
      <c r="C248" s="2"/>
      <c r="D248" s="2"/>
      <c r="E248" s="2"/>
      <c r="F248" s="2"/>
      <c r="G248" s="2"/>
      <c r="H248" s="2"/>
      <c r="I248" s="25"/>
      <c r="J248" s="25"/>
      <c r="K248" s="27"/>
      <c r="L248" s="2"/>
      <c r="M248" s="5"/>
      <c r="N248" s="72"/>
      <c r="O248" s="35"/>
      <c r="P248" s="35"/>
      <c r="Q248" s="35"/>
    </row>
    <row r="249" spans="1:17" s="1" customFormat="1" ht="26.25" customHeight="1" x14ac:dyDescent="0.3">
      <c r="A249" s="24"/>
      <c r="B249" s="2"/>
      <c r="C249" s="2"/>
      <c r="D249" s="2"/>
      <c r="E249" s="2"/>
      <c r="F249" s="2"/>
      <c r="G249" s="2"/>
      <c r="H249" s="2"/>
      <c r="I249" s="25"/>
      <c r="J249" s="25"/>
      <c r="K249" s="27"/>
      <c r="L249" s="2"/>
      <c r="M249" s="5"/>
      <c r="N249" s="72"/>
      <c r="O249" s="35"/>
      <c r="P249" s="35"/>
      <c r="Q249" s="35"/>
    </row>
    <row r="250" spans="1:17" s="1" customFormat="1" ht="26.25" customHeight="1" x14ac:dyDescent="0.3">
      <c r="A250" s="24"/>
      <c r="B250" s="2"/>
      <c r="C250" s="2"/>
      <c r="D250" s="2"/>
      <c r="E250" s="2"/>
      <c r="F250" s="2"/>
      <c r="G250" s="2"/>
      <c r="H250" s="2"/>
      <c r="I250" s="25"/>
      <c r="J250" s="25"/>
      <c r="K250" s="27"/>
      <c r="L250" s="2"/>
      <c r="M250" s="5"/>
      <c r="N250" s="72"/>
      <c r="O250" s="35"/>
      <c r="P250" s="35"/>
      <c r="Q250" s="35"/>
    </row>
    <row r="251" spans="1:17" s="1" customFormat="1" ht="26.25" customHeight="1" x14ac:dyDescent="0.3">
      <c r="A251" s="24"/>
      <c r="B251" s="2"/>
      <c r="C251" s="2"/>
      <c r="D251" s="2"/>
      <c r="E251" s="2"/>
      <c r="F251" s="2"/>
      <c r="G251" s="2"/>
      <c r="H251" s="2"/>
      <c r="I251" s="25"/>
      <c r="J251" s="25"/>
      <c r="K251" s="27"/>
      <c r="L251" s="2"/>
      <c r="M251" s="5"/>
      <c r="N251" s="72"/>
      <c r="O251" s="35"/>
      <c r="P251" s="35"/>
      <c r="Q251" s="35"/>
    </row>
    <row r="252" spans="1:17" s="1" customFormat="1" ht="26.25" customHeight="1" x14ac:dyDescent="0.3">
      <c r="A252" s="24"/>
      <c r="B252" s="2"/>
      <c r="C252" s="2"/>
      <c r="D252" s="2"/>
      <c r="E252" s="2"/>
      <c r="F252" s="2"/>
      <c r="G252" s="2"/>
      <c r="H252" s="2"/>
      <c r="I252" s="25"/>
      <c r="J252" s="25"/>
      <c r="K252" s="27"/>
      <c r="L252" s="2"/>
      <c r="M252" s="5"/>
      <c r="N252" s="72"/>
      <c r="O252" s="35"/>
      <c r="P252" s="35"/>
      <c r="Q252" s="35"/>
    </row>
    <row r="253" spans="1:17" s="1" customFormat="1" ht="26.25" customHeight="1" x14ac:dyDescent="0.3">
      <c r="A253" s="24"/>
      <c r="B253" s="2"/>
      <c r="C253" s="2"/>
      <c r="D253" s="2"/>
      <c r="E253" s="2"/>
      <c r="F253" s="2"/>
      <c r="G253" s="2"/>
      <c r="H253" s="2"/>
      <c r="I253" s="25"/>
      <c r="J253" s="25"/>
      <c r="K253" s="27"/>
      <c r="L253" s="2"/>
      <c r="M253" s="5"/>
      <c r="N253" s="72"/>
      <c r="O253" s="35"/>
      <c r="P253" s="35"/>
      <c r="Q253" s="35"/>
    </row>
    <row r="254" spans="1:17" s="1" customFormat="1" ht="26.25" customHeight="1" x14ac:dyDescent="0.3">
      <c r="A254" s="24"/>
      <c r="B254" s="2"/>
      <c r="C254" s="2"/>
      <c r="D254" s="2"/>
      <c r="E254" s="2"/>
      <c r="F254" s="2"/>
      <c r="G254" s="2"/>
      <c r="H254" s="2"/>
      <c r="I254" s="25"/>
      <c r="J254" s="25"/>
      <c r="K254" s="27"/>
      <c r="L254" s="2"/>
      <c r="M254" s="5"/>
      <c r="N254" s="72"/>
      <c r="O254" s="35"/>
      <c r="P254" s="35"/>
      <c r="Q254" s="35"/>
    </row>
    <row r="255" spans="1:17" s="1" customFormat="1" ht="26.25" customHeight="1" x14ac:dyDescent="0.3">
      <c r="A255" s="24"/>
      <c r="B255" s="2"/>
      <c r="C255" s="2"/>
      <c r="D255" s="2"/>
      <c r="E255" s="2"/>
      <c r="F255" s="2"/>
      <c r="G255" s="2"/>
      <c r="H255" s="2"/>
      <c r="I255" s="25"/>
      <c r="J255" s="25"/>
      <c r="K255" s="27"/>
      <c r="L255" s="2"/>
      <c r="M255" s="5"/>
      <c r="N255" s="72"/>
      <c r="O255" s="35"/>
      <c r="P255" s="35"/>
      <c r="Q255" s="35"/>
    </row>
    <row r="256" spans="1:17" s="1" customFormat="1" ht="26.25" customHeight="1" x14ac:dyDescent="0.3">
      <c r="A256" s="24"/>
      <c r="B256" s="2"/>
      <c r="C256" s="2"/>
      <c r="D256" s="2"/>
      <c r="E256" s="2"/>
      <c r="F256" s="2"/>
      <c r="G256" s="2"/>
      <c r="H256" s="2"/>
      <c r="I256" s="25"/>
      <c r="J256" s="25"/>
      <c r="K256" s="27"/>
      <c r="L256" s="2"/>
      <c r="M256" s="5"/>
      <c r="N256" s="72"/>
      <c r="O256" s="35"/>
      <c r="P256" s="35"/>
      <c r="Q256" s="35"/>
    </row>
    <row r="257" spans="1:17" s="1" customFormat="1" ht="26.25" customHeight="1" x14ac:dyDescent="0.3">
      <c r="A257" s="24"/>
      <c r="B257" s="2"/>
      <c r="C257" s="2"/>
      <c r="D257" s="2"/>
      <c r="E257" s="2"/>
      <c r="F257" s="2"/>
      <c r="G257" s="2"/>
      <c r="H257" s="2"/>
      <c r="I257" s="25"/>
      <c r="J257" s="25"/>
      <c r="K257" s="27"/>
      <c r="L257" s="2"/>
      <c r="M257" s="5"/>
      <c r="N257" s="72"/>
      <c r="O257" s="35"/>
      <c r="P257" s="35"/>
      <c r="Q257" s="35"/>
    </row>
    <row r="258" spans="1:17" s="1" customFormat="1" ht="26.25" customHeight="1" x14ac:dyDescent="0.3">
      <c r="A258" s="24"/>
      <c r="B258" s="2"/>
      <c r="C258" s="2"/>
      <c r="D258" s="2"/>
      <c r="E258" s="2"/>
      <c r="F258" s="2"/>
      <c r="G258" s="2"/>
      <c r="H258" s="2"/>
      <c r="I258" s="25"/>
      <c r="J258" s="25"/>
      <c r="K258" s="27"/>
      <c r="L258" s="2"/>
      <c r="M258" s="5"/>
      <c r="N258" s="72"/>
      <c r="O258" s="35"/>
      <c r="P258" s="35"/>
      <c r="Q258" s="35"/>
    </row>
    <row r="259" spans="1:17" s="1" customFormat="1" ht="26.25" customHeight="1" x14ac:dyDescent="0.3">
      <c r="A259" s="24"/>
      <c r="B259" s="2"/>
      <c r="C259" s="2"/>
      <c r="D259" s="2"/>
      <c r="E259" s="2"/>
      <c r="F259" s="2"/>
      <c r="G259" s="2"/>
      <c r="H259" s="2"/>
      <c r="I259" s="25"/>
      <c r="J259" s="25"/>
      <c r="K259" s="27"/>
      <c r="L259" s="2"/>
      <c r="M259" s="5"/>
      <c r="N259" s="72"/>
      <c r="O259" s="35"/>
      <c r="P259" s="35"/>
      <c r="Q259" s="35"/>
    </row>
    <row r="260" spans="1:17" s="1" customFormat="1" ht="26.25" customHeight="1" x14ac:dyDescent="0.3">
      <c r="A260" s="24"/>
      <c r="B260" s="2"/>
      <c r="C260" s="2"/>
      <c r="D260" s="2"/>
      <c r="E260" s="2"/>
      <c r="F260" s="2"/>
      <c r="G260" s="2"/>
      <c r="H260" s="2"/>
      <c r="I260" s="25"/>
      <c r="J260" s="25"/>
      <c r="K260" s="27"/>
      <c r="L260" s="2"/>
      <c r="M260" s="5"/>
      <c r="N260" s="72"/>
      <c r="O260" s="35"/>
      <c r="P260" s="35"/>
      <c r="Q260" s="35"/>
    </row>
    <row r="261" spans="1:17" s="1" customFormat="1" ht="26.25" customHeight="1" x14ac:dyDescent="0.3">
      <c r="A261" s="24"/>
      <c r="B261" s="2"/>
      <c r="C261" s="2"/>
      <c r="D261" s="2"/>
      <c r="E261" s="2"/>
      <c r="F261" s="2"/>
      <c r="G261" s="2"/>
      <c r="H261" s="2"/>
      <c r="I261" s="25"/>
      <c r="J261" s="25"/>
      <c r="K261" s="27"/>
      <c r="L261" s="2"/>
      <c r="M261" s="5"/>
      <c r="N261" s="72"/>
      <c r="O261" s="35"/>
      <c r="P261" s="35"/>
      <c r="Q261" s="35"/>
    </row>
    <row r="262" spans="1:17" s="1" customFormat="1" ht="26.25" customHeight="1" x14ac:dyDescent="0.3">
      <c r="A262" s="24"/>
      <c r="B262" s="2"/>
      <c r="C262" s="2"/>
      <c r="D262" s="2"/>
      <c r="E262" s="2"/>
      <c r="F262" s="2"/>
      <c r="G262" s="2"/>
      <c r="H262" s="2"/>
      <c r="I262" s="25"/>
      <c r="J262" s="25"/>
      <c r="K262" s="27"/>
      <c r="L262" s="2"/>
      <c r="M262" s="5"/>
      <c r="N262" s="72"/>
      <c r="O262" s="35"/>
      <c r="P262" s="35"/>
      <c r="Q262" s="35"/>
    </row>
    <row r="263" spans="1:17" s="1" customFormat="1" ht="26.25" customHeight="1" x14ac:dyDescent="0.3">
      <c r="A263" s="24"/>
      <c r="B263" s="2"/>
      <c r="C263" s="2"/>
      <c r="D263" s="2"/>
      <c r="E263" s="2"/>
      <c r="F263" s="2"/>
      <c r="G263" s="2"/>
      <c r="H263" s="2"/>
      <c r="I263" s="25"/>
      <c r="J263" s="25"/>
      <c r="K263" s="27"/>
      <c r="L263" s="2"/>
      <c r="M263" s="5"/>
      <c r="N263" s="72"/>
      <c r="O263" s="35"/>
      <c r="P263" s="35"/>
      <c r="Q263" s="35"/>
    </row>
    <row r="264" spans="1:17" s="1" customFormat="1" ht="26.25" customHeight="1" x14ac:dyDescent="0.3">
      <c r="A264" s="24"/>
      <c r="B264" s="2"/>
      <c r="C264" s="2"/>
      <c r="D264" s="2"/>
      <c r="E264" s="2"/>
      <c r="F264" s="2"/>
      <c r="G264" s="2"/>
      <c r="H264" s="2"/>
      <c r="I264" s="25"/>
      <c r="J264" s="25"/>
      <c r="K264" s="27"/>
      <c r="L264" s="2"/>
      <c r="M264" s="5"/>
      <c r="N264" s="72"/>
      <c r="O264" s="35"/>
      <c r="P264" s="35"/>
      <c r="Q264" s="35"/>
    </row>
    <row r="265" spans="1:17" s="1" customFormat="1" ht="26.25" customHeight="1" x14ac:dyDescent="0.3">
      <c r="A265" s="24"/>
      <c r="B265" s="2"/>
      <c r="C265" s="2"/>
      <c r="D265" s="2"/>
      <c r="E265" s="2"/>
      <c r="F265" s="2"/>
      <c r="G265" s="2"/>
      <c r="H265" s="2"/>
      <c r="I265" s="25"/>
      <c r="J265" s="25"/>
      <c r="K265" s="27"/>
      <c r="L265" s="2"/>
      <c r="M265" s="5"/>
      <c r="N265" s="72"/>
      <c r="O265" s="35"/>
      <c r="P265" s="35"/>
      <c r="Q265" s="35"/>
    </row>
    <row r="266" spans="1:17" s="1" customFormat="1" ht="26.25" customHeight="1" x14ac:dyDescent="0.3">
      <c r="A266" s="24"/>
      <c r="B266" s="2"/>
      <c r="C266" s="2"/>
      <c r="D266" s="2"/>
      <c r="E266" s="2"/>
      <c r="F266" s="2"/>
      <c r="G266" s="2"/>
      <c r="H266" s="2"/>
      <c r="I266" s="25"/>
      <c r="J266" s="25"/>
      <c r="K266" s="27"/>
      <c r="L266" s="2"/>
      <c r="M266" s="5"/>
      <c r="N266" s="72"/>
      <c r="O266" s="35"/>
      <c r="P266" s="35"/>
      <c r="Q266" s="35"/>
    </row>
    <row r="267" spans="1:17" s="1" customFormat="1" ht="26.25" customHeight="1" x14ac:dyDescent="0.3">
      <c r="A267" s="24"/>
      <c r="B267" s="2"/>
      <c r="C267" s="2"/>
      <c r="D267" s="2"/>
      <c r="E267" s="2"/>
      <c r="F267" s="2"/>
      <c r="G267" s="2"/>
      <c r="H267" s="2"/>
      <c r="I267" s="25"/>
      <c r="J267" s="25"/>
      <c r="K267" s="27"/>
      <c r="L267" s="2"/>
      <c r="M267" s="5"/>
      <c r="N267" s="72"/>
      <c r="O267" s="35"/>
      <c r="P267" s="35"/>
      <c r="Q267" s="35"/>
    </row>
    <row r="268" spans="1:17" s="1" customFormat="1" ht="26.25" customHeight="1" x14ac:dyDescent="0.3">
      <c r="A268" s="24"/>
      <c r="B268" s="2"/>
      <c r="C268" s="2"/>
      <c r="D268" s="2"/>
      <c r="E268" s="2"/>
      <c r="F268" s="2"/>
      <c r="G268" s="2"/>
      <c r="H268" s="2"/>
      <c r="I268" s="25"/>
      <c r="J268" s="25"/>
      <c r="K268" s="27"/>
      <c r="L268" s="2"/>
      <c r="M268" s="5"/>
      <c r="N268" s="72"/>
      <c r="O268" s="35"/>
      <c r="P268" s="35"/>
      <c r="Q268" s="35"/>
    </row>
    <row r="269" spans="1:17" s="1" customFormat="1" ht="26.25" customHeight="1" x14ac:dyDescent="0.3">
      <c r="A269" s="24"/>
      <c r="B269" s="2"/>
      <c r="C269" s="2"/>
      <c r="D269" s="2"/>
      <c r="E269" s="2"/>
      <c r="F269" s="2"/>
      <c r="G269" s="2"/>
      <c r="H269" s="2"/>
      <c r="I269" s="25"/>
      <c r="J269" s="25"/>
      <c r="K269" s="27"/>
      <c r="L269" s="2"/>
      <c r="M269" s="5"/>
      <c r="N269" s="72"/>
      <c r="O269" s="35"/>
      <c r="P269" s="35"/>
      <c r="Q269" s="35"/>
    </row>
    <row r="270" spans="1:17" s="1" customFormat="1" ht="26.25" customHeight="1" x14ac:dyDescent="0.3">
      <c r="A270" s="24"/>
      <c r="B270" s="2"/>
      <c r="C270" s="2"/>
      <c r="D270" s="2"/>
      <c r="E270" s="2"/>
      <c r="F270" s="2"/>
      <c r="G270" s="2"/>
      <c r="H270" s="2"/>
      <c r="I270" s="25"/>
      <c r="J270" s="25"/>
      <c r="K270" s="27"/>
      <c r="L270" s="2"/>
      <c r="M270" s="5"/>
      <c r="N270" s="72"/>
      <c r="O270" s="35"/>
      <c r="P270" s="35"/>
      <c r="Q270" s="35"/>
    </row>
    <row r="271" spans="1:17" s="1" customFormat="1" ht="26.25" customHeight="1" x14ac:dyDescent="0.3">
      <c r="A271" s="24"/>
      <c r="B271" s="2"/>
      <c r="C271" s="2"/>
      <c r="D271" s="2"/>
      <c r="E271" s="2"/>
      <c r="F271" s="2"/>
      <c r="G271" s="2"/>
      <c r="H271" s="2"/>
      <c r="I271" s="25"/>
      <c r="J271" s="25"/>
      <c r="K271" s="27"/>
      <c r="L271" s="2"/>
      <c r="M271" s="5"/>
      <c r="N271" s="72"/>
      <c r="O271" s="35"/>
      <c r="P271" s="35"/>
      <c r="Q271" s="35"/>
    </row>
    <row r="272" spans="1:17" s="1" customFormat="1" ht="26.25" customHeight="1" x14ac:dyDescent="0.3">
      <c r="A272" s="24"/>
      <c r="B272" s="2"/>
      <c r="C272" s="2"/>
      <c r="D272" s="2"/>
      <c r="E272" s="2"/>
      <c r="F272" s="2"/>
      <c r="G272" s="2"/>
      <c r="H272" s="2"/>
      <c r="I272" s="25"/>
      <c r="J272" s="25"/>
      <c r="K272" s="27"/>
      <c r="L272" s="2"/>
      <c r="M272" s="5"/>
      <c r="N272" s="72"/>
      <c r="O272" s="35"/>
      <c r="P272" s="35"/>
      <c r="Q272" s="35"/>
    </row>
    <row r="273" spans="1:17" s="1" customFormat="1" ht="26.25" customHeight="1" x14ac:dyDescent="0.3">
      <c r="A273" s="24"/>
      <c r="B273" s="2"/>
      <c r="C273" s="2"/>
      <c r="D273" s="2"/>
      <c r="E273" s="2"/>
      <c r="F273" s="2"/>
      <c r="G273" s="2"/>
      <c r="H273" s="2"/>
      <c r="I273" s="25"/>
      <c r="J273" s="25"/>
      <c r="K273" s="27"/>
      <c r="L273" s="2"/>
      <c r="M273" s="5"/>
      <c r="N273" s="72"/>
      <c r="O273" s="35"/>
      <c r="P273" s="35"/>
      <c r="Q273" s="35"/>
    </row>
    <row r="274" spans="1:17" s="1" customFormat="1" ht="26.25" customHeight="1" x14ac:dyDescent="0.3">
      <c r="A274" s="24"/>
      <c r="B274" s="2"/>
      <c r="C274" s="2"/>
      <c r="D274" s="2"/>
      <c r="E274" s="2"/>
      <c r="F274" s="2"/>
      <c r="G274" s="2"/>
      <c r="H274" s="2"/>
      <c r="I274" s="25"/>
      <c r="J274" s="25"/>
      <c r="K274" s="27"/>
      <c r="L274" s="2"/>
      <c r="M274" s="5"/>
      <c r="N274" s="72"/>
      <c r="O274" s="35"/>
      <c r="P274" s="35"/>
      <c r="Q274" s="35"/>
    </row>
    <row r="275" spans="1:17" s="1" customFormat="1" ht="26.25" customHeight="1" x14ac:dyDescent="0.3">
      <c r="A275" s="24"/>
      <c r="B275" s="2"/>
      <c r="C275" s="2"/>
      <c r="D275" s="2"/>
      <c r="E275" s="2"/>
      <c r="F275" s="2"/>
      <c r="G275" s="2"/>
      <c r="H275" s="2"/>
      <c r="I275" s="25"/>
      <c r="J275" s="25"/>
      <c r="K275" s="27"/>
      <c r="L275" s="2"/>
      <c r="M275" s="5"/>
      <c r="N275" s="72"/>
      <c r="O275" s="35"/>
      <c r="P275" s="35"/>
      <c r="Q275" s="35"/>
    </row>
    <row r="276" spans="1:17" s="1" customFormat="1" ht="26.25" customHeight="1" x14ac:dyDescent="0.3">
      <c r="A276" s="24"/>
      <c r="B276" s="2"/>
      <c r="C276" s="2"/>
      <c r="D276" s="2"/>
      <c r="E276" s="2"/>
      <c r="F276" s="2"/>
      <c r="G276" s="2"/>
      <c r="H276" s="2"/>
      <c r="I276" s="25"/>
      <c r="J276" s="25"/>
      <c r="K276" s="27"/>
      <c r="L276" s="2"/>
      <c r="M276" s="5"/>
      <c r="N276" s="72"/>
      <c r="O276" s="35"/>
      <c r="P276" s="35"/>
      <c r="Q276" s="35"/>
    </row>
    <row r="277" spans="1:17" s="1" customFormat="1" ht="26.25" customHeight="1" x14ac:dyDescent="0.3">
      <c r="A277" s="24"/>
      <c r="B277" s="2"/>
      <c r="C277" s="2"/>
      <c r="D277" s="2"/>
      <c r="E277" s="2"/>
      <c r="F277" s="2"/>
      <c r="G277" s="2"/>
      <c r="H277" s="2"/>
      <c r="I277" s="25"/>
      <c r="J277" s="25"/>
      <c r="K277" s="27"/>
      <c r="L277" s="2"/>
      <c r="M277" s="5"/>
      <c r="N277" s="72"/>
      <c r="O277" s="35"/>
      <c r="P277" s="35"/>
      <c r="Q277" s="35"/>
    </row>
    <row r="278" spans="1:17" s="1" customFormat="1" ht="26.25" customHeight="1" x14ac:dyDescent="0.3">
      <c r="A278" s="24"/>
      <c r="B278" s="2"/>
      <c r="C278" s="2"/>
      <c r="D278" s="2"/>
      <c r="E278" s="2"/>
      <c r="F278" s="2"/>
      <c r="G278" s="2"/>
      <c r="H278" s="2"/>
      <c r="I278" s="25"/>
      <c r="J278" s="25"/>
      <c r="K278" s="27"/>
      <c r="L278" s="2"/>
      <c r="M278" s="5"/>
      <c r="N278" s="72"/>
      <c r="O278" s="35"/>
      <c r="P278" s="35"/>
      <c r="Q278" s="35"/>
    </row>
    <row r="279" spans="1:17" s="1" customFormat="1" ht="26.25" customHeight="1" x14ac:dyDescent="0.3">
      <c r="A279" s="24"/>
      <c r="B279" s="2"/>
      <c r="C279" s="2"/>
      <c r="D279" s="2"/>
      <c r="E279" s="2"/>
      <c r="F279" s="2"/>
      <c r="G279" s="2"/>
      <c r="H279" s="2"/>
      <c r="I279" s="25"/>
      <c r="J279" s="25"/>
      <c r="K279" s="27"/>
      <c r="L279" s="2"/>
      <c r="M279" s="5"/>
      <c r="N279" s="72"/>
      <c r="O279" s="35"/>
      <c r="P279" s="35"/>
      <c r="Q279" s="35"/>
    </row>
    <row r="280" spans="1:17" s="1" customFormat="1" ht="26.25" customHeight="1" x14ac:dyDescent="0.3">
      <c r="A280" s="24"/>
      <c r="B280" s="2"/>
      <c r="C280" s="2"/>
      <c r="D280" s="2"/>
      <c r="E280" s="2"/>
      <c r="F280" s="2"/>
      <c r="G280" s="2"/>
      <c r="H280" s="2"/>
      <c r="I280" s="25"/>
      <c r="J280" s="25"/>
      <c r="K280" s="27"/>
      <c r="L280" s="2"/>
      <c r="M280" s="5"/>
      <c r="N280" s="72"/>
      <c r="O280" s="35"/>
      <c r="P280" s="35"/>
      <c r="Q280" s="35"/>
    </row>
    <row r="281" spans="1:17" s="1" customFormat="1" ht="26.25" customHeight="1" x14ac:dyDescent="0.3">
      <c r="A281" s="24"/>
      <c r="B281" s="2"/>
      <c r="C281" s="2"/>
      <c r="D281" s="2"/>
      <c r="E281" s="2"/>
      <c r="F281" s="2"/>
      <c r="G281" s="2"/>
      <c r="H281" s="2"/>
      <c r="I281" s="25"/>
      <c r="J281" s="25"/>
      <c r="K281" s="27"/>
      <c r="L281" s="2"/>
      <c r="M281" s="5"/>
      <c r="N281" s="72"/>
      <c r="O281" s="35"/>
      <c r="P281" s="35"/>
      <c r="Q281" s="35"/>
    </row>
    <row r="282" spans="1:17" s="1" customFormat="1" ht="26.25" customHeight="1" x14ac:dyDescent="0.3">
      <c r="A282" s="24"/>
      <c r="B282" s="2"/>
      <c r="C282" s="2"/>
      <c r="D282" s="2"/>
      <c r="E282" s="2"/>
      <c r="F282" s="2"/>
      <c r="G282" s="2"/>
      <c r="H282" s="2"/>
      <c r="I282" s="25"/>
      <c r="J282" s="25"/>
      <c r="K282" s="27"/>
      <c r="L282" s="2"/>
      <c r="M282" s="5"/>
      <c r="N282" s="72"/>
      <c r="O282" s="35"/>
      <c r="P282" s="35"/>
      <c r="Q282" s="35"/>
    </row>
    <row r="283" spans="1:17" s="1" customFormat="1" ht="26.25" customHeight="1" x14ac:dyDescent="0.3">
      <c r="A283" s="24"/>
      <c r="B283" s="2"/>
      <c r="C283" s="2"/>
      <c r="D283" s="2"/>
      <c r="E283" s="2"/>
      <c r="F283" s="2"/>
      <c r="G283" s="2"/>
      <c r="H283" s="2"/>
      <c r="I283" s="25"/>
      <c r="J283" s="25"/>
      <c r="K283" s="27"/>
      <c r="L283" s="2"/>
      <c r="M283" s="5"/>
      <c r="N283" s="72"/>
      <c r="O283" s="35"/>
      <c r="P283" s="35"/>
      <c r="Q283" s="35"/>
    </row>
    <row r="284" spans="1:17" s="1" customFormat="1" ht="26.25" customHeight="1" x14ac:dyDescent="0.3">
      <c r="A284" s="24"/>
      <c r="B284" s="2"/>
      <c r="C284" s="2"/>
      <c r="D284" s="2"/>
      <c r="E284" s="2"/>
      <c r="F284" s="2"/>
      <c r="G284" s="2"/>
      <c r="H284" s="2"/>
      <c r="I284" s="25"/>
      <c r="J284" s="25"/>
      <c r="K284" s="27"/>
      <c r="L284" s="2"/>
      <c r="M284" s="5"/>
      <c r="N284" s="72"/>
      <c r="O284" s="35"/>
      <c r="P284" s="35"/>
      <c r="Q284" s="35"/>
    </row>
    <row r="285" spans="1:17" s="1" customFormat="1" ht="26.25" customHeight="1" x14ac:dyDescent="0.3">
      <c r="A285" s="24"/>
      <c r="B285" s="2"/>
      <c r="C285" s="2"/>
      <c r="D285" s="2"/>
      <c r="E285" s="2"/>
      <c r="F285" s="2"/>
      <c r="G285" s="2"/>
      <c r="H285" s="2"/>
      <c r="I285" s="25"/>
      <c r="J285" s="25"/>
      <c r="K285" s="27"/>
      <c r="L285" s="2"/>
      <c r="M285" s="5"/>
      <c r="N285" s="72"/>
      <c r="O285" s="35"/>
      <c r="P285" s="35"/>
      <c r="Q285" s="35"/>
    </row>
    <row r="286" spans="1:17" s="1" customFormat="1" ht="26.25" customHeight="1" x14ac:dyDescent="0.3">
      <c r="A286" s="24"/>
      <c r="B286" s="2"/>
      <c r="C286" s="2"/>
      <c r="D286" s="2"/>
      <c r="E286" s="2"/>
      <c r="F286" s="2"/>
      <c r="G286" s="2"/>
      <c r="H286" s="2"/>
      <c r="I286" s="25"/>
      <c r="J286" s="25"/>
      <c r="K286" s="27"/>
      <c r="L286" s="2"/>
      <c r="M286" s="5"/>
      <c r="N286" s="72"/>
      <c r="O286" s="35"/>
      <c r="P286" s="35"/>
      <c r="Q286" s="35"/>
    </row>
    <row r="287" spans="1:17" s="1" customFormat="1" ht="26.25" customHeight="1" x14ac:dyDescent="0.3">
      <c r="A287" s="24"/>
      <c r="B287" s="2"/>
      <c r="C287" s="2"/>
      <c r="D287" s="2"/>
      <c r="E287" s="2"/>
      <c r="F287" s="2"/>
      <c r="G287" s="2"/>
      <c r="H287" s="2"/>
      <c r="I287" s="25"/>
      <c r="J287" s="25"/>
      <c r="K287" s="27"/>
      <c r="L287" s="2"/>
      <c r="M287" s="5"/>
      <c r="N287" s="72"/>
      <c r="O287" s="35"/>
      <c r="P287" s="35"/>
      <c r="Q287" s="35"/>
    </row>
    <row r="288" spans="1:17" s="1" customFormat="1" ht="26.25" customHeight="1" x14ac:dyDescent="0.3">
      <c r="A288" s="24"/>
      <c r="B288" s="2"/>
      <c r="C288" s="2"/>
      <c r="D288" s="2"/>
      <c r="E288" s="2"/>
      <c r="F288" s="2"/>
      <c r="G288" s="2"/>
      <c r="H288" s="2"/>
      <c r="I288" s="25"/>
      <c r="J288" s="25"/>
      <c r="K288" s="27"/>
      <c r="L288" s="2"/>
      <c r="M288" s="5"/>
      <c r="N288" s="72"/>
      <c r="O288" s="35"/>
      <c r="P288" s="35"/>
      <c r="Q288" s="35"/>
    </row>
    <row r="289" spans="1:17" s="1" customFormat="1" ht="26.25" customHeight="1" x14ac:dyDescent="0.3">
      <c r="A289" s="24"/>
      <c r="B289" s="2"/>
      <c r="C289" s="2"/>
      <c r="D289" s="2"/>
      <c r="E289" s="2"/>
      <c r="F289" s="2"/>
      <c r="G289" s="2"/>
      <c r="H289" s="2"/>
      <c r="I289" s="25"/>
      <c r="J289" s="25"/>
      <c r="K289" s="27"/>
      <c r="L289" s="2"/>
      <c r="M289" s="5"/>
      <c r="N289" s="72"/>
      <c r="O289" s="35"/>
      <c r="P289" s="35"/>
      <c r="Q289" s="35"/>
    </row>
    <row r="290" spans="1:17" s="1" customFormat="1" ht="26.25" customHeight="1" x14ac:dyDescent="0.3">
      <c r="A290" s="24"/>
      <c r="B290" s="2"/>
      <c r="C290" s="2"/>
      <c r="D290" s="2"/>
      <c r="E290" s="2"/>
      <c r="F290" s="2"/>
      <c r="G290" s="2"/>
      <c r="H290" s="2"/>
      <c r="I290" s="25"/>
      <c r="J290" s="25"/>
      <c r="K290" s="27"/>
      <c r="L290" s="2"/>
      <c r="M290" s="5"/>
      <c r="N290" s="72"/>
      <c r="O290" s="35"/>
      <c r="P290" s="35"/>
      <c r="Q290" s="35"/>
    </row>
    <row r="291" spans="1:17" s="1" customFormat="1" ht="26.25" customHeight="1" x14ac:dyDescent="0.3">
      <c r="A291" s="24"/>
      <c r="B291" s="2"/>
      <c r="C291" s="2"/>
      <c r="D291" s="2"/>
      <c r="E291" s="2"/>
      <c r="F291" s="2"/>
      <c r="G291" s="2"/>
      <c r="H291" s="2"/>
      <c r="I291" s="25"/>
      <c r="J291" s="25"/>
      <c r="K291" s="27"/>
      <c r="L291" s="2"/>
      <c r="M291" s="5"/>
      <c r="N291" s="72"/>
      <c r="O291" s="35"/>
      <c r="P291" s="35"/>
      <c r="Q291" s="35"/>
    </row>
    <row r="292" spans="1:17" s="1" customFormat="1" ht="26.25" customHeight="1" x14ac:dyDescent="0.3">
      <c r="A292" s="24"/>
      <c r="B292" s="2"/>
      <c r="C292" s="2"/>
      <c r="D292" s="2"/>
      <c r="E292" s="2"/>
      <c r="F292" s="2"/>
      <c r="G292" s="2"/>
      <c r="H292" s="2"/>
      <c r="I292" s="25"/>
      <c r="J292" s="25"/>
      <c r="K292" s="27"/>
      <c r="L292" s="2"/>
      <c r="M292" s="5"/>
      <c r="N292" s="72"/>
      <c r="O292" s="35"/>
      <c r="P292" s="35"/>
      <c r="Q292" s="35"/>
    </row>
    <row r="293" spans="1:17" s="1" customFormat="1" ht="26.25" customHeight="1" x14ac:dyDescent="0.3">
      <c r="A293" s="24"/>
      <c r="B293" s="2"/>
      <c r="C293" s="2"/>
      <c r="D293" s="2"/>
      <c r="E293" s="2"/>
      <c r="F293" s="2"/>
      <c r="G293" s="2"/>
      <c r="H293" s="2"/>
      <c r="I293" s="25"/>
      <c r="J293" s="25"/>
      <c r="K293" s="27"/>
      <c r="L293" s="2"/>
      <c r="M293" s="5"/>
      <c r="N293" s="72"/>
      <c r="O293" s="35"/>
      <c r="P293" s="35"/>
      <c r="Q293" s="35"/>
    </row>
    <row r="294" spans="1:17" s="1" customFormat="1" ht="26.25" customHeight="1" x14ac:dyDescent="0.3">
      <c r="A294" s="24"/>
      <c r="B294" s="2"/>
      <c r="C294" s="2"/>
      <c r="D294" s="2"/>
      <c r="E294" s="2"/>
      <c r="F294" s="2"/>
      <c r="G294" s="2"/>
      <c r="H294" s="2"/>
      <c r="I294" s="25"/>
      <c r="J294" s="25"/>
      <c r="K294" s="27"/>
      <c r="L294" s="2"/>
      <c r="M294" s="5"/>
      <c r="N294" s="72"/>
      <c r="O294" s="35"/>
      <c r="P294" s="35"/>
      <c r="Q294" s="35"/>
    </row>
    <row r="295" spans="1:17" s="1" customFormat="1" ht="26.25" customHeight="1" x14ac:dyDescent="0.3">
      <c r="A295" s="24"/>
      <c r="B295" s="2"/>
      <c r="C295" s="2"/>
      <c r="D295" s="2"/>
      <c r="E295" s="2"/>
      <c r="F295" s="2"/>
      <c r="G295" s="2"/>
      <c r="H295" s="2"/>
      <c r="I295" s="25"/>
      <c r="J295" s="25"/>
      <c r="K295" s="27"/>
      <c r="L295" s="2"/>
      <c r="M295" s="5"/>
      <c r="N295" s="72"/>
      <c r="O295" s="35"/>
      <c r="P295" s="35"/>
      <c r="Q295" s="35"/>
    </row>
    <row r="296" spans="1:17" s="1" customFormat="1" ht="26.25" customHeight="1" x14ac:dyDescent="0.3">
      <c r="A296" s="24"/>
      <c r="B296" s="2"/>
      <c r="C296" s="2"/>
      <c r="D296" s="2"/>
      <c r="E296" s="2"/>
      <c r="F296" s="2"/>
      <c r="G296" s="2"/>
      <c r="H296" s="2"/>
      <c r="I296" s="25"/>
      <c r="J296" s="25"/>
      <c r="K296" s="27"/>
      <c r="L296" s="2"/>
      <c r="M296" s="5"/>
      <c r="N296" s="72"/>
      <c r="O296" s="35"/>
      <c r="P296" s="35"/>
      <c r="Q296" s="35"/>
    </row>
    <row r="297" spans="1:17" s="1" customFormat="1" ht="26.25" customHeight="1" x14ac:dyDescent="0.3">
      <c r="A297" s="24"/>
      <c r="B297" s="2"/>
      <c r="C297" s="2"/>
      <c r="D297" s="2"/>
      <c r="E297" s="2"/>
      <c r="F297" s="2"/>
      <c r="G297" s="2"/>
      <c r="H297" s="2"/>
      <c r="I297" s="25"/>
      <c r="J297" s="25"/>
      <c r="K297" s="27"/>
      <c r="L297" s="2"/>
      <c r="M297" s="5"/>
      <c r="N297" s="72"/>
      <c r="O297" s="35"/>
      <c r="P297" s="35"/>
      <c r="Q297" s="35"/>
    </row>
    <row r="298" spans="1:17" s="1" customFormat="1" ht="26.25" customHeight="1" x14ac:dyDescent="0.3">
      <c r="A298" s="24"/>
      <c r="B298" s="2"/>
      <c r="C298" s="2"/>
      <c r="D298" s="2"/>
      <c r="E298" s="2"/>
      <c r="F298" s="2"/>
      <c r="G298" s="2"/>
      <c r="H298" s="2"/>
      <c r="I298" s="25"/>
      <c r="J298" s="25"/>
      <c r="K298" s="27"/>
      <c r="L298" s="2"/>
      <c r="M298" s="5"/>
      <c r="N298" s="72"/>
      <c r="O298" s="35"/>
      <c r="P298" s="35"/>
      <c r="Q298" s="35"/>
    </row>
    <row r="299" spans="1:17" s="1" customFormat="1" ht="26.25" customHeight="1" x14ac:dyDescent="0.3">
      <c r="A299" s="24"/>
      <c r="B299" s="2"/>
      <c r="C299" s="2"/>
      <c r="D299" s="2"/>
      <c r="E299" s="2"/>
      <c r="F299" s="2"/>
      <c r="G299" s="2"/>
      <c r="H299" s="2"/>
      <c r="I299" s="25"/>
      <c r="J299" s="25"/>
      <c r="K299" s="27"/>
      <c r="L299" s="2"/>
      <c r="M299" s="5"/>
      <c r="N299" s="72"/>
      <c r="O299" s="35"/>
      <c r="P299" s="35"/>
      <c r="Q299" s="35"/>
    </row>
    <row r="300" spans="1:17" s="1" customFormat="1" ht="26.25" customHeight="1" x14ac:dyDescent="0.3">
      <c r="A300" s="24"/>
      <c r="B300" s="2"/>
      <c r="C300" s="2"/>
      <c r="D300" s="2"/>
      <c r="E300" s="2"/>
      <c r="F300" s="2"/>
      <c r="G300" s="2"/>
      <c r="H300" s="2"/>
      <c r="I300" s="25"/>
      <c r="J300" s="25"/>
      <c r="K300" s="27"/>
      <c r="L300" s="2"/>
      <c r="M300" s="5"/>
      <c r="N300" s="72"/>
      <c r="O300" s="35"/>
      <c r="P300" s="35"/>
      <c r="Q300" s="35"/>
    </row>
    <row r="301" spans="1:17" s="1" customFormat="1" ht="26.25" customHeight="1" x14ac:dyDescent="0.3">
      <c r="A301" s="24"/>
      <c r="B301" s="2"/>
      <c r="C301" s="2"/>
      <c r="D301" s="2"/>
      <c r="E301" s="2"/>
      <c r="F301" s="2"/>
      <c r="G301" s="2"/>
      <c r="H301" s="2"/>
      <c r="I301" s="25"/>
      <c r="J301" s="25"/>
      <c r="K301" s="27"/>
      <c r="L301" s="2"/>
      <c r="M301" s="5"/>
      <c r="N301" s="72"/>
      <c r="O301" s="35"/>
      <c r="P301" s="35"/>
      <c r="Q301" s="35"/>
    </row>
    <row r="302" spans="1:17" s="1" customFormat="1" ht="26.25" customHeight="1" x14ac:dyDescent="0.3">
      <c r="A302" s="24"/>
      <c r="B302" s="2"/>
      <c r="C302" s="2"/>
      <c r="D302" s="2"/>
      <c r="E302" s="2"/>
      <c r="F302" s="2"/>
      <c r="G302" s="2"/>
      <c r="H302" s="2"/>
      <c r="I302" s="25"/>
      <c r="J302" s="25"/>
      <c r="K302" s="27"/>
      <c r="L302" s="2"/>
      <c r="M302" s="5"/>
      <c r="N302" s="72"/>
      <c r="O302" s="35"/>
      <c r="P302" s="35"/>
      <c r="Q302" s="35"/>
    </row>
    <row r="303" spans="1:17" s="1" customFormat="1" ht="26.25" customHeight="1" x14ac:dyDescent="0.3">
      <c r="A303" s="24"/>
      <c r="B303" s="2"/>
      <c r="C303" s="2"/>
      <c r="D303" s="2"/>
      <c r="E303" s="2"/>
      <c r="F303" s="2"/>
      <c r="G303" s="2"/>
      <c r="H303" s="2"/>
      <c r="I303" s="25"/>
      <c r="J303" s="25"/>
      <c r="K303" s="27"/>
      <c r="L303" s="2"/>
      <c r="M303" s="5"/>
      <c r="N303" s="72"/>
      <c r="O303" s="35"/>
      <c r="P303" s="35"/>
      <c r="Q303" s="35"/>
    </row>
    <row r="304" spans="1:17" s="1" customFormat="1" ht="26.25" customHeight="1" x14ac:dyDescent="0.3">
      <c r="A304" s="24"/>
      <c r="B304" s="2"/>
      <c r="C304" s="2"/>
      <c r="D304" s="2"/>
      <c r="E304" s="2"/>
      <c r="F304" s="2"/>
      <c r="G304" s="2"/>
      <c r="H304" s="2"/>
      <c r="I304" s="2"/>
      <c r="J304" s="2"/>
      <c r="K304" s="27"/>
      <c r="L304" s="2"/>
      <c r="M304" s="5"/>
      <c r="N304" s="72"/>
      <c r="O304" s="35"/>
      <c r="P304" s="35"/>
      <c r="Q304" s="35"/>
    </row>
    <row r="305" spans="1:17" s="1" customFormat="1" ht="26.25" customHeight="1" x14ac:dyDescent="0.3">
      <c r="A305" s="24"/>
      <c r="B305" s="2"/>
      <c r="C305" s="2"/>
      <c r="D305" s="2"/>
      <c r="E305" s="2"/>
      <c r="F305" s="2"/>
      <c r="G305" s="2"/>
      <c r="H305" s="2"/>
      <c r="I305" s="2"/>
      <c r="J305" s="2"/>
      <c r="K305" s="27"/>
      <c r="L305" s="2"/>
      <c r="M305" s="5"/>
      <c r="N305" s="72"/>
      <c r="O305" s="35"/>
      <c r="P305" s="35"/>
      <c r="Q305" s="35"/>
    </row>
    <row r="306" spans="1:17" s="1" customFormat="1" ht="26.25" customHeight="1" x14ac:dyDescent="0.3">
      <c r="A306" s="24"/>
      <c r="B306" s="2"/>
      <c r="C306" s="2"/>
      <c r="D306" s="2"/>
      <c r="E306" s="2"/>
      <c r="F306" s="2"/>
      <c r="G306" s="2"/>
      <c r="H306" s="2"/>
      <c r="I306" s="2"/>
      <c r="J306" s="2"/>
      <c r="K306" s="27"/>
      <c r="L306" s="2"/>
      <c r="M306" s="5"/>
      <c r="N306" s="72"/>
      <c r="O306" s="35"/>
      <c r="P306" s="35"/>
      <c r="Q306" s="35"/>
    </row>
    <row r="307" spans="1:17" s="1" customFormat="1" ht="26.25" customHeight="1" x14ac:dyDescent="0.3">
      <c r="A307" s="24"/>
      <c r="B307" s="2"/>
      <c r="C307" s="2"/>
      <c r="D307" s="2"/>
      <c r="E307" s="2"/>
      <c r="F307" s="2"/>
      <c r="G307" s="2"/>
      <c r="H307" s="2"/>
      <c r="I307" s="2"/>
      <c r="J307" s="2"/>
      <c r="K307" s="27"/>
      <c r="L307" s="2"/>
      <c r="M307" s="5"/>
      <c r="N307" s="72"/>
      <c r="O307" s="35"/>
      <c r="P307" s="35"/>
      <c r="Q307" s="35"/>
    </row>
    <row r="308" spans="1:17" s="1" customFormat="1" ht="26.25" customHeight="1" x14ac:dyDescent="0.3">
      <c r="A308" s="24"/>
      <c r="B308" s="2"/>
      <c r="C308" s="2"/>
      <c r="D308" s="2"/>
      <c r="E308" s="2"/>
      <c r="F308" s="2"/>
      <c r="G308" s="2"/>
      <c r="H308" s="2"/>
      <c r="I308" s="2"/>
      <c r="J308" s="2"/>
      <c r="K308" s="27"/>
      <c r="L308" s="2"/>
      <c r="M308" s="5"/>
      <c r="N308" s="72"/>
      <c r="O308" s="35"/>
      <c r="P308" s="35"/>
      <c r="Q308" s="35"/>
    </row>
    <row r="309" spans="1:17" s="1" customFormat="1" ht="26.25" customHeight="1" x14ac:dyDescent="0.3">
      <c r="A309" s="24"/>
      <c r="B309" s="2"/>
      <c r="C309" s="2"/>
      <c r="D309" s="2"/>
      <c r="E309" s="2"/>
      <c r="F309" s="2"/>
      <c r="G309" s="2"/>
      <c r="H309" s="2"/>
      <c r="I309" s="2"/>
      <c r="J309" s="2"/>
      <c r="K309" s="27"/>
      <c r="L309" s="2"/>
      <c r="M309" s="5"/>
      <c r="N309" s="72"/>
      <c r="O309" s="35"/>
      <c r="P309" s="35"/>
      <c r="Q309" s="35"/>
    </row>
    <row r="310" spans="1:17" s="1" customFormat="1" ht="26.25" customHeight="1" x14ac:dyDescent="0.3">
      <c r="A310" s="24"/>
      <c r="B310" s="2"/>
      <c r="C310" s="2"/>
      <c r="D310" s="2"/>
      <c r="E310" s="2"/>
      <c r="F310" s="2"/>
      <c r="G310" s="2"/>
      <c r="H310" s="2"/>
      <c r="I310" s="2"/>
      <c r="J310" s="2"/>
      <c r="K310" s="27"/>
      <c r="L310" s="2"/>
      <c r="M310" s="5"/>
      <c r="N310" s="72"/>
      <c r="O310" s="35"/>
      <c r="P310" s="35"/>
      <c r="Q310" s="35"/>
    </row>
    <row r="311" spans="1:17" s="1" customFormat="1" ht="26.25" customHeight="1" x14ac:dyDescent="0.3">
      <c r="A311" s="24"/>
      <c r="B311" s="2"/>
      <c r="C311" s="2"/>
      <c r="D311" s="2"/>
      <c r="E311" s="2"/>
      <c r="F311" s="2"/>
      <c r="G311" s="2"/>
      <c r="H311" s="2"/>
      <c r="I311" s="2"/>
      <c r="J311" s="2"/>
      <c r="K311" s="27"/>
      <c r="L311" s="2"/>
      <c r="M311" s="5"/>
      <c r="N311" s="72"/>
      <c r="O311" s="35"/>
      <c r="P311" s="35"/>
      <c r="Q311" s="35"/>
    </row>
    <row r="312" spans="1:17" s="1" customFormat="1" ht="26.25" customHeight="1" x14ac:dyDescent="0.3">
      <c r="A312" s="24"/>
      <c r="B312" s="2"/>
      <c r="C312" s="2"/>
      <c r="D312" s="2"/>
      <c r="E312" s="2"/>
      <c r="F312" s="2"/>
      <c r="G312" s="2"/>
      <c r="H312" s="2"/>
      <c r="I312" s="2"/>
      <c r="J312" s="2"/>
      <c r="K312" s="27"/>
      <c r="L312" s="2"/>
      <c r="M312" s="5"/>
      <c r="N312" s="72"/>
      <c r="O312" s="35"/>
      <c r="P312" s="35"/>
      <c r="Q312" s="35"/>
    </row>
    <row r="313" spans="1:17" s="1" customFormat="1" ht="26.25" customHeight="1" x14ac:dyDescent="0.3">
      <c r="A313" s="24"/>
      <c r="B313" s="2"/>
      <c r="C313" s="2"/>
      <c r="D313" s="2"/>
      <c r="E313" s="2"/>
      <c r="F313" s="2"/>
      <c r="G313" s="2"/>
      <c r="H313" s="2"/>
      <c r="I313" s="2"/>
      <c r="J313" s="2"/>
      <c r="K313" s="27"/>
      <c r="L313" s="2"/>
      <c r="M313" s="5"/>
      <c r="N313" s="72"/>
      <c r="O313" s="35"/>
      <c r="P313" s="35"/>
      <c r="Q313" s="35"/>
    </row>
    <row r="314" spans="1:17" s="1" customFormat="1" ht="26.25" customHeight="1" x14ac:dyDescent="0.3">
      <c r="A314" s="24"/>
      <c r="B314" s="2"/>
      <c r="C314" s="2"/>
      <c r="D314" s="2"/>
      <c r="E314" s="2"/>
      <c r="F314" s="2"/>
      <c r="G314" s="2"/>
      <c r="H314" s="2"/>
      <c r="I314" s="2"/>
      <c r="J314" s="2"/>
      <c r="K314" s="27"/>
      <c r="L314" s="2"/>
      <c r="M314" s="5"/>
      <c r="N314" s="72"/>
      <c r="O314" s="35"/>
      <c r="P314" s="35"/>
      <c r="Q314" s="35"/>
    </row>
    <row r="315" spans="1:17" s="1" customFormat="1" ht="26.25" customHeight="1" x14ac:dyDescent="0.3">
      <c r="A315" s="24"/>
      <c r="B315" s="2"/>
      <c r="C315" s="2"/>
      <c r="D315" s="2"/>
      <c r="E315" s="2"/>
      <c r="F315" s="2"/>
      <c r="G315" s="2"/>
      <c r="H315" s="2"/>
      <c r="I315" s="2"/>
      <c r="J315" s="2"/>
      <c r="K315" s="27"/>
      <c r="L315" s="2"/>
      <c r="M315" s="5"/>
      <c r="N315" s="72"/>
      <c r="O315" s="35"/>
      <c r="P315" s="35"/>
      <c r="Q315" s="35"/>
    </row>
    <row r="316" spans="1:17" s="1" customFormat="1" ht="26.25" customHeight="1" x14ac:dyDescent="0.3">
      <c r="A316" s="24"/>
      <c r="B316" s="2"/>
      <c r="C316" s="2"/>
      <c r="D316" s="2"/>
      <c r="E316" s="2"/>
      <c r="F316" s="2"/>
      <c r="G316" s="2"/>
      <c r="H316" s="2"/>
      <c r="I316" s="2"/>
      <c r="J316" s="2"/>
      <c r="K316" s="27"/>
      <c r="L316" s="2"/>
      <c r="M316" s="5"/>
      <c r="N316" s="72"/>
      <c r="O316" s="35"/>
      <c r="P316" s="35"/>
      <c r="Q316" s="35"/>
    </row>
    <row r="317" spans="1:17" s="1" customFormat="1" ht="26.25" customHeight="1" x14ac:dyDescent="0.3">
      <c r="A317" s="24"/>
      <c r="B317" s="2"/>
      <c r="C317" s="2"/>
      <c r="D317" s="2"/>
      <c r="E317" s="2"/>
      <c r="F317" s="2"/>
      <c r="G317" s="2"/>
      <c r="H317" s="2"/>
      <c r="I317" s="2"/>
      <c r="J317" s="2"/>
      <c r="K317" s="27"/>
      <c r="L317" s="2"/>
      <c r="M317" s="5"/>
      <c r="N317" s="72"/>
      <c r="O317" s="35"/>
      <c r="P317" s="35"/>
      <c r="Q317" s="35"/>
    </row>
    <row r="318" spans="1:17" s="1" customFormat="1" ht="26.25" customHeight="1" x14ac:dyDescent="0.3">
      <c r="A318" s="24"/>
      <c r="B318" s="2"/>
      <c r="C318" s="2"/>
      <c r="D318" s="2"/>
      <c r="E318" s="2"/>
      <c r="F318" s="2"/>
      <c r="G318" s="2"/>
      <c r="H318" s="2"/>
      <c r="I318" s="2"/>
      <c r="J318" s="2"/>
      <c r="K318" s="27"/>
      <c r="L318" s="2"/>
      <c r="M318" s="5"/>
      <c r="N318" s="72"/>
      <c r="O318" s="35"/>
      <c r="P318" s="35"/>
      <c r="Q318" s="35"/>
    </row>
    <row r="319" spans="1:17" s="1" customFormat="1" ht="26.25" customHeight="1" x14ac:dyDescent="0.3">
      <c r="A319" s="24"/>
      <c r="B319" s="2"/>
      <c r="C319" s="2"/>
      <c r="D319" s="2"/>
      <c r="E319" s="2"/>
      <c r="F319" s="2"/>
      <c r="G319" s="2"/>
      <c r="H319" s="2"/>
      <c r="I319" s="2"/>
      <c r="J319" s="2"/>
      <c r="K319" s="27"/>
      <c r="L319" s="2"/>
      <c r="M319" s="5"/>
      <c r="N319" s="72"/>
      <c r="O319" s="35"/>
      <c r="P319" s="35"/>
      <c r="Q319" s="35"/>
    </row>
    <row r="320" spans="1:17" s="1" customFormat="1" ht="26.25" customHeight="1" x14ac:dyDescent="0.3">
      <c r="A320" s="24"/>
      <c r="B320" s="2"/>
      <c r="C320" s="2"/>
      <c r="D320" s="2"/>
      <c r="E320" s="2"/>
      <c r="F320" s="2"/>
      <c r="G320" s="2"/>
      <c r="H320" s="2"/>
      <c r="I320" s="2"/>
      <c r="J320" s="2"/>
      <c r="K320" s="27"/>
      <c r="L320" s="2"/>
      <c r="M320" s="5"/>
      <c r="N320" s="72"/>
      <c r="O320" s="35"/>
      <c r="P320" s="35"/>
      <c r="Q320" s="35"/>
    </row>
    <row r="321" spans="1:17" s="1" customFormat="1" ht="26.25" customHeight="1" x14ac:dyDescent="0.3">
      <c r="A321" s="24"/>
      <c r="B321" s="2"/>
      <c r="C321" s="2"/>
      <c r="D321" s="2"/>
      <c r="E321" s="2"/>
      <c r="F321" s="2"/>
      <c r="G321" s="2"/>
      <c r="H321" s="2"/>
      <c r="I321" s="2"/>
      <c r="J321" s="2"/>
      <c r="K321" s="27"/>
      <c r="L321" s="2"/>
      <c r="M321" s="5"/>
      <c r="N321" s="72"/>
      <c r="O321" s="35"/>
      <c r="P321" s="35"/>
      <c r="Q321" s="35"/>
    </row>
    <row r="322" spans="1:17" s="1" customFormat="1" ht="26.25" customHeight="1" x14ac:dyDescent="0.3">
      <c r="A322" s="24"/>
      <c r="B322" s="2"/>
      <c r="C322" s="2"/>
      <c r="D322" s="2"/>
      <c r="E322" s="2"/>
      <c r="F322" s="2"/>
      <c r="G322" s="2"/>
      <c r="H322" s="2"/>
      <c r="I322" s="2"/>
      <c r="J322" s="2"/>
      <c r="K322" s="27"/>
      <c r="L322" s="2"/>
      <c r="M322" s="5"/>
      <c r="N322" s="72"/>
      <c r="O322" s="35"/>
      <c r="P322" s="35"/>
      <c r="Q322" s="35"/>
    </row>
    <row r="323" spans="1:17" s="1" customFormat="1" ht="26.25" customHeight="1" x14ac:dyDescent="0.3">
      <c r="A323" s="24"/>
      <c r="B323" s="2"/>
      <c r="C323" s="2"/>
      <c r="D323" s="2"/>
      <c r="E323" s="2"/>
      <c r="F323" s="2"/>
      <c r="G323" s="2"/>
      <c r="H323" s="2"/>
      <c r="I323" s="2"/>
      <c r="J323" s="2"/>
      <c r="K323" s="27"/>
      <c r="L323" s="2"/>
      <c r="M323" s="5"/>
      <c r="N323" s="72"/>
      <c r="O323" s="35"/>
      <c r="P323" s="35"/>
      <c r="Q323" s="35"/>
    </row>
    <row r="324" spans="1:17" s="1" customFormat="1" ht="26.25" customHeight="1" x14ac:dyDescent="0.3">
      <c r="A324" s="24"/>
      <c r="B324" s="2"/>
      <c r="C324" s="2"/>
      <c r="D324" s="2"/>
      <c r="E324" s="2"/>
      <c r="F324" s="2"/>
      <c r="G324" s="2"/>
      <c r="H324" s="2"/>
      <c r="I324" s="2"/>
      <c r="J324" s="2"/>
      <c r="K324" s="27"/>
      <c r="L324" s="2"/>
      <c r="M324" s="5"/>
      <c r="N324" s="72"/>
      <c r="O324" s="35"/>
      <c r="P324" s="35"/>
      <c r="Q324" s="35"/>
    </row>
    <row r="325" spans="1:17" s="1" customFormat="1" ht="26.25" customHeight="1" x14ac:dyDescent="0.3">
      <c r="A325" s="24"/>
      <c r="B325" s="2"/>
      <c r="C325" s="2"/>
      <c r="D325" s="2"/>
      <c r="E325" s="2"/>
      <c r="F325" s="2"/>
      <c r="G325" s="2"/>
      <c r="H325" s="2"/>
      <c r="I325" s="2"/>
      <c r="J325" s="2"/>
      <c r="K325" s="27"/>
      <c r="L325" s="2"/>
      <c r="M325" s="5"/>
      <c r="N325" s="72"/>
      <c r="O325" s="35"/>
      <c r="P325" s="35"/>
      <c r="Q325" s="35"/>
    </row>
    <row r="326" spans="1:17" s="1" customFormat="1" ht="26.25" customHeight="1" x14ac:dyDescent="0.3">
      <c r="A326" s="24"/>
      <c r="B326" s="2"/>
      <c r="C326" s="2"/>
      <c r="D326" s="2"/>
      <c r="E326" s="2"/>
      <c r="F326" s="2"/>
      <c r="G326" s="2"/>
      <c r="H326" s="2"/>
      <c r="I326" s="2"/>
      <c r="J326" s="2"/>
      <c r="K326" s="27"/>
      <c r="L326" s="2"/>
      <c r="M326" s="5"/>
      <c r="N326" s="72"/>
      <c r="O326" s="35"/>
      <c r="P326" s="35"/>
      <c r="Q326" s="35"/>
    </row>
    <row r="327" spans="1:17" s="1" customFormat="1" ht="26.25" customHeight="1" x14ac:dyDescent="0.3">
      <c r="A327" s="24"/>
      <c r="B327" s="2"/>
      <c r="C327" s="2"/>
      <c r="D327" s="2"/>
      <c r="E327" s="2"/>
      <c r="F327" s="2"/>
      <c r="G327" s="2"/>
      <c r="H327" s="2"/>
      <c r="I327" s="2"/>
      <c r="J327" s="2"/>
      <c r="K327" s="27"/>
      <c r="L327" s="2"/>
      <c r="M327" s="5"/>
      <c r="N327" s="72"/>
      <c r="O327" s="35"/>
      <c r="P327" s="35"/>
      <c r="Q327" s="35"/>
    </row>
    <row r="328" spans="1:17" s="1" customFormat="1" ht="26.25" customHeight="1" x14ac:dyDescent="0.3">
      <c r="A328" s="24"/>
      <c r="B328" s="2"/>
      <c r="C328" s="2"/>
      <c r="D328" s="2"/>
      <c r="E328" s="2"/>
      <c r="F328" s="2"/>
      <c r="G328" s="2"/>
      <c r="H328" s="2"/>
      <c r="I328" s="2"/>
      <c r="J328" s="2"/>
      <c r="K328" s="27"/>
      <c r="L328" s="2"/>
      <c r="M328" s="5"/>
      <c r="N328" s="72"/>
      <c r="O328" s="35"/>
      <c r="P328" s="35"/>
      <c r="Q328" s="35"/>
    </row>
    <row r="329" spans="1:17" s="1" customFormat="1" ht="26.25" customHeight="1" x14ac:dyDescent="0.3">
      <c r="A329" s="24"/>
      <c r="B329" s="2"/>
      <c r="C329" s="2"/>
      <c r="D329" s="2"/>
      <c r="E329" s="2"/>
      <c r="F329" s="2"/>
      <c r="G329" s="2"/>
      <c r="H329" s="2"/>
      <c r="I329" s="2"/>
      <c r="J329" s="2"/>
      <c r="K329" s="27"/>
      <c r="L329" s="2"/>
      <c r="M329" s="5"/>
      <c r="N329" s="72"/>
      <c r="O329" s="35"/>
      <c r="P329" s="35"/>
      <c r="Q329" s="35"/>
    </row>
    <row r="330" spans="1:17" s="1" customFormat="1" ht="26.25" customHeight="1" x14ac:dyDescent="0.3">
      <c r="A330" s="24"/>
      <c r="B330" s="2"/>
      <c r="C330" s="2"/>
      <c r="D330" s="2"/>
      <c r="E330" s="2"/>
      <c r="F330" s="2"/>
      <c r="G330" s="2"/>
      <c r="H330" s="2"/>
      <c r="I330" s="2"/>
      <c r="J330" s="2"/>
      <c r="K330" s="27"/>
      <c r="L330" s="2"/>
      <c r="M330" s="5"/>
      <c r="N330" s="72"/>
      <c r="O330" s="35"/>
      <c r="P330" s="35"/>
      <c r="Q330" s="35"/>
    </row>
    <row r="331" spans="1:17" s="1" customFormat="1" ht="26.25" customHeight="1" x14ac:dyDescent="0.3">
      <c r="A331" s="24"/>
      <c r="B331" s="2"/>
      <c r="C331" s="2"/>
      <c r="D331" s="2"/>
      <c r="E331" s="2"/>
      <c r="F331" s="2"/>
      <c r="G331" s="2"/>
      <c r="H331" s="2"/>
      <c r="I331" s="2"/>
      <c r="J331" s="2"/>
      <c r="K331" s="27"/>
      <c r="L331" s="2"/>
      <c r="M331" s="5"/>
      <c r="N331" s="72"/>
      <c r="O331" s="35"/>
      <c r="P331" s="35"/>
      <c r="Q331" s="35"/>
    </row>
    <row r="332" spans="1:17" s="1" customFormat="1" ht="26.25" customHeight="1" x14ac:dyDescent="0.3">
      <c r="A332" s="24"/>
      <c r="B332" s="2"/>
      <c r="C332" s="2"/>
      <c r="D332" s="2"/>
      <c r="E332" s="2"/>
      <c r="F332" s="2"/>
      <c r="G332" s="2"/>
      <c r="H332" s="2"/>
      <c r="I332" s="2"/>
      <c r="J332" s="2"/>
      <c r="K332" s="27"/>
      <c r="L332" s="2"/>
      <c r="M332" s="5"/>
      <c r="N332" s="72"/>
      <c r="O332" s="35"/>
      <c r="P332" s="35"/>
      <c r="Q332" s="35"/>
    </row>
    <row r="333" spans="1:17" s="1" customFormat="1" ht="26.25" customHeight="1" x14ac:dyDescent="0.3">
      <c r="A333" s="24"/>
      <c r="B333" s="2"/>
      <c r="C333" s="2"/>
      <c r="D333" s="2"/>
      <c r="E333" s="2"/>
      <c r="F333" s="2"/>
      <c r="G333" s="2"/>
      <c r="H333" s="2"/>
      <c r="I333" s="2"/>
      <c r="J333" s="2"/>
      <c r="K333" s="27"/>
      <c r="L333" s="2"/>
      <c r="M333" s="5"/>
      <c r="N333" s="72"/>
      <c r="O333" s="35"/>
      <c r="P333" s="35"/>
      <c r="Q333" s="35"/>
    </row>
    <row r="334" spans="1:17" s="1" customFormat="1" ht="26.25" customHeight="1" x14ac:dyDescent="0.3">
      <c r="A334" s="24"/>
      <c r="B334" s="2"/>
      <c r="C334" s="2"/>
      <c r="D334" s="2"/>
      <c r="E334" s="2"/>
      <c r="F334" s="2"/>
      <c r="G334" s="2"/>
      <c r="H334" s="2"/>
      <c r="I334" s="2"/>
      <c r="J334" s="2"/>
      <c r="K334" s="27"/>
      <c r="L334" s="2"/>
      <c r="M334" s="5"/>
      <c r="N334" s="72"/>
      <c r="O334" s="35"/>
      <c r="P334" s="35"/>
      <c r="Q334" s="35"/>
    </row>
    <row r="335" spans="1:17" s="1" customFormat="1" ht="26.25" customHeight="1" x14ac:dyDescent="0.3">
      <c r="A335" s="24"/>
      <c r="B335" s="2"/>
      <c r="C335" s="2"/>
      <c r="D335" s="2"/>
      <c r="E335" s="2"/>
      <c r="F335" s="2"/>
      <c r="G335" s="2"/>
      <c r="H335" s="2"/>
      <c r="I335" s="2"/>
      <c r="J335" s="2"/>
      <c r="K335" s="27"/>
      <c r="L335" s="2"/>
      <c r="M335" s="5"/>
      <c r="N335" s="72"/>
      <c r="O335" s="35"/>
      <c r="P335" s="35"/>
      <c r="Q335" s="35"/>
    </row>
    <row r="336" spans="1:17" s="1" customFormat="1" ht="26.25" customHeight="1" x14ac:dyDescent="0.3">
      <c r="A336" s="24"/>
      <c r="B336" s="2"/>
      <c r="C336" s="2"/>
      <c r="D336" s="2"/>
      <c r="E336" s="2"/>
      <c r="F336" s="2"/>
      <c r="G336" s="2"/>
      <c r="H336" s="2"/>
      <c r="I336" s="2"/>
      <c r="J336" s="2"/>
      <c r="K336" s="27"/>
      <c r="L336" s="2"/>
      <c r="M336" s="5"/>
      <c r="N336" s="72"/>
      <c r="O336" s="35"/>
      <c r="P336" s="35"/>
      <c r="Q336" s="35"/>
    </row>
    <row r="337" spans="1:17" s="1" customFormat="1" ht="26.25" customHeight="1" x14ac:dyDescent="0.3">
      <c r="A337" s="24"/>
      <c r="B337" s="2"/>
      <c r="C337" s="2"/>
      <c r="D337" s="2"/>
      <c r="E337" s="2"/>
      <c r="F337" s="2"/>
      <c r="G337" s="2"/>
      <c r="H337" s="2"/>
      <c r="I337" s="2"/>
      <c r="J337" s="2"/>
      <c r="K337" s="27"/>
      <c r="L337" s="2"/>
      <c r="M337" s="5"/>
      <c r="N337" s="72"/>
      <c r="O337" s="35"/>
      <c r="P337" s="35"/>
      <c r="Q337" s="35"/>
    </row>
    <row r="338" spans="1:17" s="1" customFormat="1" ht="26.25" customHeight="1" x14ac:dyDescent="0.3">
      <c r="A338" s="24"/>
      <c r="B338" s="2"/>
      <c r="C338" s="2"/>
      <c r="D338" s="2"/>
      <c r="E338" s="2"/>
      <c r="F338" s="2"/>
      <c r="G338" s="2"/>
      <c r="H338" s="2"/>
      <c r="I338" s="2"/>
      <c r="J338" s="2"/>
      <c r="K338" s="27"/>
      <c r="L338" s="2"/>
      <c r="M338" s="5"/>
      <c r="N338" s="72"/>
      <c r="O338" s="35"/>
      <c r="P338" s="35"/>
      <c r="Q338" s="35"/>
    </row>
    <row r="339" spans="1:17" s="1" customFormat="1" ht="26.25" customHeight="1" x14ac:dyDescent="0.3">
      <c r="A339" s="24"/>
      <c r="B339" s="2"/>
      <c r="C339" s="2"/>
      <c r="D339" s="2"/>
      <c r="E339" s="2"/>
      <c r="F339" s="2"/>
      <c r="G339" s="2"/>
      <c r="H339" s="2"/>
      <c r="I339" s="2"/>
      <c r="J339" s="2"/>
      <c r="K339" s="27"/>
      <c r="L339" s="2"/>
      <c r="M339" s="5"/>
      <c r="N339" s="72"/>
      <c r="O339" s="35"/>
      <c r="P339" s="35"/>
      <c r="Q339" s="35"/>
    </row>
    <row r="340" spans="1:17" s="1" customFormat="1" ht="26.25" customHeight="1" x14ac:dyDescent="0.3">
      <c r="A340" s="24"/>
      <c r="B340" s="2"/>
      <c r="C340" s="2"/>
      <c r="D340" s="2"/>
      <c r="E340" s="2"/>
      <c r="F340" s="2"/>
      <c r="G340" s="2"/>
      <c r="H340" s="2"/>
      <c r="I340" s="2"/>
      <c r="J340" s="2"/>
      <c r="K340" s="27"/>
      <c r="L340" s="2"/>
      <c r="M340" s="5"/>
      <c r="N340" s="72"/>
      <c r="O340" s="35"/>
      <c r="P340" s="35"/>
      <c r="Q340" s="35"/>
    </row>
    <row r="341" spans="1:17" s="1" customFormat="1" ht="26.25" customHeight="1" x14ac:dyDescent="0.3">
      <c r="A341" s="24"/>
      <c r="B341" s="2"/>
      <c r="C341" s="2"/>
      <c r="D341" s="2"/>
      <c r="E341" s="2"/>
      <c r="F341" s="2"/>
      <c r="G341" s="2"/>
      <c r="H341" s="2"/>
      <c r="I341" s="2"/>
      <c r="J341" s="2"/>
      <c r="K341" s="27"/>
      <c r="L341" s="2"/>
      <c r="M341" s="5"/>
      <c r="N341" s="72"/>
      <c r="O341" s="35"/>
      <c r="P341" s="35"/>
      <c r="Q341" s="35"/>
    </row>
    <row r="342" spans="1:17" s="1" customFormat="1" ht="26.25" customHeight="1" x14ac:dyDescent="0.3">
      <c r="A342" s="24"/>
      <c r="B342" s="2"/>
      <c r="C342" s="2"/>
      <c r="D342" s="2"/>
      <c r="E342" s="2"/>
      <c r="F342" s="2"/>
      <c r="G342" s="2"/>
      <c r="H342" s="2"/>
      <c r="I342" s="2"/>
      <c r="J342" s="2"/>
      <c r="K342" s="27"/>
      <c r="L342" s="2"/>
      <c r="M342" s="5"/>
      <c r="N342" s="72"/>
      <c r="O342" s="35"/>
      <c r="P342" s="35"/>
      <c r="Q342" s="35"/>
    </row>
    <row r="343" spans="1:17" s="1" customFormat="1" ht="26.25" customHeight="1" x14ac:dyDescent="0.3">
      <c r="A343" s="24"/>
      <c r="B343" s="2"/>
      <c r="C343" s="2"/>
      <c r="D343" s="2"/>
      <c r="E343" s="2"/>
      <c r="F343" s="2"/>
      <c r="G343" s="2"/>
      <c r="H343" s="2"/>
      <c r="I343" s="2"/>
      <c r="J343" s="2"/>
      <c r="K343" s="27"/>
      <c r="L343" s="2"/>
      <c r="M343" s="5"/>
      <c r="N343" s="72"/>
      <c r="O343" s="35"/>
      <c r="P343" s="35"/>
      <c r="Q343" s="35"/>
    </row>
    <row r="344" spans="1:17" s="1" customFormat="1" ht="26.25" customHeight="1" x14ac:dyDescent="0.3">
      <c r="A344" s="24"/>
      <c r="B344" s="2"/>
      <c r="C344" s="2"/>
      <c r="D344" s="2"/>
      <c r="E344" s="2"/>
      <c r="F344" s="2"/>
      <c r="G344" s="2"/>
      <c r="H344" s="2"/>
      <c r="I344" s="2"/>
      <c r="J344" s="2"/>
      <c r="K344" s="27"/>
      <c r="L344" s="2"/>
      <c r="M344" s="5"/>
      <c r="N344" s="72"/>
      <c r="O344" s="35"/>
      <c r="P344" s="35"/>
      <c r="Q344" s="35"/>
    </row>
    <row r="345" spans="1:17" s="1" customFormat="1" ht="26.25" customHeight="1" x14ac:dyDescent="0.3">
      <c r="A345" s="24"/>
      <c r="B345" s="2"/>
      <c r="C345" s="2"/>
      <c r="D345" s="2"/>
      <c r="E345" s="2"/>
      <c r="F345" s="2"/>
      <c r="G345" s="2"/>
      <c r="H345" s="2"/>
      <c r="I345" s="2"/>
      <c r="J345" s="2"/>
      <c r="K345" s="27"/>
      <c r="L345" s="2"/>
      <c r="M345" s="5"/>
      <c r="N345" s="72"/>
      <c r="O345" s="35"/>
      <c r="P345" s="35"/>
      <c r="Q345" s="35"/>
    </row>
    <row r="346" spans="1:17" s="1" customFormat="1" ht="26.25" customHeight="1" x14ac:dyDescent="0.3">
      <c r="A346" s="24"/>
      <c r="B346" s="2"/>
      <c r="C346" s="2"/>
      <c r="D346" s="2"/>
      <c r="E346" s="2"/>
      <c r="F346" s="2"/>
      <c r="G346" s="2"/>
      <c r="H346" s="2"/>
      <c r="I346" s="2"/>
      <c r="J346" s="2"/>
      <c r="K346" s="27"/>
      <c r="L346" s="2"/>
      <c r="M346" s="5"/>
      <c r="N346" s="72"/>
      <c r="O346" s="35"/>
      <c r="P346" s="35"/>
      <c r="Q346" s="35"/>
    </row>
    <row r="347" spans="1:17" s="1" customFormat="1" ht="26.25" customHeight="1" x14ac:dyDescent="0.3">
      <c r="A347" s="24"/>
      <c r="B347" s="2"/>
      <c r="C347" s="2"/>
      <c r="D347" s="2"/>
      <c r="E347" s="2"/>
      <c r="F347" s="2"/>
      <c r="G347" s="2"/>
      <c r="H347" s="2"/>
      <c r="I347" s="2"/>
      <c r="J347" s="2"/>
      <c r="K347" s="27"/>
      <c r="L347" s="2"/>
      <c r="M347" s="5"/>
      <c r="N347" s="72"/>
      <c r="O347" s="35"/>
      <c r="P347" s="35"/>
      <c r="Q347" s="35"/>
    </row>
    <row r="348" spans="1:17" s="1" customFormat="1" ht="26.25" customHeight="1" x14ac:dyDescent="0.3">
      <c r="A348" s="24"/>
      <c r="B348" s="2"/>
      <c r="C348" s="2"/>
      <c r="D348" s="2"/>
      <c r="E348" s="2"/>
      <c r="F348" s="2"/>
      <c r="G348" s="2"/>
      <c r="H348" s="2"/>
      <c r="I348" s="2"/>
      <c r="J348" s="2"/>
      <c r="K348" s="27"/>
      <c r="L348" s="2"/>
      <c r="M348" s="5"/>
      <c r="N348" s="72"/>
      <c r="O348" s="35"/>
      <c r="P348" s="35"/>
      <c r="Q348" s="35"/>
    </row>
    <row r="349" spans="1:17" s="1" customFormat="1" ht="26.25" customHeight="1" x14ac:dyDescent="0.3">
      <c r="A349" s="24"/>
      <c r="B349" s="2"/>
      <c r="C349" s="2"/>
      <c r="D349" s="2"/>
      <c r="E349" s="2"/>
      <c r="F349" s="2"/>
      <c r="G349" s="2"/>
      <c r="H349" s="2"/>
      <c r="I349" s="2"/>
      <c r="J349" s="2"/>
      <c r="K349" s="27"/>
      <c r="L349" s="2"/>
      <c r="M349" s="5"/>
      <c r="N349" s="72"/>
      <c r="O349" s="35"/>
      <c r="P349" s="35"/>
      <c r="Q349" s="35"/>
    </row>
    <row r="350" spans="1:17" s="1" customFormat="1" ht="26.25" customHeight="1" x14ac:dyDescent="0.3">
      <c r="A350" s="24"/>
      <c r="B350" s="2"/>
      <c r="C350" s="2"/>
      <c r="D350" s="2"/>
      <c r="E350" s="2"/>
      <c r="F350" s="2"/>
      <c r="G350" s="2"/>
      <c r="H350" s="2"/>
      <c r="I350" s="2"/>
      <c r="J350" s="2"/>
      <c r="K350" s="27"/>
      <c r="L350" s="2"/>
      <c r="M350" s="5"/>
      <c r="N350" s="72"/>
      <c r="O350" s="35"/>
      <c r="P350" s="35"/>
      <c r="Q350" s="35"/>
    </row>
    <row r="351" spans="1:17" s="1" customFormat="1" ht="26.25" customHeight="1" x14ac:dyDescent="0.3">
      <c r="A351" s="24"/>
      <c r="B351" s="2"/>
      <c r="C351" s="2"/>
      <c r="D351" s="2"/>
      <c r="E351" s="2"/>
      <c r="F351" s="2"/>
      <c r="G351" s="2"/>
      <c r="H351" s="2"/>
      <c r="I351" s="2"/>
      <c r="J351" s="2"/>
      <c r="K351" s="27"/>
      <c r="L351" s="2"/>
      <c r="M351" s="5"/>
      <c r="N351" s="72"/>
      <c r="O351" s="35"/>
      <c r="P351" s="35"/>
      <c r="Q351" s="35"/>
    </row>
    <row r="352" spans="1:17" s="1" customFormat="1" ht="26.25" customHeight="1" x14ac:dyDescent="0.3">
      <c r="A352" s="24"/>
      <c r="B352" s="2"/>
      <c r="C352" s="2"/>
      <c r="D352" s="2"/>
      <c r="E352" s="2"/>
      <c r="F352" s="2"/>
      <c r="G352" s="2"/>
      <c r="H352" s="2"/>
      <c r="I352" s="2"/>
      <c r="J352" s="2"/>
      <c r="K352" s="27"/>
      <c r="L352" s="2"/>
      <c r="M352" s="5"/>
      <c r="N352" s="72"/>
      <c r="O352" s="35"/>
      <c r="P352" s="35"/>
      <c r="Q352" s="35"/>
    </row>
    <row r="353" spans="1:17" s="1" customFormat="1" ht="26.25" customHeight="1" x14ac:dyDescent="0.3">
      <c r="A353" s="24"/>
      <c r="B353" s="2"/>
      <c r="C353" s="2"/>
      <c r="D353" s="2"/>
      <c r="E353" s="2"/>
      <c r="F353" s="2"/>
      <c r="G353" s="2"/>
      <c r="H353" s="2"/>
      <c r="I353" s="2"/>
      <c r="J353" s="2"/>
      <c r="K353" s="27"/>
      <c r="L353" s="2"/>
      <c r="M353" s="5"/>
      <c r="N353" s="72"/>
      <c r="O353" s="35"/>
      <c r="P353" s="35"/>
      <c r="Q353" s="35"/>
    </row>
    <row r="354" spans="1:17" s="1" customFormat="1" ht="26.25" customHeight="1" x14ac:dyDescent="0.3">
      <c r="A354" s="24"/>
      <c r="B354" s="2"/>
      <c r="C354" s="2"/>
      <c r="D354" s="2"/>
      <c r="E354" s="2"/>
      <c r="F354" s="2"/>
      <c r="G354" s="2"/>
      <c r="H354" s="2"/>
      <c r="I354" s="2"/>
      <c r="J354" s="2"/>
      <c r="K354" s="27"/>
      <c r="L354" s="2"/>
      <c r="M354" s="5"/>
      <c r="N354" s="72"/>
      <c r="O354" s="35"/>
      <c r="P354" s="35"/>
      <c r="Q354" s="35"/>
    </row>
    <row r="355" spans="1:17" s="1" customFormat="1" ht="26.25" customHeight="1" x14ac:dyDescent="0.3">
      <c r="A355" s="24"/>
      <c r="B355" s="2"/>
      <c r="C355" s="2"/>
      <c r="D355" s="2"/>
      <c r="E355" s="2"/>
      <c r="F355" s="2"/>
      <c r="G355" s="2"/>
      <c r="H355" s="2"/>
      <c r="I355" s="2"/>
      <c r="J355" s="2"/>
      <c r="K355" s="27"/>
      <c r="L355" s="2"/>
      <c r="M355" s="5"/>
      <c r="N355" s="72"/>
      <c r="O355" s="35"/>
      <c r="P355" s="35"/>
      <c r="Q355" s="35"/>
    </row>
    <row r="356" spans="1:17" s="1" customFormat="1" ht="26.25" customHeight="1" x14ac:dyDescent="0.3">
      <c r="A356" s="24"/>
      <c r="B356" s="2"/>
      <c r="C356" s="2"/>
      <c r="D356" s="2"/>
      <c r="E356" s="2"/>
      <c r="F356" s="2"/>
      <c r="G356" s="2"/>
      <c r="H356" s="2"/>
      <c r="I356" s="2"/>
      <c r="J356" s="2"/>
      <c r="K356" s="27"/>
      <c r="L356" s="2"/>
      <c r="M356" s="5"/>
      <c r="N356" s="72"/>
      <c r="O356" s="35"/>
      <c r="P356" s="35"/>
      <c r="Q356" s="35"/>
    </row>
    <row r="357" spans="1:17" s="1" customFormat="1" ht="26.25" customHeight="1" x14ac:dyDescent="0.3">
      <c r="A357" s="24"/>
      <c r="B357" s="2"/>
      <c r="C357" s="2"/>
      <c r="D357" s="2"/>
      <c r="E357" s="2"/>
      <c r="F357" s="2"/>
      <c r="G357" s="2"/>
      <c r="H357" s="2"/>
      <c r="I357" s="2"/>
      <c r="J357" s="2"/>
      <c r="K357" s="27"/>
      <c r="L357" s="2"/>
      <c r="M357" s="5"/>
      <c r="N357" s="72"/>
      <c r="O357" s="35"/>
      <c r="P357" s="35"/>
      <c r="Q357" s="35"/>
    </row>
    <row r="358" spans="1:17" s="1" customFormat="1" ht="26.25" customHeight="1" x14ac:dyDescent="0.3">
      <c r="A358" s="24"/>
      <c r="B358" s="2"/>
      <c r="C358" s="2"/>
      <c r="D358" s="2"/>
      <c r="E358" s="2"/>
      <c r="F358" s="2"/>
      <c r="G358" s="2"/>
      <c r="H358" s="2"/>
      <c r="I358" s="2"/>
      <c r="J358" s="2"/>
      <c r="K358" s="27"/>
      <c r="L358" s="2"/>
      <c r="M358" s="5"/>
      <c r="N358" s="72"/>
      <c r="O358" s="35"/>
      <c r="P358" s="35"/>
      <c r="Q358" s="35"/>
    </row>
    <row r="359" spans="1:17" s="1" customFormat="1" ht="26.25" customHeight="1" x14ac:dyDescent="0.3">
      <c r="A359" s="24"/>
      <c r="B359" s="2"/>
      <c r="C359" s="2"/>
      <c r="D359" s="2"/>
      <c r="E359" s="2"/>
      <c r="F359" s="2"/>
      <c r="G359" s="2"/>
      <c r="H359" s="2"/>
      <c r="I359" s="2"/>
      <c r="J359" s="2"/>
      <c r="K359" s="27"/>
      <c r="L359" s="2"/>
      <c r="M359" s="5"/>
      <c r="N359" s="72"/>
      <c r="O359" s="35"/>
      <c r="P359" s="35"/>
      <c r="Q359" s="35"/>
    </row>
    <row r="360" spans="1:17" ht="26.25" customHeight="1" x14ac:dyDescent="0.3">
      <c r="A360" s="24"/>
      <c r="B360" s="2"/>
      <c r="C360" s="2"/>
      <c r="D360" s="2"/>
      <c r="E360" s="2"/>
      <c r="F360" s="2"/>
      <c r="G360" s="2"/>
      <c r="H360" s="2"/>
      <c r="I360" s="2"/>
      <c r="J360" s="2"/>
      <c r="K360" s="27"/>
      <c r="L360" s="2"/>
      <c r="N360" s="72"/>
    </row>
  </sheetData>
  <dataConsolidate>
    <dataRefs count="1">
      <dataRef ref="S45:S52" sheet="riferimenti" r:id="rId1"/>
    </dataRefs>
  </dataConsolidate>
  <mergeCells count="77">
    <mergeCell ref="A29:M29"/>
    <mergeCell ref="A39:M39"/>
    <mergeCell ref="A87:M87"/>
    <mergeCell ref="A115:B115"/>
    <mergeCell ref="A114:N114"/>
    <mergeCell ref="A93:G93"/>
    <mergeCell ref="E94:G94"/>
    <mergeCell ref="E95:G95"/>
    <mergeCell ref="E96:G96"/>
    <mergeCell ref="A99:A100"/>
    <mergeCell ref="A113:B113"/>
    <mergeCell ref="D113:H113"/>
    <mergeCell ref="B99:C99"/>
    <mergeCell ref="A81:F81"/>
    <mergeCell ref="A67:F67"/>
    <mergeCell ref="A72:F72"/>
    <mergeCell ref="A80:F80"/>
    <mergeCell ref="A57:F57"/>
    <mergeCell ref="A58:F58"/>
    <mergeCell ref="A59:F59"/>
    <mergeCell ref="A60:G60"/>
    <mergeCell ref="A63:F63"/>
    <mergeCell ref="A64:F64"/>
    <mergeCell ref="A77:G77"/>
    <mergeCell ref="A65:F65"/>
    <mergeCell ref="A66:F66"/>
    <mergeCell ref="A68:G68"/>
    <mergeCell ref="A73:F73"/>
    <mergeCell ref="A74:F74"/>
    <mergeCell ref="A75:F75"/>
    <mergeCell ref="A76:F76"/>
    <mergeCell ref="A31:D31"/>
    <mergeCell ref="A32:D32"/>
    <mergeCell ref="N30:P30"/>
    <mergeCell ref="N31:P31"/>
    <mergeCell ref="N32:P32"/>
    <mergeCell ref="A89:D89"/>
    <mergeCell ref="A90:D90"/>
    <mergeCell ref="A91:D91"/>
    <mergeCell ref="A92:D92"/>
    <mergeCell ref="A82:F82"/>
    <mergeCell ref="A83:F83"/>
    <mergeCell ref="A84:F84"/>
    <mergeCell ref="A85:G85"/>
    <mergeCell ref="A88:D88"/>
    <mergeCell ref="A52:F52"/>
    <mergeCell ref="A55:F55"/>
    <mergeCell ref="A56:F56"/>
    <mergeCell ref="A49:F49"/>
    <mergeCell ref="A50:F50"/>
    <mergeCell ref="A51:F51"/>
    <mergeCell ref="A48:F48"/>
    <mergeCell ref="A45:D45"/>
    <mergeCell ref="B1:N1"/>
    <mergeCell ref="B2:N2"/>
    <mergeCell ref="A28:K28"/>
    <mergeCell ref="A40:D40"/>
    <mergeCell ref="A41:D41"/>
    <mergeCell ref="A42:D42"/>
    <mergeCell ref="A43:D43"/>
    <mergeCell ref="A44:D44"/>
    <mergeCell ref="A33:D33"/>
    <mergeCell ref="A34:D34"/>
    <mergeCell ref="A35:D35"/>
    <mergeCell ref="A36:D36"/>
    <mergeCell ref="A37:D37"/>
    <mergeCell ref="A30:D30"/>
    <mergeCell ref="O13:P13"/>
    <mergeCell ref="A19:N19"/>
    <mergeCell ref="A20:B20"/>
    <mergeCell ref="A22:K22"/>
    <mergeCell ref="A3:K3"/>
    <mergeCell ref="A4:A5"/>
    <mergeCell ref="A18:B18"/>
    <mergeCell ref="D18:H18"/>
    <mergeCell ref="B4:C4"/>
    <mergeCell ref="D4:D5"/>
  </mergeCells>
  <dataValidations disablePrompts="1" count="2">
    <dataValidation type="list" allowBlank="1" showInputMessage="1" showErrorMessage="1" sqref="G89:G92 G83:G84 G41:G44 G73:G76 G56:G59 G49:G51 G31:G36 G64:G67">
      <formula1>#REF!</formula1>
    </dataValidation>
    <dataValidation type="list" allowBlank="1" showInputMessage="1" showErrorMessage="1" sqref="L31:L36 L41:L44 L49:L51 L56:L59 L64:L67 L73:L76 L81:L84 L89:L92">
      <formula1>$O$14:$O$16</formula1>
    </dataValidation>
  </dataValidations>
  <printOptions horizontalCentered="1" verticalCentered="1"/>
  <pageMargins left="0.15748031496062992" right="0.15748031496062992" top="0.7" bottom="0.47244094488188981" header="0.31496062992125984" footer="0.39370078740157483"/>
  <pageSetup paperSize="9" scale="80" orientation="landscape" r:id="rId2"/>
  <headerFooter>
    <oddHeader>&amp;C&amp;"Times New Roman,Grassetto"&amp;14D) SPESE INFORMATIVE TRASVERSALI</oddHeader>
    <oddFooter>&amp;R&amp;P</oddFooter>
  </headerFooter>
  <rowBreaks count="2" manualBreakCount="2">
    <brk id="27" max="16383" man="1"/>
    <brk id="9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opLeftCell="A4" zoomScaleNormal="100" workbookViewId="0">
      <selection activeCell="A4" sqref="A4:F4"/>
    </sheetView>
  </sheetViews>
  <sheetFormatPr defaultColWidth="17" defaultRowHeight="12" x14ac:dyDescent="0.2"/>
  <cols>
    <col min="1" max="1" width="25.21875" style="65" customWidth="1"/>
    <col min="2" max="2" width="16" style="64" customWidth="1"/>
    <col min="3" max="3" width="14.77734375" style="62" customWidth="1"/>
    <col min="4" max="4" width="17.33203125" style="62" customWidth="1"/>
    <col min="5" max="5" width="11.44140625" style="62" customWidth="1"/>
    <col min="6" max="6" width="16.88671875" style="62" customWidth="1"/>
    <col min="7" max="7" width="12" style="62" customWidth="1"/>
    <col min="8" max="8" width="6.5546875" style="62" bestFit="1" customWidth="1"/>
    <col min="9" max="9" width="7.21875" style="62" bestFit="1" customWidth="1"/>
    <col min="10" max="10" width="7" style="62" bestFit="1" customWidth="1"/>
    <col min="11" max="11" width="6.77734375" style="62" bestFit="1" customWidth="1"/>
    <col min="12" max="12" width="8.77734375" style="62" bestFit="1" customWidth="1"/>
    <col min="13" max="13" width="6.5546875" style="62" bestFit="1" customWidth="1"/>
    <col min="14" max="14" width="7.21875" style="62" bestFit="1" customWidth="1"/>
    <col min="15" max="15" width="7" style="62" bestFit="1" customWidth="1"/>
    <col min="16" max="16" width="6.77734375" style="62" bestFit="1" customWidth="1"/>
    <col min="17" max="17" width="8.77734375" style="62" bestFit="1" customWidth="1"/>
    <col min="18" max="18" width="6.5546875" style="62" bestFit="1" customWidth="1"/>
    <col min="19" max="19" width="7.21875" style="62" bestFit="1" customWidth="1"/>
    <col min="20" max="20" width="7" style="62" bestFit="1" customWidth="1"/>
    <col min="21" max="21" width="8" style="62" bestFit="1" customWidth="1"/>
    <col min="22" max="22" width="8.77734375" style="62" bestFit="1" customWidth="1"/>
    <col min="23" max="23" width="6.5546875" style="62" bestFit="1" customWidth="1"/>
    <col min="24" max="24" width="10.5546875" style="62" bestFit="1" customWidth="1"/>
    <col min="25" max="16384" width="17" style="62"/>
  </cols>
  <sheetData>
    <row r="1" spans="1:25" ht="16.2" x14ac:dyDescent="0.25">
      <c r="A1" s="457" t="s">
        <v>52</v>
      </c>
      <c r="B1" s="458"/>
      <c r="C1" s="455" t="str">
        <f>copertina!E16</f>
        <v>prestatore</v>
      </c>
      <c r="D1" s="456"/>
      <c r="E1" s="456"/>
      <c r="F1" s="456"/>
      <c r="G1" s="10"/>
      <c r="H1" s="10"/>
      <c r="I1" s="10"/>
      <c r="J1" s="10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25" ht="16.8" thickBot="1" x14ac:dyDescent="0.3">
      <c r="A2" s="448" t="s">
        <v>108</v>
      </c>
      <c r="B2" s="449"/>
      <c r="C2" s="469" t="str">
        <f>copertina!E25</f>
        <v>aaaaab</v>
      </c>
      <c r="D2" s="470"/>
      <c r="E2" s="470"/>
      <c r="F2" s="471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8"/>
      <c r="Y2" s="78"/>
    </row>
    <row r="3" spans="1:25" ht="11.4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1:25" ht="26.25" customHeight="1" x14ac:dyDescent="0.2">
      <c r="A4" s="468" t="s">
        <v>82</v>
      </c>
      <c r="B4" s="468"/>
      <c r="C4" s="468"/>
      <c r="D4" s="468"/>
      <c r="E4" s="468"/>
      <c r="F4" s="468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spans="1:25" ht="26.55" customHeight="1" x14ac:dyDescent="0.25">
      <c r="A5" s="450" t="s">
        <v>68</v>
      </c>
      <c r="B5" s="451" t="s">
        <v>77</v>
      </c>
      <c r="C5" s="472" t="s">
        <v>178</v>
      </c>
      <c r="D5" s="271" t="s">
        <v>69</v>
      </c>
      <c r="E5" s="83"/>
      <c r="F5" s="271" t="s">
        <v>69</v>
      </c>
    </row>
    <row r="6" spans="1:25" ht="26.4" x14ac:dyDescent="0.25">
      <c r="A6" s="450"/>
      <c r="B6" s="451"/>
      <c r="C6" s="473"/>
      <c r="D6" s="84" t="s">
        <v>179</v>
      </c>
      <c r="E6" s="43"/>
      <c r="F6" s="271" t="s">
        <v>185</v>
      </c>
    </row>
    <row r="7" spans="1:25" ht="13.2" x14ac:dyDescent="0.25">
      <c r="A7" s="453" t="s">
        <v>70</v>
      </c>
      <c r="B7" s="85" t="s">
        <v>43</v>
      </c>
      <c r="C7" s="86">
        <f>SPORTELLI!B23</f>
        <v>157.6</v>
      </c>
      <c r="D7" s="465">
        <f>C7+C8+C9+C10</f>
        <v>480.25</v>
      </c>
      <c r="E7" s="87"/>
      <c r="F7" s="459">
        <f>SPORTELLI!B24+INCONTRI!B25+INCONTRI!B25+'SPESE TRASVERSALI'!B25</f>
        <v>269.75</v>
      </c>
    </row>
    <row r="8" spans="1:25" ht="13.2" x14ac:dyDescent="0.25">
      <c r="A8" s="453"/>
      <c r="B8" s="85" t="s">
        <v>44</v>
      </c>
      <c r="C8" s="86">
        <f>INCONTRI!B24</f>
        <v>157.6</v>
      </c>
      <c r="D8" s="466"/>
      <c r="E8" s="87"/>
      <c r="F8" s="460"/>
    </row>
    <row r="9" spans="1:25" ht="13.2" x14ac:dyDescent="0.25">
      <c r="A9" s="453"/>
      <c r="B9" s="85" t="s">
        <v>45</v>
      </c>
      <c r="C9" s="86">
        <f>PRODOTTI!B24</f>
        <v>102.95</v>
      </c>
      <c r="D9" s="466"/>
      <c r="E9" s="87"/>
      <c r="F9" s="460"/>
    </row>
    <row r="10" spans="1:25" ht="13.2" x14ac:dyDescent="0.25">
      <c r="A10" s="453"/>
      <c r="B10" s="85" t="s">
        <v>64</v>
      </c>
      <c r="C10" s="86">
        <f>'SPESE TRASVERSALI'!B24</f>
        <v>62.1</v>
      </c>
      <c r="D10" s="467"/>
      <c r="E10" s="87"/>
      <c r="F10" s="461"/>
    </row>
    <row r="11" spans="1:25" ht="13.2" x14ac:dyDescent="0.25">
      <c r="A11" s="454" t="s">
        <v>18</v>
      </c>
      <c r="B11" s="88" t="s">
        <v>43</v>
      </c>
      <c r="C11" s="89">
        <f>SPORTELLI!C23</f>
        <v>0</v>
      </c>
      <c r="D11" s="462">
        <f>C11+C12+C13+C14</f>
        <v>2.2999999999999998</v>
      </c>
      <c r="E11" s="87"/>
      <c r="F11" s="459">
        <f>SPORTELLI!C24+INCONTRI!C25+PRODOTTI!C25+'SPESE TRASVERSALI'!C25</f>
        <v>1.1499999999999999</v>
      </c>
    </row>
    <row r="12" spans="1:25" ht="13.2" x14ac:dyDescent="0.25">
      <c r="A12" s="454"/>
      <c r="B12" s="88" t="s">
        <v>44</v>
      </c>
      <c r="C12" s="89">
        <f>INCONTRI!C24</f>
        <v>0</v>
      </c>
      <c r="D12" s="463"/>
      <c r="E12" s="87"/>
      <c r="F12" s="460"/>
    </row>
    <row r="13" spans="1:25" ht="13.2" x14ac:dyDescent="0.25">
      <c r="A13" s="454"/>
      <c r="B13" s="88" t="s">
        <v>45</v>
      </c>
      <c r="C13" s="89">
        <f>PRODOTTI!C24</f>
        <v>0</v>
      </c>
      <c r="D13" s="463"/>
      <c r="E13" s="87"/>
      <c r="F13" s="460"/>
    </row>
    <row r="14" spans="1:25" ht="13.2" x14ac:dyDescent="0.25">
      <c r="A14" s="454"/>
      <c r="B14" s="88" t="s">
        <v>64</v>
      </c>
      <c r="C14" s="89">
        <f>'SPESE TRASVERSALI'!C24</f>
        <v>2.2999999999999998</v>
      </c>
      <c r="D14" s="464"/>
      <c r="E14" s="87"/>
      <c r="F14" s="461"/>
    </row>
    <row r="15" spans="1:25" ht="13.2" x14ac:dyDescent="0.25">
      <c r="A15" s="452" t="s">
        <v>3</v>
      </c>
      <c r="B15" s="452"/>
      <c r="C15" s="265">
        <f>SUM(C7:C14)</f>
        <v>482.55</v>
      </c>
      <c r="D15" s="265">
        <f>SUM(D7:D14)</f>
        <v>482.55</v>
      </c>
      <c r="E15" s="87"/>
      <c r="F15" s="91">
        <f>SUM(F7:F14)</f>
        <v>270.89999999999998</v>
      </c>
    </row>
    <row r="16" spans="1:25" ht="13.2" x14ac:dyDescent="0.25">
      <c r="A16" s="90"/>
      <c r="B16" s="90"/>
      <c r="C16" s="90"/>
      <c r="D16" s="145"/>
      <c r="E16" s="145"/>
      <c r="F16" s="145"/>
      <c r="G16" s="87"/>
    </row>
    <row r="17" spans="1:7" ht="19.5" customHeight="1" x14ac:dyDescent="0.25">
      <c r="A17" s="76"/>
      <c r="B17" s="75"/>
      <c r="C17" s="75"/>
      <c r="D17" s="75"/>
      <c r="E17" s="75"/>
      <c r="F17" s="75"/>
      <c r="G17" s="75"/>
    </row>
    <row r="18" spans="1:7" ht="13.8" x14ac:dyDescent="0.25">
      <c r="A18" s="447" t="s">
        <v>83</v>
      </c>
      <c r="B18" s="447"/>
      <c r="C18" s="447"/>
      <c r="D18" s="447"/>
      <c r="E18" s="447"/>
      <c r="F18" s="447"/>
      <c r="G18" s="75"/>
    </row>
    <row r="19" spans="1:7" ht="24" customHeight="1" x14ac:dyDescent="0.2">
      <c r="A19" s="96" t="s">
        <v>77</v>
      </c>
      <c r="B19" s="166" t="s">
        <v>31</v>
      </c>
      <c r="C19" s="167" t="s">
        <v>32</v>
      </c>
      <c r="D19" s="164" t="s">
        <v>33</v>
      </c>
      <c r="E19" s="166" t="s">
        <v>37</v>
      </c>
      <c r="F19" s="166" t="s">
        <v>184</v>
      </c>
    </row>
    <row r="20" spans="1:7" ht="16.5" customHeight="1" x14ac:dyDescent="0.25">
      <c r="A20" s="97" t="s">
        <v>50</v>
      </c>
      <c r="B20" s="116">
        <f>SPORTELLI!H135</f>
        <v>24.15</v>
      </c>
      <c r="C20" s="116">
        <f>SPORTELLI!I135</f>
        <v>24.15</v>
      </c>
      <c r="D20" s="116">
        <f>SPORTELLI!J135</f>
        <v>48.3</v>
      </c>
      <c r="E20" s="116">
        <f>SPORTELLI!K135</f>
        <v>157.6</v>
      </c>
      <c r="F20" s="102">
        <f>SPORTELLI!D24</f>
        <v>78.8</v>
      </c>
    </row>
    <row r="21" spans="1:7" ht="13.2" x14ac:dyDescent="0.25">
      <c r="A21" s="97" t="s">
        <v>38</v>
      </c>
      <c r="B21" s="116">
        <f>INCONTRI!H136</f>
        <v>25.3</v>
      </c>
      <c r="C21" s="116">
        <f>INCONTRI!I136</f>
        <v>25.3</v>
      </c>
      <c r="D21" s="116">
        <f>INCONTRI!J136</f>
        <v>50.6</v>
      </c>
      <c r="E21" s="116">
        <f>INCONTRI!K136</f>
        <v>157.6</v>
      </c>
      <c r="F21" s="102">
        <f>INCONTRI!D25</f>
        <v>78.8</v>
      </c>
    </row>
    <row r="22" spans="1:7" ht="15.45" customHeight="1" x14ac:dyDescent="0.25">
      <c r="A22" s="97" t="s">
        <v>67</v>
      </c>
      <c r="B22" s="116">
        <f>PRODOTTI!H135</f>
        <v>24.15</v>
      </c>
      <c r="C22" s="116">
        <f>PRODOTTI!I135</f>
        <v>78.8</v>
      </c>
      <c r="D22" s="116">
        <f>PRODOTTI!J135</f>
        <v>102.95</v>
      </c>
      <c r="E22" s="116">
        <f>PRODOTTI!K135</f>
        <v>102.95</v>
      </c>
      <c r="F22" s="102">
        <f>PRODOTTI!D25</f>
        <v>78.8</v>
      </c>
    </row>
    <row r="23" spans="1:7" ht="13.2" x14ac:dyDescent="0.25">
      <c r="A23" s="97" t="s">
        <v>64</v>
      </c>
      <c r="B23" s="116">
        <f>'SPESE TRASVERSALI'!H96</f>
        <v>6.9</v>
      </c>
      <c r="C23" s="116">
        <f>'SPESE TRASVERSALI'!I96</f>
        <v>0</v>
      </c>
      <c r="D23" s="116">
        <f>'SPESE TRASVERSALI'!J96</f>
        <v>6.9</v>
      </c>
      <c r="E23" s="116">
        <f>'SPESE TRASVERSALI'!K96</f>
        <v>64.400000000000006</v>
      </c>
      <c r="F23" s="102">
        <f>'SPESE TRASVERSALI'!D25</f>
        <v>34.5</v>
      </c>
    </row>
    <row r="24" spans="1:7" ht="26.4" x14ac:dyDescent="0.2">
      <c r="A24" s="98" t="s">
        <v>75</v>
      </c>
      <c r="B24" s="117">
        <f>SUM(B20:B23)</f>
        <v>80.5</v>
      </c>
      <c r="C24" s="117">
        <f t="shared" ref="C24:F24" si="0">SUM(C20:C23)</f>
        <v>128.25</v>
      </c>
      <c r="D24" s="117">
        <f t="shared" si="0"/>
        <v>208.75000000000003</v>
      </c>
      <c r="E24" s="117">
        <f t="shared" si="0"/>
        <v>482.54999999999995</v>
      </c>
      <c r="F24" s="117">
        <f t="shared" si="0"/>
        <v>270.89999999999998</v>
      </c>
    </row>
    <row r="25" spans="1:7" ht="13.8" x14ac:dyDescent="0.25">
      <c r="A25" s="76"/>
      <c r="B25" s="75"/>
      <c r="C25" s="75"/>
      <c r="D25" s="75"/>
      <c r="E25" s="75"/>
      <c r="F25" s="75"/>
      <c r="G25" s="75"/>
    </row>
    <row r="26" spans="1:7" ht="13.8" x14ac:dyDescent="0.25">
      <c r="A26" s="76"/>
      <c r="B26" s="75"/>
      <c r="C26" s="75"/>
      <c r="D26" s="75"/>
      <c r="E26" s="75"/>
      <c r="F26" s="75"/>
      <c r="G26" s="75"/>
    </row>
  </sheetData>
  <mergeCells count="16">
    <mergeCell ref="C1:F1"/>
    <mergeCell ref="A1:B1"/>
    <mergeCell ref="F11:F14"/>
    <mergeCell ref="D11:D14"/>
    <mergeCell ref="F7:F10"/>
    <mergeCell ref="D7:D10"/>
    <mergeCell ref="A4:F4"/>
    <mergeCell ref="C2:F2"/>
    <mergeCell ref="C5:C6"/>
    <mergeCell ref="A18:F18"/>
    <mergeCell ref="A2:B2"/>
    <mergeCell ref="A5:A6"/>
    <mergeCell ref="B5:B6"/>
    <mergeCell ref="A15:B15"/>
    <mergeCell ref="A7:A10"/>
    <mergeCell ref="A11:A14"/>
  </mergeCells>
  <printOptions horizontalCentered="1"/>
  <pageMargins left="0.27559055118110237" right="0.15748031496062992" top="1.1100000000000001" bottom="0.23622047244094491" header="0.54" footer="0.19685039370078741"/>
  <pageSetup paperSize="9" scale="85" orientation="portrait" r:id="rId1"/>
  <headerFooter>
    <oddHeader>&amp;C&amp;"-,Grassetto"&amp;14E) RIEPILOGO FINANZIARIO&amp;"-,Normale" &amp;"-,Grassetto"del PRESTATORE DI SERVIZIO / PARTNER
(a cura del Prestatore beneficiario)</oddHead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view="pageLayout" zoomScaleNormal="100" workbookViewId="0">
      <selection activeCell="F8" sqref="F8"/>
    </sheetView>
  </sheetViews>
  <sheetFormatPr defaultColWidth="9.21875" defaultRowHeight="13.8" x14ac:dyDescent="0.25"/>
  <cols>
    <col min="1" max="1" width="6.21875" style="54" customWidth="1"/>
    <col min="2" max="2" width="19.109375" style="46" customWidth="1"/>
    <col min="3" max="3" width="8.21875" style="46" bestFit="1" customWidth="1"/>
    <col min="4" max="4" width="28.77734375" style="46" customWidth="1"/>
    <col min="5" max="5" width="8.21875" style="46" bestFit="1" customWidth="1"/>
    <col min="6" max="6" width="27.21875" style="46" customWidth="1"/>
    <col min="7" max="7" width="8.88671875" style="47" bestFit="1" customWidth="1"/>
    <col min="8" max="8" width="29.21875" style="46" customWidth="1"/>
    <col min="9" max="10" width="9.21875" style="46"/>
    <col min="11" max="11" width="8.21875" style="47" bestFit="1" customWidth="1"/>
    <col min="12" max="12" width="17" style="46" customWidth="1"/>
    <col min="13" max="13" width="8.21875" style="47" bestFit="1" customWidth="1"/>
    <col min="14" max="14" width="9.21875" style="48"/>
    <col min="15" max="16384" width="9.21875" style="49"/>
  </cols>
  <sheetData>
    <row r="1" spans="1:14" ht="16.2" x14ac:dyDescent="0.25">
      <c r="A1" s="497" t="s">
        <v>19</v>
      </c>
      <c r="B1" s="498"/>
      <c r="C1" s="499" t="str">
        <f>copertina!E16</f>
        <v>prestatore</v>
      </c>
      <c r="D1" s="500"/>
      <c r="E1" s="500"/>
      <c r="F1" s="500"/>
      <c r="G1" s="500"/>
      <c r="H1" s="500"/>
      <c r="I1" s="500"/>
      <c r="J1" s="500"/>
      <c r="K1" s="501"/>
    </row>
    <row r="2" spans="1:14" ht="15.75" customHeight="1" x14ac:dyDescent="0.25">
      <c r="A2" s="497" t="s">
        <v>107</v>
      </c>
      <c r="B2" s="498"/>
      <c r="C2" s="502" t="str">
        <f>copertina!E25</f>
        <v>aaaaab</v>
      </c>
      <c r="D2" s="503"/>
      <c r="E2" s="503"/>
      <c r="F2" s="503"/>
      <c r="G2" s="503"/>
      <c r="H2" s="503"/>
      <c r="I2" s="503"/>
      <c r="J2" s="503"/>
      <c r="K2" s="503"/>
    </row>
    <row r="3" spans="1:14" ht="15.75" customHeight="1" x14ac:dyDescent="0.25">
      <c r="A3" s="46"/>
      <c r="G3" s="46"/>
      <c r="K3" s="46"/>
      <c r="M3" s="46"/>
      <c r="N3" s="49"/>
    </row>
    <row r="4" spans="1:14" s="51" customFormat="1" ht="25.05" customHeight="1" x14ac:dyDescent="0.3">
      <c r="A4" s="504" t="s">
        <v>208</v>
      </c>
      <c r="B4" s="504"/>
      <c r="C4" s="504"/>
      <c r="D4" s="504"/>
      <c r="E4" s="504"/>
      <c r="F4" s="50"/>
      <c r="G4" s="50"/>
      <c r="H4" s="50"/>
      <c r="I4" s="50"/>
      <c r="J4" s="50"/>
      <c r="K4" s="50"/>
      <c r="L4" s="50"/>
      <c r="M4" s="50"/>
    </row>
    <row r="5" spans="1:14" s="52" customFormat="1" ht="25.05" customHeight="1" x14ac:dyDescent="0.3">
      <c r="A5" s="323" t="s">
        <v>210</v>
      </c>
      <c r="B5" s="323" t="s">
        <v>47</v>
      </c>
      <c r="C5" s="494" t="s">
        <v>211</v>
      </c>
      <c r="D5" s="494"/>
      <c r="E5" s="494" t="s">
        <v>212</v>
      </c>
      <c r="F5" s="494"/>
      <c r="G5" s="494" t="s">
        <v>213</v>
      </c>
      <c r="H5" s="494"/>
    </row>
    <row r="6" spans="1:14" ht="25.05" customHeight="1" x14ac:dyDescent="0.25">
      <c r="A6" s="491">
        <v>1</v>
      </c>
      <c r="B6" s="491"/>
      <c r="C6" s="323" t="s">
        <v>214</v>
      </c>
      <c r="D6" s="324"/>
      <c r="E6" s="323" t="s">
        <v>214</v>
      </c>
      <c r="F6" s="324"/>
      <c r="G6" s="323" t="s">
        <v>214</v>
      </c>
      <c r="H6" s="325"/>
      <c r="I6" s="49"/>
      <c r="J6" s="49"/>
      <c r="K6" s="49"/>
      <c r="L6" s="49"/>
      <c r="M6" s="49"/>
      <c r="N6" s="49"/>
    </row>
    <row r="7" spans="1:14" ht="25.05" customHeight="1" x14ac:dyDescent="0.25">
      <c r="A7" s="491"/>
      <c r="B7" s="491"/>
      <c r="C7" s="323" t="s">
        <v>215</v>
      </c>
      <c r="D7" s="325"/>
      <c r="E7" s="323" t="s">
        <v>215</v>
      </c>
      <c r="F7" s="325"/>
      <c r="G7" s="323" t="s">
        <v>215</v>
      </c>
      <c r="H7" s="325"/>
      <c r="I7" s="49"/>
      <c r="J7" s="49"/>
      <c r="K7" s="49"/>
      <c r="L7" s="49"/>
      <c r="M7" s="49"/>
      <c r="N7" s="49"/>
    </row>
    <row r="8" spans="1:14" ht="25.05" customHeight="1" x14ac:dyDescent="0.25">
      <c r="A8" s="491"/>
      <c r="B8" s="491"/>
      <c r="C8" s="323" t="s">
        <v>216</v>
      </c>
      <c r="D8" s="325"/>
      <c r="E8" s="323" t="s">
        <v>216</v>
      </c>
      <c r="F8" s="325"/>
      <c r="G8" s="323" t="s">
        <v>216</v>
      </c>
      <c r="H8" s="325"/>
      <c r="I8" s="49"/>
      <c r="J8" s="49"/>
      <c r="K8" s="49"/>
      <c r="L8" s="49"/>
      <c r="M8" s="49"/>
      <c r="N8" s="49"/>
    </row>
    <row r="9" spans="1:14" ht="25.05" customHeight="1" x14ac:dyDescent="0.25">
      <c r="A9" s="491">
        <v>2</v>
      </c>
      <c r="B9" s="491"/>
      <c r="C9" s="323" t="s">
        <v>214</v>
      </c>
      <c r="D9" s="324"/>
      <c r="E9" s="323" t="s">
        <v>214</v>
      </c>
      <c r="F9" s="324"/>
      <c r="G9" s="323" t="s">
        <v>214</v>
      </c>
      <c r="H9" s="325"/>
      <c r="I9" s="49"/>
      <c r="J9" s="49"/>
      <c r="K9" s="49"/>
      <c r="L9" s="49"/>
      <c r="M9" s="49"/>
      <c r="N9" s="49"/>
    </row>
    <row r="10" spans="1:14" ht="25.05" customHeight="1" x14ac:dyDescent="0.25">
      <c r="A10" s="491"/>
      <c r="B10" s="491"/>
      <c r="C10" s="323" t="s">
        <v>215</v>
      </c>
      <c r="D10" s="325"/>
      <c r="E10" s="323" t="s">
        <v>215</v>
      </c>
      <c r="F10" s="325"/>
      <c r="G10" s="323" t="s">
        <v>215</v>
      </c>
      <c r="H10" s="325"/>
      <c r="I10" s="49"/>
      <c r="J10" s="49"/>
      <c r="K10" s="49"/>
      <c r="L10" s="49"/>
      <c r="M10" s="49"/>
      <c r="N10" s="49"/>
    </row>
    <row r="11" spans="1:14" ht="25.05" customHeight="1" x14ac:dyDescent="0.25">
      <c r="A11" s="491"/>
      <c r="B11" s="491"/>
      <c r="C11" s="323" t="s">
        <v>216</v>
      </c>
      <c r="D11" s="325"/>
      <c r="E11" s="323" t="s">
        <v>216</v>
      </c>
      <c r="F11" s="325"/>
      <c r="G11" s="323" t="s">
        <v>216</v>
      </c>
      <c r="H11" s="325"/>
      <c r="I11" s="49"/>
      <c r="J11" s="49"/>
      <c r="K11" s="49"/>
      <c r="L11" s="49"/>
      <c r="M11" s="49"/>
      <c r="N11" s="49"/>
    </row>
    <row r="12" spans="1:14" ht="25.05" customHeight="1" x14ac:dyDescent="0.25">
      <c r="A12" s="491">
        <v>3</v>
      </c>
      <c r="B12" s="491"/>
      <c r="C12" s="323" t="s">
        <v>214</v>
      </c>
      <c r="D12" s="324"/>
      <c r="E12" s="323" t="s">
        <v>214</v>
      </c>
      <c r="F12" s="324"/>
      <c r="G12" s="323" t="s">
        <v>214</v>
      </c>
      <c r="H12" s="325"/>
      <c r="I12" s="49"/>
      <c r="J12" s="49"/>
      <c r="K12" s="49"/>
      <c r="L12" s="49"/>
      <c r="M12" s="49"/>
      <c r="N12" s="49"/>
    </row>
    <row r="13" spans="1:14" ht="25.05" customHeight="1" x14ac:dyDescent="0.25">
      <c r="A13" s="491"/>
      <c r="B13" s="491"/>
      <c r="C13" s="323" t="s">
        <v>215</v>
      </c>
      <c r="D13" s="325"/>
      <c r="E13" s="323" t="s">
        <v>215</v>
      </c>
      <c r="F13" s="325"/>
      <c r="G13" s="323" t="s">
        <v>215</v>
      </c>
      <c r="H13" s="325"/>
      <c r="I13" s="49"/>
      <c r="J13" s="49"/>
      <c r="K13" s="49"/>
      <c r="L13" s="49"/>
      <c r="M13" s="49"/>
      <c r="N13" s="49"/>
    </row>
    <row r="14" spans="1:14" ht="25.05" customHeight="1" x14ac:dyDescent="0.25">
      <c r="A14" s="491"/>
      <c r="B14" s="491"/>
      <c r="C14" s="323" t="s">
        <v>216</v>
      </c>
      <c r="D14" s="325"/>
      <c r="E14" s="323" t="s">
        <v>216</v>
      </c>
      <c r="F14" s="325"/>
      <c r="G14" s="323" t="s">
        <v>216</v>
      </c>
      <c r="H14" s="325"/>
      <c r="I14" s="49"/>
      <c r="J14" s="49"/>
      <c r="K14" s="49"/>
      <c r="L14" s="49"/>
      <c r="M14" s="49"/>
      <c r="N14" s="49"/>
    </row>
    <row r="15" spans="1:14" x14ac:dyDescent="0.25">
      <c r="A15" s="491">
        <v>4</v>
      </c>
      <c r="B15" s="491"/>
      <c r="C15" s="323" t="s">
        <v>214</v>
      </c>
      <c r="D15" s="324"/>
      <c r="E15" s="323" t="s">
        <v>214</v>
      </c>
      <c r="F15" s="324"/>
      <c r="G15" s="323" t="s">
        <v>214</v>
      </c>
      <c r="H15" s="325"/>
      <c r="I15" s="47"/>
      <c r="J15" s="48"/>
      <c r="K15" s="49"/>
      <c r="L15" s="49"/>
      <c r="M15" s="49"/>
      <c r="N15" s="49"/>
    </row>
    <row r="16" spans="1:14" ht="26.55" customHeight="1" x14ac:dyDescent="0.25">
      <c r="A16" s="491"/>
      <c r="B16" s="491"/>
      <c r="C16" s="323" t="s">
        <v>215</v>
      </c>
      <c r="D16" s="325"/>
      <c r="E16" s="323" t="s">
        <v>215</v>
      </c>
      <c r="F16" s="325"/>
      <c r="G16" s="323" t="s">
        <v>215</v>
      </c>
      <c r="H16" s="325"/>
      <c r="I16" s="49"/>
      <c r="J16" s="49"/>
      <c r="K16" s="49"/>
      <c r="L16" s="49"/>
      <c r="M16" s="49"/>
      <c r="N16" s="49"/>
    </row>
    <row r="17" spans="1:14" ht="25.05" customHeight="1" x14ac:dyDescent="0.25">
      <c r="A17" s="491"/>
      <c r="B17" s="491"/>
      <c r="C17" s="323" t="s">
        <v>216</v>
      </c>
      <c r="D17" s="325"/>
      <c r="E17" s="323" t="s">
        <v>216</v>
      </c>
      <c r="F17" s="325"/>
      <c r="G17" s="323" t="s">
        <v>216</v>
      </c>
      <c r="H17" s="325"/>
      <c r="I17" s="47"/>
      <c r="J17" s="48"/>
      <c r="K17" s="49"/>
      <c r="L17" s="49"/>
      <c r="M17" s="49"/>
      <c r="N17" s="49"/>
    </row>
    <row r="18" spans="1:14" ht="25.05" customHeight="1" x14ac:dyDescent="0.25">
      <c r="A18" s="326"/>
      <c r="B18" s="326"/>
      <c r="C18" s="327"/>
      <c r="D18" s="326"/>
      <c r="E18" s="327"/>
      <c r="F18" s="326"/>
      <c r="G18" s="327"/>
      <c r="H18" s="326"/>
      <c r="I18" s="47"/>
      <c r="J18" s="48"/>
      <c r="K18" s="49"/>
      <c r="L18" s="49"/>
      <c r="M18" s="49"/>
      <c r="N18" s="49"/>
    </row>
    <row r="19" spans="1:14" ht="25.05" customHeight="1" x14ac:dyDescent="0.25">
      <c r="A19" s="325" t="s">
        <v>218</v>
      </c>
      <c r="B19" s="470" t="s">
        <v>217</v>
      </c>
      <c r="C19" s="470"/>
      <c r="D19" s="470"/>
      <c r="E19" s="470"/>
      <c r="F19" s="470"/>
      <c r="G19" s="470"/>
      <c r="H19" s="470"/>
      <c r="I19" s="47"/>
      <c r="J19" s="48"/>
      <c r="K19" s="49"/>
      <c r="L19" s="49"/>
      <c r="M19" s="49"/>
      <c r="N19" s="49"/>
    </row>
    <row r="20" spans="1:14" ht="25.05" customHeight="1" x14ac:dyDescent="0.25">
      <c r="A20" s="325"/>
      <c r="B20" s="325"/>
      <c r="C20" s="323"/>
      <c r="D20" s="325"/>
      <c r="E20" s="323"/>
      <c r="F20" s="325"/>
      <c r="G20" s="323"/>
      <c r="H20" s="326"/>
      <c r="I20" s="47"/>
      <c r="J20" s="48"/>
      <c r="K20" s="49"/>
      <c r="L20" s="49"/>
      <c r="M20" s="49"/>
      <c r="N20" s="49"/>
    </row>
    <row r="21" spans="1:14" ht="25.05" customHeight="1" x14ac:dyDescent="0.25">
      <c r="A21" s="325"/>
      <c r="B21" s="325"/>
      <c r="C21" s="323"/>
      <c r="D21" s="325"/>
      <c r="E21" s="323"/>
      <c r="F21" s="325"/>
      <c r="G21" s="323"/>
      <c r="H21" s="326"/>
      <c r="I21" s="47"/>
      <c r="J21" s="48"/>
      <c r="K21" s="49"/>
      <c r="L21" s="49"/>
      <c r="M21" s="49"/>
      <c r="N21" s="49"/>
    </row>
    <row r="22" spans="1:14" ht="25.05" customHeight="1" x14ac:dyDescent="0.25">
      <c r="A22" s="68" t="s">
        <v>54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49"/>
      <c r="N22" s="49"/>
    </row>
    <row r="23" spans="1:14" ht="25.05" customHeight="1" x14ac:dyDescent="0.25">
      <c r="A23" s="493" t="s">
        <v>55</v>
      </c>
      <c r="B23" s="493"/>
      <c r="C23" s="493"/>
      <c r="D23" s="493"/>
      <c r="E23" s="493"/>
      <c r="F23" s="493"/>
      <c r="G23" s="493"/>
      <c r="H23" s="493"/>
      <c r="I23" s="493"/>
      <c r="J23" s="493"/>
      <c r="K23" s="493"/>
      <c r="L23" s="493"/>
      <c r="M23" s="49"/>
      <c r="N23" s="49"/>
    </row>
    <row r="24" spans="1:14" ht="25.05" customHeight="1" x14ac:dyDescent="0.25">
      <c r="A24" s="326"/>
      <c r="B24" s="326"/>
      <c r="C24" s="327"/>
      <c r="D24" s="326"/>
      <c r="E24" s="327"/>
      <c r="F24" s="326"/>
      <c r="G24" s="327"/>
      <c r="H24" s="326"/>
      <c r="I24" s="47"/>
      <c r="J24" s="48"/>
      <c r="K24" s="49"/>
      <c r="L24" s="49"/>
      <c r="M24" s="49"/>
      <c r="N24" s="49"/>
    </row>
    <row r="25" spans="1:14" ht="25.05" customHeight="1" x14ac:dyDescent="0.25">
      <c r="A25" s="495" t="s">
        <v>209</v>
      </c>
      <c r="B25" s="495"/>
      <c r="C25" s="495"/>
      <c r="D25" s="495"/>
      <c r="E25" s="495"/>
      <c r="F25" s="495"/>
      <c r="G25" s="495"/>
      <c r="H25" s="495"/>
      <c r="I25" s="495"/>
      <c r="J25" s="495"/>
      <c r="K25" s="495"/>
      <c r="L25" s="495"/>
      <c r="M25" s="53"/>
      <c r="N25" s="44"/>
    </row>
    <row r="26" spans="1:14" ht="25.05" customHeight="1" x14ac:dyDescent="0.25">
      <c r="A26" s="314" t="s">
        <v>210</v>
      </c>
      <c r="B26" s="496" t="s">
        <v>48</v>
      </c>
      <c r="C26" s="496"/>
      <c r="D26" s="496"/>
      <c r="E26" s="496"/>
      <c r="F26" s="496"/>
      <c r="G26" s="496"/>
      <c r="H26" s="496"/>
      <c r="I26" s="496"/>
      <c r="J26" s="496"/>
      <c r="K26" s="496"/>
      <c r="L26" s="496"/>
      <c r="M26" s="48"/>
      <c r="N26" s="49"/>
    </row>
    <row r="27" spans="1:14" ht="25.05" customHeight="1" x14ac:dyDescent="0.25">
      <c r="A27" s="316"/>
      <c r="B27" s="492"/>
      <c r="C27" s="492"/>
      <c r="D27" s="492"/>
      <c r="E27" s="492"/>
      <c r="F27" s="492"/>
      <c r="G27" s="492"/>
      <c r="H27" s="492"/>
      <c r="I27" s="492"/>
      <c r="J27" s="492"/>
      <c r="K27" s="492"/>
      <c r="L27" s="492"/>
      <c r="M27" s="48"/>
      <c r="N27" s="49"/>
    </row>
    <row r="28" spans="1:14" ht="25.05" customHeight="1" x14ac:dyDescent="0.25">
      <c r="A28" s="316"/>
      <c r="B28" s="492"/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8"/>
      <c r="N28" s="49"/>
    </row>
    <row r="29" spans="1:14" ht="25.05" customHeight="1" x14ac:dyDescent="0.25">
      <c r="A29" s="316"/>
      <c r="B29" s="492"/>
      <c r="C29" s="492"/>
      <c r="D29" s="492"/>
      <c r="E29" s="492"/>
      <c r="F29" s="492"/>
      <c r="G29" s="492"/>
      <c r="H29" s="492"/>
      <c r="I29" s="492"/>
      <c r="J29" s="492"/>
      <c r="K29" s="492"/>
      <c r="L29" s="492"/>
      <c r="M29" s="48"/>
      <c r="N29" s="49"/>
    </row>
    <row r="30" spans="1:14" ht="25.05" customHeight="1" x14ac:dyDescent="0.25">
      <c r="A30" s="316"/>
      <c r="B30" s="492"/>
      <c r="C30" s="492"/>
      <c r="D30" s="492"/>
      <c r="E30" s="492"/>
      <c r="F30" s="492"/>
      <c r="G30" s="492"/>
      <c r="H30" s="492"/>
      <c r="I30" s="492"/>
      <c r="J30" s="492"/>
      <c r="K30" s="492"/>
      <c r="L30" s="492"/>
      <c r="M30" s="48"/>
      <c r="N30" s="49"/>
    </row>
    <row r="31" spans="1:14" ht="25.05" customHeight="1" x14ac:dyDescent="0.25">
      <c r="A31" s="316"/>
      <c r="B31" s="492"/>
      <c r="C31" s="492"/>
      <c r="D31" s="492"/>
      <c r="E31" s="492"/>
      <c r="F31" s="492"/>
      <c r="G31" s="492"/>
      <c r="H31" s="492"/>
      <c r="I31" s="492"/>
      <c r="J31" s="492"/>
      <c r="K31" s="492"/>
      <c r="L31" s="492"/>
      <c r="M31" s="48"/>
      <c r="N31" s="49"/>
    </row>
    <row r="32" spans="1:14" ht="25.05" customHeight="1" x14ac:dyDescent="0.25">
      <c r="A32" s="316"/>
      <c r="B32" s="492"/>
      <c r="C32" s="492"/>
      <c r="D32" s="492"/>
      <c r="E32" s="492"/>
      <c r="F32" s="492"/>
      <c r="G32" s="492"/>
      <c r="H32" s="492"/>
      <c r="I32" s="492"/>
      <c r="J32" s="492"/>
      <c r="K32" s="492"/>
      <c r="L32" s="492"/>
      <c r="M32" s="48"/>
      <c r="N32" s="49"/>
    </row>
    <row r="33" spans="1:14" ht="25.05" customHeight="1" x14ac:dyDescent="0.25">
      <c r="A33" s="316"/>
      <c r="B33" s="492"/>
      <c r="C33" s="492"/>
      <c r="D33" s="492"/>
      <c r="E33" s="492"/>
      <c r="F33" s="492"/>
      <c r="G33" s="492"/>
      <c r="H33" s="492"/>
      <c r="I33" s="492"/>
      <c r="J33" s="492"/>
      <c r="K33" s="492"/>
      <c r="L33" s="492"/>
      <c r="M33" s="48"/>
      <c r="N33" s="49"/>
    </row>
    <row r="34" spans="1:14" ht="25.05" customHeight="1" x14ac:dyDescent="0.25">
      <c r="A34" s="316"/>
      <c r="B34" s="492"/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8"/>
      <c r="N34" s="49"/>
    </row>
    <row r="35" spans="1:14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4" ht="15" customHeight="1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"/>
    </row>
    <row r="40" spans="1:14" s="46" customFormat="1" x14ac:dyDescent="0.25">
      <c r="A40" s="54"/>
      <c r="G40" s="47"/>
      <c r="K40" s="47"/>
      <c r="M40" s="47"/>
      <c r="N40" s="48"/>
    </row>
    <row r="41" spans="1:14" s="46" customFormat="1" ht="28.05" customHeight="1" x14ac:dyDescent="0.25">
      <c r="A41" s="54"/>
      <c r="G41" s="47"/>
      <c r="K41" s="47"/>
      <c r="M41" s="47"/>
      <c r="N41" s="48"/>
    </row>
    <row r="42" spans="1:14" s="46" customFormat="1" x14ac:dyDescent="0.25">
      <c r="A42" s="54"/>
      <c r="G42" s="47"/>
      <c r="K42" s="47"/>
      <c r="M42" s="47"/>
      <c r="N42" s="48"/>
    </row>
    <row r="43" spans="1:14" s="46" customFormat="1" x14ac:dyDescent="0.25">
      <c r="A43" s="54"/>
      <c r="G43" s="47"/>
      <c r="K43" s="47"/>
      <c r="M43" s="47"/>
      <c r="N43" s="48"/>
    </row>
    <row r="44" spans="1:14" s="46" customFormat="1" x14ac:dyDescent="0.25">
      <c r="A44" s="54"/>
      <c r="G44" s="47"/>
      <c r="K44" s="47"/>
      <c r="M44" s="47"/>
      <c r="N44" s="48"/>
    </row>
    <row r="45" spans="1:14" s="46" customFormat="1" x14ac:dyDescent="0.25">
      <c r="A45" s="54"/>
      <c r="G45" s="47"/>
      <c r="K45" s="47"/>
      <c r="M45" s="47"/>
      <c r="N45" s="48"/>
    </row>
    <row r="46" spans="1:14" s="46" customFormat="1" x14ac:dyDescent="0.25">
      <c r="A46" s="54"/>
      <c r="G46" s="47"/>
      <c r="K46" s="47"/>
      <c r="M46" s="47"/>
      <c r="N46" s="48"/>
    </row>
    <row r="47" spans="1:14" s="46" customFormat="1" x14ac:dyDescent="0.25">
      <c r="A47" s="54"/>
      <c r="G47" s="47"/>
      <c r="K47" s="47"/>
      <c r="M47" s="47"/>
      <c r="N47" s="48"/>
    </row>
    <row r="48" spans="1:14" s="46" customFormat="1" x14ac:dyDescent="0.25">
      <c r="A48" s="54"/>
      <c r="G48" s="47"/>
      <c r="K48" s="47"/>
      <c r="M48" s="47"/>
      <c r="N48" s="48"/>
    </row>
    <row r="49" spans="1:14" s="46" customFormat="1" x14ac:dyDescent="0.25">
      <c r="A49" s="54"/>
      <c r="G49" s="47"/>
      <c r="K49" s="47"/>
      <c r="M49" s="47"/>
      <c r="N49" s="48"/>
    </row>
    <row r="50" spans="1:14" s="46" customFormat="1" x14ac:dyDescent="0.25">
      <c r="A50" s="54"/>
      <c r="G50" s="47"/>
      <c r="K50" s="47"/>
      <c r="M50" s="47"/>
      <c r="N50" s="48"/>
    </row>
    <row r="51" spans="1:14" s="46" customFormat="1" x14ac:dyDescent="0.25">
      <c r="A51" s="54"/>
      <c r="G51" s="47"/>
      <c r="K51" s="47"/>
      <c r="M51" s="47"/>
      <c r="N51" s="48"/>
    </row>
    <row r="52" spans="1:14" s="46" customFormat="1" x14ac:dyDescent="0.25">
      <c r="A52" s="54"/>
      <c r="G52" s="47"/>
      <c r="K52" s="47"/>
      <c r="M52" s="47"/>
      <c r="N52" s="48"/>
    </row>
    <row r="53" spans="1:14" s="46" customFormat="1" x14ac:dyDescent="0.25">
      <c r="A53" s="54"/>
      <c r="G53" s="47"/>
      <c r="K53" s="47"/>
      <c r="M53" s="47"/>
      <c r="N53" s="48"/>
    </row>
    <row r="54" spans="1:14" s="46" customFormat="1" ht="15" thickBot="1" x14ac:dyDescent="0.35">
      <c r="A54" s="318"/>
      <c r="B54"/>
      <c r="C54"/>
      <c r="D54"/>
      <c r="E54"/>
      <c r="F54"/>
      <c r="G54"/>
      <c r="H54"/>
      <c r="K54" s="47"/>
      <c r="M54" s="47"/>
      <c r="N54" s="48"/>
    </row>
    <row r="55" spans="1:14" s="46" customFormat="1" ht="28.2" thickBot="1" x14ac:dyDescent="0.35">
      <c r="A55" s="319" t="s">
        <v>210</v>
      </c>
      <c r="B55" s="320" t="s">
        <v>217</v>
      </c>
      <c r="C55"/>
      <c r="D55"/>
      <c r="E55"/>
      <c r="F55"/>
      <c r="G55"/>
      <c r="H55"/>
      <c r="K55" s="47"/>
      <c r="M55" s="47"/>
      <c r="N55" s="48"/>
    </row>
    <row r="56" spans="1:14" s="46" customFormat="1" ht="15" thickBot="1" x14ac:dyDescent="0.35">
      <c r="A56" s="321">
        <v>1</v>
      </c>
      <c r="B56" s="322"/>
      <c r="C56"/>
      <c r="D56"/>
      <c r="E56"/>
      <c r="F56"/>
      <c r="G56"/>
      <c r="H56"/>
      <c r="K56" s="47"/>
      <c r="M56" s="47"/>
      <c r="N56" s="48"/>
    </row>
    <row r="57" spans="1:14" s="46" customFormat="1" ht="15" thickBot="1" x14ac:dyDescent="0.35">
      <c r="A57" s="321">
        <v>2</v>
      </c>
      <c r="B57" s="322"/>
      <c r="C57"/>
      <c r="D57"/>
      <c r="E57"/>
      <c r="F57"/>
      <c r="G57"/>
      <c r="H57"/>
      <c r="K57" s="47"/>
      <c r="M57" s="47"/>
      <c r="N57" s="48"/>
    </row>
    <row r="58" spans="1:14" s="46" customFormat="1" ht="15" thickBot="1" x14ac:dyDescent="0.35">
      <c r="A58" s="321">
        <v>3</v>
      </c>
      <c r="B58" s="322"/>
      <c r="C58"/>
      <c r="D58"/>
      <c r="E58"/>
      <c r="F58"/>
      <c r="G58"/>
      <c r="H58"/>
      <c r="K58" s="47"/>
      <c r="M58" s="47"/>
      <c r="N58" s="48"/>
    </row>
    <row r="59" spans="1:14" s="46" customFormat="1" ht="15" thickBot="1" x14ac:dyDescent="0.35">
      <c r="A59" s="321"/>
      <c r="B59" s="322"/>
      <c r="C59"/>
      <c r="D59"/>
      <c r="E59"/>
      <c r="F59"/>
      <c r="G59"/>
      <c r="H59"/>
      <c r="K59" s="47"/>
      <c r="M59" s="47"/>
      <c r="N59" s="48"/>
    </row>
    <row r="62" spans="1:14" s="52" customFormat="1" ht="25.05" customHeight="1" x14ac:dyDescent="0.3">
      <c r="A62" s="476" t="s">
        <v>47</v>
      </c>
      <c r="B62" s="478" t="s">
        <v>78</v>
      </c>
      <c r="C62" s="479"/>
      <c r="D62" s="480"/>
      <c r="E62" s="481" t="s">
        <v>79</v>
      </c>
      <c r="F62" s="482"/>
      <c r="G62" s="483"/>
      <c r="H62" s="484" t="s">
        <v>80</v>
      </c>
      <c r="I62" s="485"/>
      <c r="J62" s="486"/>
      <c r="K62" s="487" t="s">
        <v>53</v>
      </c>
      <c r="L62" s="488"/>
    </row>
    <row r="63" spans="1:14" ht="25.05" customHeight="1" x14ac:dyDescent="0.25">
      <c r="A63" s="477"/>
      <c r="B63" s="92" t="s">
        <v>8</v>
      </c>
      <c r="C63" s="92" t="s">
        <v>49</v>
      </c>
      <c r="D63" s="93" t="s">
        <v>9</v>
      </c>
      <c r="E63" s="92" t="s">
        <v>8</v>
      </c>
      <c r="F63" s="92" t="s">
        <v>49</v>
      </c>
      <c r="G63" s="93" t="s">
        <v>9</v>
      </c>
      <c r="H63" s="92" t="s">
        <v>8</v>
      </c>
      <c r="I63" s="92" t="s">
        <v>49</v>
      </c>
      <c r="J63" s="93" t="s">
        <v>9</v>
      </c>
      <c r="K63" s="489"/>
      <c r="L63" s="490"/>
      <c r="M63" s="49"/>
      <c r="N63" s="49"/>
    </row>
    <row r="64" spans="1:14" ht="25.05" customHeight="1" x14ac:dyDescent="0.25">
      <c r="A64" s="94"/>
      <c r="B64" s="315"/>
      <c r="C64" s="315"/>
      <c r="D64" s="95"/>
      <c r="E64" s="315"/>
      <c r="F64" s="315"/>
      <c r="G64" s="95"/>
      <c r="H64" s="315"/>
      <c r="I64" s="315"/>
      <c r="J64" s="95"/>
      <c r="K64" s="474"/>
      <c r="L64" s="475"/>
      <c r="M64" s="49"/>
      <c r="N64" s="49"/>
    </row>
    <row r="65" spans="1:14" ht="25.05" customHeight="1" x14ac:dyDescent="0.25">
      <c r="A65" s="94"/>
      <c r="B65" s="315"/>
      <c r="C65" s="315"/>
      <c r="D65" s="95"/>
      <c r="E65" s="315"/>
      <c r="F65" s="315"/>
      <c r="G65" s="95"/>
      <c r="H65" s="315"/>
      <c r="I65" s="315"/>
      <c r="J65" s="95"/>
      <c r="K65" s="474"/>
      <c r="L65" s="475"/>
      <c r="M65" s="49"/>
      <c r="N65" s="49"/>
    </row>
    <row r="66" spans="1:14" ht="25.05" customHeight="1" x14ac:dyDescent="0.25">
      <c r="A66" s="94"/>
      <c r="B66" s="315"/>
      <c r="C66" s="315"/>
      <c r="D66" s="95"/>
      <c r="E66" s="315"/>
      <c r="F66" s="315"/>
      <c r="G66" s="95"/>
      <c r="H66" s="315"/>
      <c r="I66" s="315"/>
      <c r="J66" s="95"/>
      <c r="K66" s="474"/>
      <c r="L66" s="475"/>
      <c r="M66" s="49"/>
      <c r="N66" s="49"/>
    </row>
    <row r="67" spans="1:14" ht="25.05" customHeight="1" x14ac:dyDescent="0.25">
      <c r="A67" s="94"/>
      <c r="B67" s="315"/>
      <c r="C67" s="315"/>
      <c r="D67" s="95"/>
      <c r="E67" s="315"/>
      <c r="F67" s="315"/>
      <c r="G67" s="95"/>
      <c r="H67" s="315"/>
      <c r="I67" s="315"/>
      <c r="J67" s="95"/>
      <c r="K67" s="474"/>
      <c r="L67" s="475"/>
      <c r="M67" s="49"/>
      <c r="N67" s="49"/>
    </row>
    <row r="68" spans="1:14" ht="25.05" customHeight="1" x14ac:dyDescent="0.25">
      <c r="A68" s="94"/>
      <c r="B68" s="315"/>
      <c r="C68" s="315"/>
      <c r="D68" s="95"/>
      <c r="E68" s="315"/>
      <c r="F68" s="315"/>
      <c r="G68" s="95"/>
      <c r="H68" s="315"/>
      <c r="I68" s="315"/>
      <c r="J68" s="95"/>
      <c r="K68" s="474"/>
      <c r="L68" s="475"/>
      <c r="M68" s="49"/>
      <c r="N68" s="49"/>
    </row>
    <row r="69" spans="1:14" ht="25.05" customHeight="1" x14ac:dyDescent="0.25">
      <c r="A69" s="94"/>
      <c r="B69" s="315"/>
      <c r="C69" s="315"/>
      <c r="D69" s="95"/>
      <c r="E69" s="315"/>
      <c r="F69" s="315"/>
      <c r="G69" s="95"/>
      <c r="H69" s="315"/>
      <c r="I69" s="315"/>
      <c r="J69" s="95"/>
      <c r="K69" s="474"/>
      <c r="L69" s="475"/>
      <c r="M69" s="49"/>
      <c r="N69" s="49"/>
    </row>
    <row r="70" spans="1:14" ht="25.05" customHeight="1" x14ac:dyDescent="0.25">
      <c r="A70" s="315"/>
      <c r="B70" s="315"/>
      <c r="C70" s="315"/>
      <c r="D70" s="95"/>
      <c r="E70" s="315"/>
      <c r="F70" s="315"/>
      <c r="G70" s="95"/>
      <c r="H70" s="315"/>
      <c r="I70" s="315"/>
      <c r="J70" s="95"/>
      <c r="K70" s="474"/>
      <c r="L70" s="475"/>
      <c r="M70" s="49"/>
      <c r="N70" s="49"/>
    </row>
    <row r="71" spans="1:14" ht="25.05" customHeight="1" x14ac:dyDescent="0.25">
      <c r="A71" s="315"/>
      <c r="B71" s="315"/>
      <c r="C71" s="315"/>
      <c r="D71" s="95"/>
      <c r="E71" s="315"/>
      <c r="F71" s="315"/>
      <c r="G71" s="95"/>
      <c r="H71" s="315"/>
      <c r="I71" s="315"/>
      <c r="J71" s="95"/>
      <c r="K71" s="474"/>
      <c r="L71" s="475"/>
      <c r="M71" s="49"/>
      <c r="N71" s="49"/>
    </row>
  </sheetData>
  <mergeCells count="41">
    <mergeCell ref="B32:L32"/>
    <mergeCell ref="A25:L25"/>
    <mergeCell ref="B26:L26"/>
    <mergeCell ref="A1:B1"/>
    <mergeCell ref="C1:K1"/>
    <mergeCell ref="A2:B2"/>
    <mergeCell ref="C2:K2"/>
    <mergeCell ref="A4:E4"/>
    <mergeCell ref="C5:D5"/>
    <mergeCell ref="E5:F5"/>
    <mergeCell ref="G5:H5"/>
    <mergeCell ref="B19:H19"/>
    <mergeCell ref="B27:L27"/>
    <mergeCell ref="K64:L64"/>
    <mergeCell ref="A15:A17"/>
    <mergeCell ref="B15:B17"/>
    <mergeCell ref="A6:A8"/>
    <mergeCell ref="B6:B8"/>
    <mergeCell ref="A9:A11"/>
    <mergeCell ref="B9:B11"/>
    <mergeCell ref="A12:A14"/>
    <mergeCell ref="B12:B14"/>
    <mergeCell ref="B33:L33"/>
    <mergeCell ref="B34:L34"/>
    <mergeCell ref="A23:L23"/>
    <mergeCell ref="B28:L28"/>
    <mergeCell ref="B29:L29"/>
    <mergeCell ref="B30:L30"/>
    <mergeCell ref="B31:L31"/>
    <mergeCell ref="A62:A63"/>
    <mergeCell ref="B62:D62"/>
    <mergeCell ref="E62:G62"/>
    <mergeCell ref="H62:J62"/>
    <mergeCell ref="K62:L63"/>
    <mergeCell ref="K71:L71"/>
    <mergeCell ref="K65:L65"/>
    <mergeCell ref="K66:L66"/>
    <mergeCell ref="K67:L67"/>
    <mergeCell ref="K68:L68"/>
    <mergeCell ref="K69:L69"/>
    <mergeCell ref="K70:L70"/>
  </mergeCells>
  <pageMargins left="0.47244094488188981" right="0.27559055118110237" top="0.86614173228346458" bottom="0.74803149606299213" header="0.31496062992125984" footer="0.31496062992125984"/>
  <pageSetup paperSize="9" orientation="landscape" r:id="rId1"/>
  <headerFooter>
    <oddHeader>&amp;C&amp;"-,Grassetto"&amp;14F) PROSPETTO DI RAFFRONTO TRA I PREVENTIVI DI SPESA</oddHead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A11" zoomScaleNormal="100" workbookViewId="0">
      <selection activeCell="B8" sqref="B8:C8"/>
    </sheetView>
  </sheetViews>
  <sheetFormatPr defaultColWidth="17" defaultRowHeight="12" x14ac:dyDescent="0.2"/>
  <cols>
    <col min="1" max="1" width="31.44140625" style="65" bestFit="1" customWidth="1"/>
    <col min="2" max="2" width="15.33203125" style="64" customWidth="1"/>
    <col min="3" max="3" width="15.33203125" style="62" customWidth="1"/>
    <col min="4" max="4" width="17.88671875" style="62" customWidth="1"/>
    <col min="5" max="5" width="18" style="62" customWidth="1"/>
    <col min="6" max="6" width="7.21875" style="62" bestFit="1" customWidth="1"/>
    <col min="7" max="7" width="7" style="62" bestFit="1" customWidth="1"/>
    <col min="8" max="8" width="6.77734375" style="62" bestFit="1" customWidth="1"/>
    <col min="9" max="9" width="8.77734375" style="62" bestFit="1" customWidth="1"/>
    <col min="10" max="10" width="6.5546875" style="62" bestFit="1" customWidth="1"/>
    <col min="11" max="11" width="7.21875" style="62" bestFit="1" customWidth="1"/>
    <col min="12" max="12" width="7" style="62" bestFit="1" customWidth="1"/>
    <col min="13" max="13" width="8" style="62" bestFit="1" customWidth="1"/>
    <col min="14" max="14" width="8.77734375" style="62" bestFit="1" customWidth="1"/>
    <col min="15" max="15" width="6.5546875" style="62" bestFit="1" customWidth="1"/>
    <col min="16" max="16" width="10.5546875" style="62" bestFit="1" customWidth="1"/>
    <col min="17" max="16384" width="17" style="62"/>
  </cols>
  <sheetData>
    <row r="1" spans="1:17" ht="16.8" thickBot="1" x14ac:dyDescent="0.3">
      <c r="A1" s="448" t="s">
        <v>107</v>
      </c>
      <c r="B1" s="449"/>
      <c r="C1" s="469" t="str">
        <f>copertina!E25</f>
        <v>aaaaab</v>
      </c>
      <c r="D1" s="469"/>
    </row>
    <row r="2" spans="1:17" ht="13.8" x14ac:dyDescent="0.25">
      <c r="A2" s="62"/>
      <c r="B2" s="62"/>
      <c r="D2" s="313"/>
    </row>
    <row r="3" spans="1:17" ht="11.4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8"/>
      <c r="Q3" s="78"/>
    </row>
    <row r="4" spans="1:17" ht="14.55" customHeight="1" x14ac:dyDescent="0.2">
      <c r="A4" s="510" t="s">
        <v>206</v>
      </c>
      <c r="B4" s="510"/>
      <c r="C4" s="510"/>
      <c r="D4" s="510"/>
      <c r="E4" s="510"/>
      <c r="F4" s="63"/>
      <c r="G4" s="63"/>
      <c r="H4" s="63"/>
      <c r="I4" s="63"/>
      <c r="J4" s="63"/>
      <c r="K4" s="63"/>
      <c r="L4" s="63"/>
      <c r="M4" s="63"/>
      <c r="N4" s="63"/>
      <c r="O4" s="63"/>
      <c r="P4" s="78"/>
      <c r="Q4" s="78"/>
    </row>
    <row r="5" spans="1:17" ht="14.55" customHeight="1" x14ac:dyDescent="0.2">
      <c r="A5" s="510"/>
      <c r="B5" s="510"/>
      <c r="C5" s="510"/>
      <c r="D5" s="510"/>
      <c r="E5" s="510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7" ht="13.05" customHeight="1" x14ac:dyDescent="0.2">
      <c r="A6" s="505" t="s">
        <v>71</v>
      </c>
      <c r="B6" s="506" t="s">
        <v>68</v>
      </c>
      <c r="C6" s="507"/>
      <c r="D6" s="511" t="s">
        <v>188</v>
      </c>
      <c r="E6" s="511" t="s">
        <v>187</v>
      </c>
    </row>
    <row r="7" spans="1:17" ht="13.8" x14ac:dyDescent="0.2">
      <c r="A7" s="505"/>
      <c r="B7" s="283" t="s">
        <v>70</v>
      </c>
      <c r="C7" s="284" t="s">
        <v>18</v>
      </c>
      <c r="D7" s="511"/>
      <c r="E7" s="511"/>
    </row>
    <row r="8" spans="1:17" s="77" customFormat="1" ht="13.8" x14ac:dyDescent="0.2">
      <c r="A8" s="505"/>
      <c r="B8" s="508" t="s">
        <v>179</v>
      </c>
      <c r="C8" s="509"/>
      <c r="D8" s="511"/>
      <c r="E8" s="511"/>
    </row>
    <row r="9" spans="1:17" ht="13.8" x14ac:dyDescent="0.25">
      <c r="A9" s="285" t="s">
        <v>10</v>
      </c>
      <c r="B9" s="286">
        <f>riepilogo_Prestatore!D7</f>
        <v>480.25</v>
      </c>
      <c r="C9" s="287">
        <f>riepilogo_Prestatore!D11</f>
        <v>2.2999999999999998</v>
      </c>
      <c r="D9" s="288">
        <f>SUM(B9:C9)</f>
        <v>482.55</v>
      </c>
      <c r="E9" s="289">
        <f>riepilogo_Prestatore!F15</f>
        <v>270.89999999999998</v>
      </c>
    </row>
    <row r="10" spans="1:17" ht="13.8" x14ac:dyDescent="0.25">
      <c r="A10" s="290" t="s">
        <v>11</v>
      </c>
      <c r="B10" s="291"/>
      <c r="C10" s="292"/>
      <c r="D10" s="293"/>
      <c r="E10" s="294"/>
    </row>
    <row r="11" spans="1:17" ht="13.8" x14ac:dyDescent="0.25">
      <c r="A11" s="285" t="s">
        <v>12</v>
      </c>
      <c r="B11" s="295"/>
      <c r="C11" s="296"/>
      <c r="D11" s="297"/>
      <c r="E11" s="294"/>
    </row>
    <row r="12" spans="1:17" ht="13.8" x14ac:dyDescent="0.25">
      <c r="A12" s="290" t="s">
        <v>13</v>
      </c>
      <c r="B12" s="291"/>
      <c r="C12" s="292"/>
      <c r="D12" s="293"/>
      <c r="E12" s="294"/>
    </row>
    <row r="13" spans="1:17" ht="13.8" x14ac:dyDescent="0.25">
      <c r="A13" s="285" t="s">
        <v>14</v>
      </c>
      <c r="B13" s="298"/>
      <c r="C13" s="299"/>
      <c r="D13" s="298"/>
      <c r="E13" s="294"/>
    </row>
    <row r="14" spans="1:17" ht="13.8" x14ac:dyDescent="0.25">
      <c r="A14" s="300" t="s">
        <v>3</v>
      </c>
      <c r="B14" s="298"/>
      <c r="C14" s="301"/>
      <c r="D14" s="302"/>
      <c r="E14" s="294"/>
    </row>
    <row r="15" spans="1:17" ht="13.8" x14ac:dyDescent="0.25">
      <c r="A15" s="303"/>
      <c r="B15" s="303"/>
      <c r="C15" s="304"/>
      <c r="D15" s="305"/>
      <c r="E15" s="306"/>
      <c r="F15" s="78"/>
    </row>
    <row r="16" spans="1:17" ht="13.8" x14ac:dyDescent="0.25">
      <c r="A16" s="76"/>
      <c r="B16" s="75"/>
      <c r="C16" s="75"/>
      <c r="D16" s="75"/>
      <c r="E16" s="307"/>
    </row>
    <row r="17" spans="1:16" ht="22.5" customHeight="1" x14ac:dyDescent="0.2">
      <c r="A17" s="447" t="s">
        <v>207</v>
      </c>
      <c r="B17" s="447"/>
      <c r="C17" s="447"/>
      <c r="D17" s="282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</row>
    <row r="18" spans="1:16" ht="41.4" x14ac:dyDescent="0.2">
      <c r="A18" s="308" t="s">
        <v>77</v>
      </c>
      <c r="B18" s="309" t="s">
        <v>76</v>
      </c>
      <c r="C18" s="309" t="s">
        <v>84</v>
      </c>
      <c r="D18" s="74"/>
      <c r="E18" s="74"/>
      <c r="F18" s="74"/>
      <c r="G18" s="74"/>
      <c r="H18" s="74"/>
      <c r="I18" s="74"/>
      <c r="J18" s="74"/>
      <c r="K18" s="74"/>
      <c r="L18" s="74"/>
    </row>
    <row r="19" spans="1:16" ht="13.8" x14ac:dyDescent="0.25">
      <c r="A19" s="310" t="s">
        <v>50</v>
      </c>
      <c r="B19" s="286"/>
      <c r="C19" s="289"/>
      <c r="D19" s="74"/>
      <c r="E19" s="74"/>
      <c r="F19" s="74"/>
      <c r="G19" s="74"/>
      <c r="H19" s="74"/>
      <c r="I19" s="74"/>
      <c r="J19" s="74"/>
      <c r="K19" s="74"/>
      <c r="L19" s="74"/>
    </row>
    <row r="20" spans="1:16" ht="13.8" x14ac:dyDescent="0.25">
      <c r="A20" s="310" t="s">
        <v>38</v>
      </c>
      <c r="B20" s="286"/>
      <c r="C20" s="289"/>
      <c r="D20" s="74"/>
      <c r="E20" s="74"/>
      <c r="F20" s="74"/>
      <c r="G20" s="74"/>
      <c r="H20" s="74"/>
      <c r="I20" s="74"/>
      <c r="J20" s="74"/>
      <c r="K20" s="74"/>
      <c r="L20" s="74"/>
    </row>
    <row r="21" spans="1:16" ht="13.8" x14ac:dyDescent="0.25">
      <c r="A21" s="310" t="s">
        <v>67</v>
      </c>
      <c r="B21" s="286"/>
      <c r="C21" s="289"/>
      <c r="D21" s="74"/>
      <c r="E21" s="74"/>
      <c r="F21" s="74"/>
      <c r="G21" s="74"/>
      <c r="H21" s="74"/>
      <c r="I21" s="74"/>
      <c r="J21" s="74"/>
      <c r="K21" s="74"/>
      <c r="L21" s="74"/>
    </row>
    <row r="22" spans="1:16" ht="13.8" x14ac:dyDescent="0.25">
      <c r="A22" s="310" t="s">
        <v>64</v>
      </c>
      <c r="B22" s="286"/>
      <c r="C22" s="289"/>
      <c r="D22" s="74"/>
      <c r="E22" s="74"/>
      <c r="F22" s="74"/>
      <c r="G22" s="74"/>
      <c r="H22" s="74"/>
      <c r="I22" s="74"/>
      <c r="J22" s="74"/>
      <c r="K22" s="74"/>
      <c r="L22" s="74"/>
    </row>
    <row r="23" spans="1:16" ht="13.8" x14ac:dyDescent="0.25">
      <c r="A23" s="311" t="s">
        <v>186</v>
      </c>
      <c r="B23" s="312">
        <f>SUM(B19:B22)</f>
        <v>0</v>
      </c>
      <c r="C23" s="289">
        <f>SUM(C19:C22)</f>
        <v>0</v>
      </c>
      <c r="D23" s="74"/>
      <c r="E23" s="74"/>
      <c r="F23" s="74"/>
      <c r="G23" s="74"/>
      <c r="H23" s="74"/>
      <c r="I23" s="74"/>
      <c r="J23" s="74"/>
      <c r="K23" s="74"/>
      <c r="L23" s="74"/>
    </row>
    <row r="24" spans="1:16" ht="13.8" x14ac:dyDescent="0.2">
      <c r="A24" s="99"/>
      <c r="B24" s="99"/>
      <c r="C24" s="99"/>
      <c r="D24" s="99"/>
      <c r="E24" s="74"/>
      <c r="F24" s="74"/>
      <c r="G24" s="74"/>
      <c r="H24" s="74"/>
      <c r="I24" s="74"/>
      <c r="J24" s="74"/>
      <c r="K24" s="74"/>
      <c r="L24" s="74"/>
    </row>
  </sheetData>
  <mergeCells count="9">
    <mergeCell ref="A1:B1"/>
    <mergeCell ref="C1:D1"/>
    <mergeCell ref="A17:C17"/>
    <mergeCell ref="A6:A8"/>
    <mergeCell ref="B6:C6"/>
    <mergeCell ref="B8:C8"/>
    <mergeCell ref="A4:E5"/>
    <mergeCell ref="D6:D8"/>
    <mergeCell ref="E6:E8"/>
  </mergeCells>
  <printOptions horizontalCentered="1"/>
  <pageMargins left="0.19685039370078741" right="0.15748031496062992" top="0.94488188976377963" bottom="0.23622047244094491" header="0.35433070866141736" footer="0.19685039370078741"/>
  <pageSetup paperSize="9" scale="85" orientation="portrait" r:id="rId1"/>
  <headerFooter>
    <oddHeader>&amp;C&amp;"-,Grassetto"&amp;14G) RIEPILOGO FINANZIARIO&amp;"-,Normale" &amp;"-,Grassetto"del PROGETTO INFORMATIVO
(da compilare a cura del Prestatore capofila solo in caso di partenariato)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8</vt:i4>
      </vt:variant>
    </vt:vector>
  </HeadingPairs>
  <TitlesOfParts>
    <vt:vector size="16" baseType="lpstr">
      <vt:lpstr>copertina</vt:lpstr>
      <vt:lpstr>SPORTELLI</vt:lpstr>
      <vt:lpstr>INCONTRI</vt:lpstr>
      <vt:lpstr>PRODOTTI</vt:lpstr>
      <vt:lpstr>SPESE TRASVERSALI</vt:lpstr>
      <vt:lpstr>riepilogo_Prestatore</vt:lpstr>
      <vt:lpstr>raffronto preventivi</vt:lpstr>
      <vt:lpstr>riepilogo_Progetto</vt:lpstr>
      <vt:lpstr>copertina!Area_stampa</vt:lpstr>
      <vt:lpstr>INCONTRI!Area_stampa</vt:lpstr>
      <vt:lpstr>PRODOTTI!Area_stampa</vt:lpstr>
      <vt:lpstr>'raffronto preventivi'!Area_stampa</vt:lpstr>
      <vt:lpstr>riepilogo_Prestatore!Area_stampa</vt:lpstr>
      <vt:lpstr>riepilogo_Progetto!Area_stampa</vt:lpstr>
      <vt:lpstr>'SPESE TRASVERSALI'!Area_stampa</vt:lpstr>
      <vt:lpstr>SPORTELLI!Area_stampa</vt:lpstr>
    </vt:vector>
  </TitlesOfParts>
  <Company>Regione Liguria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Capurro</dc:creator>
  <cp:lastModifiedBy>Musante Luca</cp:lastModifiedBy>
  <cp:lastPrinted>2022-09-08T08:51:27Z</cp:lastPrinted>
  <dcterms:created xsi:type="dcterms:W3CDTF">2017-03-20T13:57:17Z</dcterms:created>
  <dcterms:modified xsi:type="dcterms:W3CDTF">2022-09-19T09:31:37Z</dcterms:modified>
</cp:coreProperties>
</file>