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luigirebagliati/Desktop/"/>
    </mc:Choice>
  </mc:AlternateContent>
  <xr:revisionPtr revIDLastSave="0" documentId="8_{8C2A103F-194F-E24A-B41B-DBCD6C2490EF}" xr6:coauthVersionLast="47" xr6:coauthVersionMax="47" xr10:uidLastSave="{00000000-0000-0000-0000-000000000000}"/>
  <workbookProtection workbookAlgorithmName="SHA-512" workbookHashValue="3kNyEzl+rGULtIZWrrmguilC1/Q5sHN7rblc5Bl7/bQCmNuvu41pF3nGloJYDVhGMt3zAN5nuPtYC6b3w3C32w==" workbookSaltValue="k1D+992plR5mVNJPhMdszw==" workbookSpinCount="100000" lockStructure="1"/>
  <bookViews>
    <workbookView xWindow="0" yWindow="760" windowWidth="30240" windowHeight="17300" xr2:uid="{4D470EC5-0D9E-CC45-B8D3-2986740B5AEA}"/>
  </bookViews>
  <sheets>
    <sheet name="Dati richiedente" sheetId="1" r:id="rId1"/>
    <sheet name="Capacità professionale" sheetId="2" r:id="rId2"/>
    <sheet name="Incremento occupazionale" sheetId="3" r:id="rId3"/>
    <sheet name="Produzione standard" sheetId="4" r:id="rId4"/>
    <sheet name="Informazioni progetto" sheetId="5" r:id="rId5"/>
    <sheet name="Formazione" sheetId="7" r:id="rId6"/>
    <sheet name="Investimenti" sheetId="8" r:id="rId7"/>
    <sheet name="Premio" sheetId="13" r:id="rId8"/>
    <sheet name="Criteri di selezione" sheetId="9" r:id="rId9"/>
    <sheet name="Dichiarazioni" sheetId="10" r:id="rId10"/>
    <sheet name="province" sheetId="11" state="hidden" r:id="rId11"/>
  </sheets>
  <definedNames>
    <definedName name="_xlnm._FilterDatabase" localSheetId="10" hidden="1">province!$A$1:$D$235</definedName>
    <definedName name="_xlnm.Print_Area" localSheetId="1">'Capacità professionale'!$A$1:$AZ$75</definedName>
    <definedName name="_xlnm.Print_Area" localSheetId="8">'Criteri di selezione'!$A$1:$AZ$62</definedName>
    <definedName name="_xlnm.Print_Area" localSheetId="0">'Dati richiedente'!$A$1:$AZ$76</definedName>
    <definedName name="_xlnm.Print_Area" localSheetId="9">Dichiarazioni!$A$1:$AV$53</definedName>
    <definedName name="_xlnm.Print_Area" localSheetId="5">Formazione!$A$1:$AZ$73</definedName>
    <definedName name="_xlnm.Print_Area" localSheetId="2">'Incremento occupazionale'!$A$1:$AZ$40</definedName>
    <definedName name="_xlnm.Print_Area" localSheetId="4">'Informazioni progetto'!$A$1:$AZ$40</definedName>
    <definedName name="_xlnm.Print_Area" localSheetId="6">Investimenti!$A$1:$AM$40</definedName>
    <definedName name="_xlnm.Print_Area" localSheetId="7">Premio!$A$1:$AZ$58</definedName>
    <definedName name="_xlnm.Print_Area" localSheetId="3">'Produzione standard'!$A$1:$AV$122</definedName>
    <definedName name="GENOVA">province!$B$137:$B$203</definedName>
    <definedName name="IMPERIA">province!$B$2:$B$67</definedName>
    <definedName name="LASPEZIA">province!$B$204:$B$235</definedName>
    <definedName name="PROVINCE">province!$G$1:$G$5</definedName>
    <definedName name="SAVONA">province!$B$68:$B$136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3" l="1"/>
  <c r="R49" i="13"/>
  <c r="A32" i="5"/>
  <c r="A33" i="5"/>
  <c r="A34" i="5"/>
  <c r="A35" i="5"/>
  <c r="A36" i="5"/>
  <c r="A31" i="5"/>
  <c r="A20" i="5"/>
  <c r="A21" i="5"/>
  <c r="A22" i="5"/>
  <c r="A23" i="5"/>
  <c r="A24" i="5"/>
  <c r="A19" i="5"/>
  <c r="AS25" i="3"/>
  <c r="AM25" i="3"/>
  <c r="E60" i="9"/>
  <c r="E56" i="13"/>
  <c r="E39" i="8"/>
  <c r="E71" i="7"/>
  <c r="F39" i="5"/>
  <c r="AN121" i="4"/>
  <c r="E38" i="3"/>
  <c r="BG39" i="1"/>
  <c r="AN39" i="1" s="1"/>
  <c r="AF34" i="8"/>
  <c r="AH25" i="3"/>
  <c r="AS52" i="2"/>
  <c r="B18" i="10"/>
  <c r="AA25" i="9"/>
  <c r="AG97" i="4" l="1"/>
  <c r="AP11" i="4" l="1"/>
  <c r="AP12" i="4"/>
  <c r="AP13" i="4"/>
  <c r="AP14" i="4"/>
  <c r="AP15" i="4"/>
  <c r="AP16" i="4"/>
  <c r="AP17" i="4"/>
  <c r="AP18" i="4"/>
  <c r="AP19" i="4"/>
  <c r="AP20" i="4"/>
  <c r="AP21" i="4"/>
  <c r="AP22" i="4"/>
  <c r="AP23" i="4"/>
  <c r="AP24" i="4"/>
  <c r="AP25" i="4"/>
  <c r="AP26" i="4"/>
  <c r="AP27" i="4"/>
  <c r="AP28" i="4"/>
  <c r="AP29" i="4"/>
  <c r="AP30" i="4"/>
  <c r="AP31" i="4"/>
  <c r="AP32" i="4"/>
  <c r="AP33" i="4"/>
  <c r="AP35" i="4"/>
  <c r="AP36" i="4"/>
  <c r="AP37" i="4"/>
  <c r="AP38" i="4"/>
  <c r="AP39" i="4"/>
  <c r="AP40" i="4"/>
  <c r="AP41" i="4"/>
  <c r="AP42" i="4"/>
  <c r="AP43" i="4"/>
  <c r="AP44" i="4"/>
  <c r="AP45" i="4"/>
  <c r="AP46" i="4"/>
  <c r="AP47" i="4"/>
  <c r="AP48" i="4"/>
  <c r="AP49" i="4"/>
  <c r="AP50" i="4"/>
  <c r="AP51" i="4"/>
  <c r="AP52" i="4"/>
  <c r="AP53" i="4"/>
  <c r="AP54" i="4"/>
  <c r="AP55" i="4"/>
  <c r="AP56" i="4"/>
  <c r="AP57" i="4"/>
  <c r="AP58"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 i="4"/>
  <c r="AG11" i="4"/>
  <c r="AG12" i="4"/>
  <c r="AG13" i="4"/>
  <c r="AG14" i="4"/>
  <c r="AG15" i="4"/>
  <c r="AG16" i="4"/>
  <c r="AG17" i="4"/>
  <c r="AG18" i="4"/>
  <c r="AG19" i="4"/>
  <c r="AG20" i="4"/>
  <c r="AG21" i="4"/>
  <c r="AG22" i="4"/>
  <c r="AG23" i="4"/>
  <c r="AG24" i="4"/>
  <c r="AG25" i="4"/>
  <c r="AG26" i="4"/>
  <c r="AG27" i="4"/>
  <c r="AG28" i="4"/>
  <c r="AG29" i="4"/>
  <c r="AG30" i="4"/>
  <c r="AG31" i="4"/>
  <c r="AG32" i="4"/>
  <c r="AG33" i="4"/>
  <c r="AG35" i="4"/>
  <c r="AG36" i="4"/>
  <c r="AG37" i="4"/>
  <c r="AG38" i="4"/>
  <c r="AG39" i="4"/>
  <c r="AG40" i="4"/>
  <c r="AG41" i="4"/>
  <c r="AG42" i="4"/>
  <c r="AG43" i="4"/>
  <c r="AG44" i="4"/>
  <c r="AG45" i="4"/>
  <c r="AG46" i="4"/>
  <c r="AG47" i="4"/>
  <c r="AG48" i="4"/>
  <c r="AG49" i="4"/>
  <c r="AG50" i="4"/>
  <c r="AG51" i="4"/>
  <c r="AG52" i="4"/>
  <c r="AG53" i="4"/>
  <c r="AG54" i="4"/>
  <c r="AG55" i="4"/>
  <c r="AG56" i="4"/>
  <c r="AG57" i="4"/>
  <c r="AG58"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8" i="4"/>
  <c r="AG99" i="4"/>
  <c r="AG100" i="4"/>
  <c r="AG101" i="4"/>
  <c r="AG10" i="4"/>
  <c r="AD102" i="4" l="1"/>
  <c r="AA48" i="9" l="1"/>
  <c r="AD7" i="13"/>
  <c r="AD27" i="9"/>
  <c r="R47" i="13" l="1"/>
  <c r="R53" i="13" s="1"/>
  <c r="AA50" i="9" l="1"/>
  <c r="AJ52" i="9" s="1"/>
  <c r="E73" i="2"/>
  <c r="AC60" i="4"/>
  <c r="AC59" i="4"/>
  <c r="AC34" i="4"/>
  <c r="AL17" i="9"/>
  <c r="AL16" i="9"/>
  <c r="AL15" i="9"/>
  <c r="AL14" i="9"/>
  <c r="AL13" i="9"/>
  <c r="AL12" i="9"/>
  <c r="AL11" i="9"/>
  <c r="AL10" i="9"/>
  <c r="AL9" i="9"/>
  <c r="AM102" i="4"/>
  <c r="AA40" i="9"/>
  <c r="AL40" i="9" s="1"/>
  <c r="AU19" i="2"/>
  <c r="AU17" i="2"/>
  <c r="AU15" i="2"/>
  <c r="AU13" i="2"/>
  <c r="AU11" i="2"/>
  <c r="AL18" i="9" l="1"/>
  <c r="AJ56" i="9" s="1"/>
  <c r="AG59" i="4"/>
  <c r="AP59" i="4"/>
  <c r="AG60" i="4"/>
  <c r="AP60" i="4"/>
  <c r="AP34" i="4"/>
  <c r="AG34" i="4"/>
  <c r="AU21" i="2"/>
  <c r="AG103" i="4" l="1"/>
  <c r="AD113" i="4" s="1"/>
  <c r="AP103" i="4"/>
  <c r="AD121" i="4" s="1"/>
  <c r="AD119" i="4" l="1"/>
  <c r="AD120" i="4"/>
  <c r="AD112" i="4"/>
  <c r="AD1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Ardissone</author>
  </authors>
  <commentList>
    <comment ref="C61" authorId="0" shapeId="0" xr:uid="{9AC99D8B-CC55-B945-8B9C-E3F590B5027B}">
      <text>
        <r>
          <rPr>
            <b/>
            <sz val="14"/>
            <color rgb="FF000000"/>
            <rFont val="Tahoma"/>
            <family val="2"/>
          </rPr>
          <t>Il giovane agricoltore, che al momento di presentazione della domanda di aiuto non è in possesso delle adeguate conoscenze e competenze professionali, deve conseguirle entro un periodo massimo di 36 mesi a decorrere dalla data di adozione della decisione individuale di concedere il sostegno</t>
        </r>
        <r>
          <rPr>
            <b/>
            <sz val="9"/>
            <color rgb="FF000000"/>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Madonna Roberto</author>
  </authors>
  <commentList>
    <comment ref="AM6" authorId="0" shapeId="0" xr:uid="{7A24D32C-35AA-EE4B-B5E3-327110E5CAAE}">
      <text>
        <r>
          <rPr>
            <sz val="14"/>
            <color rgb="FF000000"/>
            <rFont val="Tahoma"/>
            <family val="2"/>
          </rPr>
          <t>Indicare i nuovi posti di lavoro, compreso quello del titolare creati a seguito dell'insediamento</t>
        </r>
      </text>
    </comment>
    <comment ref="AS6" authorId="0" shapeId="0" xr:uid="{9DDCDB9A-28BB-884B-B516-59EEA8D35474}">
      <text>
        <r>
          <rPr>
            <sz val="14"/>
            <color rgb="FF000000"/>
            <rFont val="Tahoma"/>
            <family val="2"/>
          </rPr>
          <t xml:space="preserve">Indicare gli obiettivi di creazione di posti di lavoro.
</t>
        </r>
        <r>
          <rPr>
            <sz val="14"/>
            <color rgb="FF000000"/>
            <rFont val="Tahoma"/>
            <family val="2"/>
          </rPr>
          <t xml:space="preserve">Devono essere indicati i nuovi posti di lavoro creati ad inizio insediamento (colonna B) e gli eventuali posti di lavoro derivanti dalla realizzazione del PAS </t>
        </r>
      </text>
    </comment>
  </commentList>
</comments>
</file>

<file path=xl/sharedStrings.xml><?xml version="1.0" encoding="utf-8"?>
<sst xmlns="http://schemas.openxmlformats.org/spreadsheetml/2006/main" count="4328" uniqueCount="908">
  <si>
    <t>PROGRAMMA REGIONALE DI</t>
  </si>
  <si>
    <t xml:space="preserve">REGOLAMENTO (CE) N. 1305/2013 </t>
  </si>
  <si>
    <t>REGIONE LIGURIA</t>
  </si>
  <si>
    <t>SOTTOMISURA 6.1</t>
  </si>
  <si>
    <t>Aiuto all’avvio di imprese agricole per i giovani agricoltori</t>
  </si>
  <si>
    <t>Focus Area 2.b</t>
  </si>
  <si>
    <t>PIANO AZIENDALE DI SVILUPPO (PAS)</t>
  </si>
  <si>
    <t>Informazioni anagrafiche</t>
  </si>
  <si>
    <t>1.1 DATI IDENTIFICATIVI DEL RICHIEDENTE</t>
  </si>
  <si>
    <t>Cognome e Nome:</t>
  </si>
  <si>
    <t>C.U.A.A.</t>
  </si>
  <si>
    <t xml:space="preserve">Età del beneficiario </t>
  </si>
  <si>
    <t xml:space="preserve"> 1.2 DATI RELATIVI ALL'INSEDIAMENTO AZIENDALE</t>
  </si>
  <si>
    <t>Denominazione azienda:</t>
  </si>
  <si>
    <t>Data di primo insediamento:</t>
  </si>
  <si>
    <t>riferita a:</t>
  </si>
  <si>
    <t>C.U.A.A. Aziendale (dove diverso da quello personale)</t>
  </si>
  <si>
    <t>Natura Giuridica:</t>
  </si>
  <si>
    <t>Imprenditore individuale agricolo</t>
  </si>
  <si>
    <t>Societa' Cooperativa Diversa</t>
  </si>
  <si>
    <t>Societa' per Azioni</t>
  </si>
  <si>
    <t>Societa' a Responsabilita' limitata</t>
  </si>
  <si>
    <t>Societa' in accomandita per azione</t>
  </si>
  <si>
    <t>Societa' Semplice</t>
  </si>
  <si>
    <t>Societa' a Responsabilita' limitata con un unico socio</t>
  </si>
  <si>
    <t>Societa' in accomandita semplice</t>
  </si>
  <si>
    <t>Societa' Consortile</t>
  </si>
  <si>
    <t>Societa' in nome Collettivo</t>
  </si>
  <si>
    <t>Giovane agricoltore insediato in impresa costituita sotto forma di società di persone con la quota del giovane nell’ambito della società superiore al 50%</t>
  </si>
  <si>
    <t>Giovane agricoltore insediato in impresa costituita sotto forma di società di capitali (società per azioni, società a responsabilità limitata, società cooperative a responsabilità limitata, società consortili), che riveste carica di amministratore delegato</t>
  </si>
  <si>
    <t>Giovane agricoltore insediato in impresa costituita sotto forma di società di persone in presenza di un atto costitutivo con delega esplicita che conferisce pieni poteri decisionali in ordine alla gestione ordinaria e straordinaria al giovane agricoltore;</t>
  </si>
  <si>
    <t>Giovane agricoltore insediato in impresa costituita sotto forma di società di capitali (società per azioni, società a responsabilità limitata, società cooperative a responsabilità limitata, società consortili), che riveste carica di amministratore unico.</t>
  </si>
  <si>
    <t>Giovane agricoltore insediato in società in accomandita semplice, come socio accomandatario con pieni poteri decisionali in ordine alla gestione ordinaria e straordinaria;</t>
  </si>
  <si>
    <t>Scegliere dal menu a tendina</t>
  </si>
  <si>
    <t>Apertura di nuova P.IVA come ditta individuale o altre forme</t>
  </si>
  <si>
    <t>Aggiunta di attività agricola a P.IVA preesistente (ditta individuale o altre forme)</t>
  </si>
  <si>
    <t>Insediamento in azienda agricola già esistente costituita in forma non individuale</t>
  </si>
  <si>
    <t>Requisito della capacità professionale</t>
  </si>
  <si>
    <t>c/o Azienda</t>
  </si>
  <si>
    <t>CUAA</t>
  </si>
  <si>
    <t>Qualifica</t>
  </si>
  <si>
    <t>dal</t>
  </si>
  <si>
    <t>al</t>
  </si>
  <si>
    <t>anni</t>
  </si>
  <si>
    <t>Scegliere dal menù a tendina</t>
  </si>
  <si>
    <t>N° DI ANNI EFFETTIVI IN ATTIVITA' (minimo 3)</t>
  </si>
  <si>
    <t>Titolo di studio</t>
  </si>
  <si>
    <t>Conseguito c/o</t>
  </si>
  <si>
    <t>in data</t>
  </si>
  <si>
    <t>Titolo del Corso</t>
  </si>
  <si>
    <t>Organizzato da</t>
  </si>
  <si>
    <t>ore</t>
  </si>
  <si>
    <t>N° DI ORE DI CORSI DI FORMAZIONE PROFESSIONALE (minimo 80)</t>
  </si>
  <si>
    <t>Eventuali note aggiuntive</t>
  </si>
  <si>
    <t>Coadiuvante famigliare</t>
  </si>
  <si>
    <t>Lavoratore agricolo</t>
  </si>
  <si>
    <t>Incremento occupazionale previsto in termini di persone stabilmente impiegate</t>
  </si>
  <si>
    <t>qualifica</t>
  </si>
  <si>
    <t>mansione</t>
  </si>
  <si>
    <t>POSTO DI LAVORO MANTENUTO</t>
  </si>
  <si>
    <t>NUOVO POSTO DI LAVORO A INIZIO INSEDIAMENTO</t>
  </si>
  <si>
    <t>NUOVO POSTO DI LAVORO CREATO A FINE INSEDIAMENTO</t>
  </si>
  <si>
    <t>ok</t>
  </si>
  <si>
    <t>NUMERO DI UL/A STABILMENTE IMPIEGATE NELL'ATTIVITA' AGRICOLA</t>
  </si>
  <si>
    <t>1 UL/A è pari ad un impiego full time annuo, in caso di part time indicare il valore corrispondente (Es: part time al 50% indicare 0,5; part time al 75% indicare 0,75)</t>
  </si>
  <si>
    <t>NOTE</t>
  </si>
  <si>
    <t>Situazione produttiva (La consistenza aziendale ad inizio piano deve corrispondere a quanto indicato sul Fascicolo Aziendale validato alla data della presentazione della domanda di sostegno.</t>
  </si>
  <si>
    <t>Situazione Prevista a fine insediamento</t>
  </si>
  <si>
    <t>Codice</t>
  </si>
  <si>
    <t>Descrizione</t>
  </si>
  <si>
    <t>U.M.</t>
  </si>
  <si>
    <t>Sup</t>
  </si>
  <si>
    <t>PS</t>
  </si>
  <si>
    <t>D01</t>
  </si>
  <si>
    <t>Frumento tenero</t>
  </si>
  <si>
    <t>Ha</t>
  </si>
  <si>
    <t>D02</t>
  </si>
  <si>
    <t>Frumento duro</t>
  </si>
  <si>
    <t>D03</t>
  </si>
  <si>
    <t>Segale</t>
  </si>
  <si>
    <t>D04</t>
  </si>
  <si>
    <t>Orzo</t>
  </si>
  <si>
    <t>D05</t>
  </si>
  <si>
    <t>Avena</t>
  </si>
  <si>
    <t>D06</t>
  </si>
  <si>
    <t>Mais</t>
  </si>
  <si>
    <t>D07</t>
  </si>
  <si>
    <t>Riso</t>
  </si>
  <si>
    <t>D08</t>
  </si>
  <si>
    <t>Altri cereali da granella (sorgo, miglio, panico, farro, ecc.)</t>
  </si>
  <si>
    <t>D9A</t>
  </si>
  <si>
    <t>Piselli, fave, favette e lupini dolci</t>
  </si>
  <si>
    <t>D9B</t>
  </si>
  <si>
    <t>Legumi diversi da piselli, fave, favette e lupini dolci</t>
  </si>
  <si>
    <t>D10</t>
  </si>
  <si>
    <t>Patate (comprese le patate primaticce e da semina)</t>
  </si>
  <si>
    <t>D11</t>
  </si>
  <si>
    <t>Barbabietola da zucchero (escluse le sementi)</t>
  </si>
  <si>
    <t>D12</t>
  </si>
  <si>
    <t xml:space="preserve">Sarchiate da foraggio (bietola da foraggio, ecc.)   </t>
  </si>
  <si>
    <t>D23</t>
  </si>
  <si>
    <t>Tabacco</t>
  </si>
  <si>
    <t>D24</t>
  </si>
  <si>
    <t>Luppolo</t>
  </si>
  <si>
    <t>D26</t>
  </si>
  <si>
    <t>Colza e ravizzone</t>
  </si>
  <si>
    <t>D27</t>
  </si>
  <si>
    <t>Girasole</t>
  </si>
  <si>
    <t>D28</t>
  </si>
  <si>
    <t>Soia</t>
  </si>
  <si>
    <t>D29</t>
  </si>
  <si>
    <t>Semi di lino  (per olio di lino)</t>
  </si>
  <si>
    <t>D30</t>
  </si>
  <si>
    <t>Altre oleaginose erbacee</t>
  </si>
  <si>
    <t>D31</t>
  </si>
  <si>
    <t>Lino</t>
  </si>
  <si>
    <t>D32</t>
  </si>
  <si>
    <t>Canapa</t>
  </si>
  <si>
    <t>D33</t>
  </si>
  <si>
    <t>Altre colture tessili</t>
  </si>
  <si>
    <t>D34</t>
  </si>
  <si>
    <t>Piante aromatiche, medicinali e spezie</t>
  </si>
  <si>
    <t>LIG1</t>
  </si>
  <si>
    <t>Basilico in serra</t>
  </si>
  <si>
    <t>LIG2</t>
  </si>
  <si>
    <t>Basilico in orto industriale</t>
  </si>
  <si>
    <t>LIG5</t>
  </si>
  <si>
    <t>Zafferano</t>
  </si>
  <si>
    <t>Altre piante industriali</t>
  </si>
  <si>
    <t>D35</t>
  </si>
  <si>
    <t>D14A</t>
  </si>
  <si>
    <t>Ortaggi freschi in pieno campo</t>
  </si>
  <si>
    <t>D14B</t>
  </si>
  <si>
    <t xml:space="preserve">Ortaggi freschi in orto industriale   </t>
  </si>
  <si>
    <t>D15</t>
  </si>
  <si>
    <t>Ortaggi freschi in serra</t>
  </si>
  <si>
    <t>D16</t>
  </si>
  <si>
    <t>Fiori e piante ornamentali in piena campo</t>
  </si>
  <si>
    <t>D17</t>
  </si>
  <si>
    <t>Fiori e piante ornamentali in serra</t>
  </si>
  <si>
    <t>D18A</t>
  </si>
  <si>
    <t xml:space="preserve">Prati avvicendati (medica, sulla, trifoglio, lupinella, ecc.)  </t>
  </si>
  <si>
    <t>D18C</t>
  </si>
  <si>
    <t>Erbaio di mais da foraggio</t>
  </si>
  <si>
    <t>D18D</t>
  </si>
  <si>
    <t>Erbaio di leguminose da foraggio</t>
  </si>
  <si>
    <t>D18B</t>
  </si>
  <si>
    <t>Erbai di altri cereali da foraggio diversi da mais da foraggio</t>
  </si>
  <si>
    <t>D19</t>
  </si>
  <si>
    <t>Sementi e piantine per seminativi (sementi da prato, ecc.)</t>
  </si>
  <si>
    <t>D20</t>
  </si>
  <si>
    <t>Altri colture per seminativi (compresi affitti sotto l’anno)</t>
  </si>
  <si>
    <t>D21</t>
  </si>
  <si>
    <t>Terreni a riposo senza aiuto</t>
  </si>
  <si>
    <t>F01</t>
  </si>
  <si>
    <t>Prati permanenti e pascoli</t>
  </si>
  <si>
    <t>F02</t>
  </si>
  <si>
    <t>Pascoli magri</t>
  </si>
  <si>
    <t>G01A</t>
  </si>
  <si>
    <t>Frutta fresca di origine temperata</t>
  </si>
  <si>
    <t>G01B</t>
  </si>
  <si>
    <t>Frutta di origine subtropicale</t>
  </si>
  <si>
    <t>G01D</t>
  </si>
  <si>
    <t>Piccoli frutti</t>
  </si>
  <si>
    <t>G01C</t>
  </si>
  <si>
    <t>Frutta per frutta a guscio</t>
  </si>
  <si>
    <t>G02</t>
  </si>
  <si>
    <t>Agrumeti</t>
  </si>
  <si>
    <t>G03A</t>
  </si>
  <si>
    <t>Oliveti per olive da tavola</t>
  </si>
  <si>
    <t>G03B</t>
  </si>
  <si>
    <t>LIG3</t>
  </si>
  <si>
    <t>LIG4</t>
  </si>
  <si>
    <t>G04A</t>
  </si>
  <si>
    <t>Vigneti per uva da vino di qualità (DOP e IGP)</t>
  </si>
  <si>
    <t>G04B</t>
  </si>
  <si>
    <t>Vigneti per uva da vino comune</t>
  </si>
  <si>
    <t>G04C</t>
  </si>
  <si>
    <t>Vigneti per uva da tavola</t>
  </si>
  <si>
    <t>G04D</t>
  </si>
  <si>
    <t>Vigneti per uva passita</t>
  </si>
  <si>
    <t>G05</t>
  </si>
  <si>
    <t>Vivai (semenzai e piantonai)</t>
  </si>
  <si>
    <t>G06</t>
  </si>
  <si>
    <t>Altre colture permanenti</t>
  </si>
  <si>
    <t>G07</t>
  </si>
  <si>
    <t>Colture permanenti in serra (frutteti sotto serra, ecc.)</t>
  </si>
  <si>
    <t>I02</t>
  </si>
  <si>
    <t>Funghi coltivati sotto copertura  (superficie di base)</t>
  </si>
  <si>
    <t>100 mq</t>
  </si>
  <si>
    <t>001</t>
  </si>
  <si>
    <t>002</t>
  </si>
  <si>
    <t>003</t>
  </si>
  <si>
    <t>J01</t>
  </si>
  <si>
    <t>Equini in complesso (di tutte le età)</t>
  </si>
  <si>
    <t>Nr capi</t>
  </si>
  <si>
    <t>J02</t>
  </si>
  <si>
    <t xml:space="preserve">Bovini maschi e femmine meno di 1 anno  </t>
  </si>
  <si>
    <t>J03</t>
  </si>
  <si>
    <t>Bovini maschi da 1 a meno di 2 anni</t>
  </si>
  <si>
    <t>J04</t>
  </si>
  <si>
    <t>Bovini femmine da 1 a meno di 2 anni</t>
  </si>
  <si>
    <t>J05</t>
  </si>
  <si>
    <t>Bovini maschi di 2 anni e più</t>
  </si>
  <si>
    <t>J06</t>
  </si>
  <si>
    <t>Giovenche di 2 anni e più</t>
  </si>
  <si>
    <t>J07</t>
  </si>
  <si>
    <t>Vacche lattifere</t>
  </si>
  <si>
    <t>Trasformazione in formaggio del latte vaccino  in azienda</t>
  </si>
  <si>
    <t>J08</t>
  </si>
  <si>
    <t>Altre vacche (vacche nutrici, vacche da riforma)</t>
  </si>
  <si>
    <t>J09A</t>
  </si>
  <si>
    <t>Pecore</t>
  </si>
  <si>
    <t>J09B</t>
  </si>
  <si>
    <t>Altri ovini (arieti, agnelli)</t>
  </si>
  <si>
    <t>J10A</t>
  </si>
  <si>
    <t>Capre</t>
  </si>
  <si>
    <t>J10B</t>
  </si>
  <si>
    <t>Altri caprini</t>
  </si>
  <si>
    <t>J11</t>
  </si>
  <si>
    <t xml:space="preserve">Lattonzoli &lt; 20 Kg   </t>
  </si>
  <si>
    <t>J12</t>
  </si>
  <si>
    <t>Scrofe da riproduzione &gt; 50 Kg</t>
  </si>
  <si>
    <t>J13</t>
  </si>
  <si>
    <t>Altri suini (verri e suini da ingrasso &gt; 20 Kg)</t>
  </si>
  <si>
    <t>J14</t>
  </si>
  <si>
    <t>Polli da carne – broilers</t>
  </si>
  <si>
    <t>J15</t>
  </si>
  <si>
    <t xml:space="preserve">Galline ovaiole </t>
  </si>
  <si>
    <t>J16A</t>
  </si>
  <si>
    <t>Tacchini</t>
  </si>
  <si>
    <t>J16B</t>
  </si>
  <si>
    <t xml:space="preserve">Anatre </t>
  </si>
  <si>
    <t>Oche</t>
  </si>
  <si>
    <t>J16C</t>
  </si>
  <si>
    <t>Struzzi</t>
  </si>
  <si>
    <t>J16D</t>
  </si>
  <si>
    <t>Altro pollame (faraone, ecc.)</t>
  </si>
  <si>
    <t>J17</t>
  </si>
  <si>
    <t>Coniglie fattrici</t>
  </si>
  <si>
    <t>J18</t>
  </si>
  <si>
    <t>Api</t>
  </si>
  <si>
    <t>Nr Alveari</t>
  </si>
  <si>
    <t>LIGB</t>
  </si>
  <si>
    <t>Elicicoltura</t>
  </si>
  <si>
    <t>005</t>
  </si>
  <si>
    <t>006</t>
  </si>
  <si>
    <t>bos</t>
  </si>
  <si>
    <t>Boschi</t>
  </si>
  <si>
    <t>tar</t>
  </si>
  <si>
    <t>Tare ed incolti</t>
  </si>
  <si>
    <t>TOT SAU</t>
  </si>
  <si>
    <t>SEDE AZIENDALE IN</t>
  </si>
  <si>
    <t>SCELTA (X)</t>
  </si>
  <si>
    <t xml:space="preserve"> P.S. MIN / MAX</t>
  </si>
  <si>
    <t>Zona svantaggiata</t>
  </si>
  <si>
    <t>Zona non svantaggiata</t>
  </si>
  <si>
    <t>Valutazione P.S. Massima (€ 200,000)</t>
  </si>
  <si>
    <t>Informazioni generali di progetto</t>
  </si>
  <si>
    <t>SITUAZIONE ANTE</t>
  </si>
  <si>
    <t>SITUAZIONE A FINE INSEDIAMENTO</t>
  </si>
  <si>
    <t>% q.tà produzione</t>
  </si>
  <si>
    <t>Indirizzo produttivo</t>
  </si>
  <si>
    <t>Sbocchi commerciali</t>
  </si>
  <si>
    <t>Mercato di riferimento</t>
  </si>
  <si>
    <t>Tipologia rete di vendita</t>
  </si>
  <si>
    <t>Tipo di produzione</t>
  </si>
  <si>
    <t>Gen</t>
  </si>
  <si>
    <t>Feb</t>
  </si>
  <si>
    <t>Mar</t>
  </si>
  <si>
    <t>Apr</t>
  </si>
  <si>
    <t>Mag</t>
  </si>
  <si>
    <t>Giu</t>
  </si>
  <si>
    <t>Lug</t>
  </si>
  <si>
    <t>Ago</t>
  </si>
  <si>
    <t>Set</t>
  </si>
  <si>
    <t>Ott</t>
  </si>
  <si>
    <t>Nov</t>
  </si>
  <si>
    <t>Dic</t>
  </si>
  <si>
    <t>selezionare dal menu</t>
  </si>
  <si>
    <t>Necessità di formazione e consulenza</t>
  </si>
  <si>
    <t>Necessità di aggiornamenti in tema di:</t>
  </si>
  <si>
    <t>Specifiche</t>
  </si>
  <si>
    <t>Tecniche di coltivazione e allevamento</t>
  </si>
  <si>
    <t>Gestione aziendale</t>
  </si>
  <si>
    <t>Tematiche ambientali</t>
  </si>
  <si>
    <t>Rispetto e adeguamento dei requisiti comunitari</t>
  </si>
  <si>
    <t>Altro</t>
  </si>
  <si>
    <t>(specificare)</t>
  </si>
  <si>
    <t>Necessità di consulenze in tema di:</t>
  </si>
  <si>
    <t>Condizionalità</t>
  </si>
  <si>
    <t>Sintesi delle azioni previste per l'adeguamento ai requisiti europei vigenti</t>
  </si>
  <si>
    <t>In sintesi, illustrare le azioni che si intende intraprendere per ottemperare ai requisiti comunitari vigenti.</t>
  </si>
  <si>
    <t>Descrizione degli investimenti</t>
  </si>
  <si>
    <t>Costo totale previsto degli investimenti</t>
  </si>
  <si>
    <t>Criteri di selezione</t>
  </si>
  <si>
    <t>PRINCIPIO: Insediamento in azienda condotta da un imprenditore agricolo che al momento del trasferimento ha un’età superiore a 58 anni (massimo 10 punti)</t>
  </si>
  <si>
    <t>Età dell'imprenditore agricolo cedente al momento del trasferimento</t>
  </si>
  <si>
    <t>CUAA CEDENTI</t>
  </si>
  <si>
    <t>punti</t>
  </si>
  <si>
    <t>In caso di superamento del punteggio massimo previsto per il principio il valore eccedente non sarà considerato nel calcolo</t>
  </si>
  <si>
    <t>Totale</t>
  </si>
  <si>
    <t>PRINCIPIO: Età del beneficiario (priorità ai soggetti più giovani)</t>
  </si>
  <si>
    <t>In proporzione inversa al crescere dell’età</t>
  </si>
  <si>
    <t>PRINCIPIO: Numero di nuovi posti di lavoro creati sulla base del piano aziendale di sviluppo</t>
  </si>
  <si>
    <t>Dichiarazioni conclusive</t>
  </si>
  <si>
    <t>Selezionare Provincia</t>
  </si>
  <si>
    <t>Selezionare Comune</t>
  </si>
  <si>
    <t>Fascia PSR</t>
  </si>
  <si>
    <t>no</t>
  </si>
  <si>
    <t>Che l’azienda non deriva da frazionamenti di aziende preesistenti;</t>
  </si>
  <si>
    <t xml:space="preserve"> Dichiara , inoltre, di  essere a conoscenza di:</t>
  </si>
  <si>
    <t>Dover acquisire entro 36 mesi dalla data di adozione della decisione di concessione del sostegno del requisito della capacità professionale;</t>
  </si>
  <si>
    <t>Dover iniziare entro nove mesi  dalla data di concessione dell’aiuto il  presente piano di sviluppo aziendale,</t>
  </si>
  <si>
    <t>Dover concludere correttamente e completamente  entro 36 mesi  dalla data di concessione dell’aiuto il  presente piano di sviluppo aziendale,</t>
  </si>
  <si>
    <t>di dover proseguire l’attività agricola, mantenendo, per almeno 10 anni dalla data di concessione dell’aiuto, la dimensione aziendale minima di accesso e la qualifica di titolare o contitolare giuridico, civile e fiscale dell’impresa agricola;</t>
  </si>
  <si>
    <t>Di essere a conoscenza di tutte le norme comunitarie, nazionali e regionali, ed, in particolare, di quanto previsto dall’art. 35 del Reg.to UE n. 640/2014.</t>
  </si>
  <si>
    <t>Sottoscrizione del Piano Aziendale di Sviluppo (PAS)</t>
  </si>
  <si>
    <t>Fatto a:</t>
  </si>
  <si>
    <t>il:</t>
  </si>
  <si>
    <t>I dati riportati nel presente modello sono resi disponibili alla Regione Liguria e riproducibili in qualsiasi momento</t>
  </si>
  <si>
    <t>IN FEDE</t>
  </si>
  <si>
    <t>Firma del richiedente</t>
  </si>
  <si>
    <t>- terreni classificati negli ultimi cinque anni sul fascicolo aziendale e individuabili sulle relative foto aeree come incolti (Uso non agricolo – Tare oppure Bosco)</t>
  </si>
  <si>
    <t>- terreni che, pur non essendo stati negli ultimi 5 anni precedenti su alcun fascicolo aziendale, sono stati identificati come incolti in base a foto aeree e rilievi a terra</t>
  </si>
  <si>
    <t xml:space="preserve">di essere in possesso dei requisiti di cui all’art. 9 del regolamento (UE) n. 1307/2013  (Agricoltore in attività);  </t>
  </si>
  <si>
    <t>AIROLE</t>
  </si>
  <si>
    <t>QUARTA</t>
  </si>
  <si>
    <t>IMPERIA</t>
  </si>
  <si>
    <t>SAVONA</t>
  </si>
  <si>
    <t>GENOVA</t>
  </si>
  <si>
    <t>SPEZIA</t>
  </si>
  <si>
    <t>ALASSIO</t>
  </si>
  <si>
    <t>PRIMA</t>
  </si>
  <si>
    <t>ARENZANO</t>
  </si>
  <si>
    <t>AMEGLIA</t>
  </si>
  <si>
    <t>ALBENGA</t>
  </si>
  <si>
    <t>SECONDA</t>
  </si>
  <si>
    <t>APRICALE</t>
  </si>
  <si>
    <t>AVEGNO</t>
  </si>
  <si>
    <t>ARCOLA</t>
  </si>
  <si>
    <t>ALBISOLA MARINA</t>
  </si>
  <si>
    <t>AQUILA DI ARROSCIA</t>
  </si>
  <si>
    <t>BARGAGLI</t>
  </si>
  <si>
    <t>BEVERINO</t>
  </si>
  <si>
    <t>ALBISOLA SUPERIORE</t>
  </si>
  <si>
    <t>ARMO</t>
  </si>
  <si>
    <t>BOGLIASCO</t>
  </si>
  <si>
    <t>BOLANO</t>
  </si>
  <si>
    <t>ALTARE</t>
  </si>
  <si>
    <t>AURIGO</t>
  </si>
  <si>
    <t>BORZONASCA</t>
  </si>
  <si>
    <t>BONASSOLA</t>
  </si>
  <si>
    <t>BADALUCCO</t>
  </si>
  <si>
    <t>ANDORA</t>
  </si>
  <si>
    <t>BUSALLA</t>
  </si>
  <si>
    <t>BORGHETTO DI VARA</t>
  </si>
  <si>
    <t>BAIARDO</t>
  </si>
  <si>
    <t>ARNASCO</t>
  </si>
  <si>
    <t>CAMOGLI</t>
  </si>
  <si>
    <t>BRUGNATO</t>
  </si>
  <si>
    <t>BORDIGHERA</t>
  </si>
  <si>
    <t>BALESTRINO</t>
  </si>
  <si>
    <t>CAMPO LIGURE</t>
  </si>
  <si>
    <t>CALICE AL CORNOVIGLIO</t>
  </si>
  <si>
    <t>BORGHETTO D'ARROSCIA</t>
  </si>
  <si>
    <t>BARDINETO</t>
  </si>
  <si>
    <t>CAMPOMORONE</t>
  </si>
  <si>
    <t>CARRO</t>
  </si>
  <si>
    <t>BORGOMARO</t>
  </si>
  <si>
    <t>BERGEGGI</t>
  </si>
  <si>
    <t>CARASCO</t>
  </si>
  <si>
    <t>CARRODANO</t>
  </si>
  <si>
    <t>CAMPOROSSO</t>
  </si>
  <si>
    <t>BOISSANO</t>
  </si>
  <si>
    <t>CASARZA LIGURE</t>
  </si>
  <si>
    <t>CASTELNUOVO MAGRA</t>
  </si>
  <si>
    <t>CARAVONICA</t>
  </si>
  <si>
    <t>BORGHETTO SANTO SPIRITO</t>
  </si>
  <si>
    <t>CASELLA</t>
  </si>
  <si>
    <t>DEIVA MARINA</t>
  </si>
  <si>
    <t>TERZA</t>
  </si>
  <si>
    <t>CARPASIO</t>
  </si>
  <si>
    <t>BORGIO VEREZZI</t>
  </si>
  <si>
    <t>CASTIGLIONE CHIAVARESE</t>
  </si>
  <si>
    <t>FOLLO</t>
  </si>
  <si>
    <t>CASTEL VITTORIO</t>
  </si>
  <si>
    <t>BORMIDA</t>
  </si>
  <si>
    <t>CERANESI</t>
  </si>
  <si>
    <t>FRAMURA</t>
  </si>
  <si>
    <t>CASTELLARO</t>
  </si>
  <si>
    <t>CAIRO MONTENOTTE</t>
  </si>
  <si>
    <t>CHIAVARI</t>
  </si>
  <si>
    <t>LA SPEZIA</t>
  </si>
  <si>
    <t>CERIANA</t>
  </si>
  <si>
    <t>CALICE LIGURE</t>
  </si>
  <si>
    <t>CICAGNA</t>
  </si>
  <si>
    <t>LERICI</t>
  </si>
  <si>
    <t>CERVO</t>
  </si>
  <si>
    <t>CALIZZANO</t>
  </si>
  <si>
    <t>COGOLETO</t>
  </si>
  <si>
    <t>LEVANTO</t>
  </si>
  <si>
    <t>CESIO</t>
  </si>
  <si>
    <t>CARCARE</t>
  </si>
  <si>
    <t>COGORNO</t>
  </si>
  <si>
    <t>MAISSANA</t>
  </si>
  <si>
    <t>CHIUSANICO</t>
  </si>
  <si>
    <t>CASANOVA LERRONE</t>
  </si>
  <si>
    <t>COREGLIA LIGURE</t>
  </si>
  <si>
    <t>MONTEROSSO AL MARE</t>
  </si>
  <si>
    <t>CHIUSAVECCHIA</t>
  </si>
  <si>
    <t>CASTELBIANCO</t>
  </si>
  <si>
    <t>CROCEFIESCHI</t>
  </si>
  <si>
    <t>ORTONOVO</t>
  </si>
  <si>
    <t>CIPRESSA</t>
  </si>
  <si>
    <t>CASTELVECCHIO ROCCA BARBENA</t>
  </si>
  <si>
    <t>DAVAGNA</t>
  </si>
  <si>
    <t>PIGNONE</t>
  </si>
  <si>
    <t>CIVEZZA</t>
  </si>
  <si>
    <t>CELLE LIGURE</t>
  </si>
  <si>
    <t>FASCIA</t>
  </si>
  <si>
    <t>PORTOVENERE</t>
  </si>
  <si>
    <t>COSIO DI ARROSCIA</t>
  </si>
  <si>
    <t>CENGIO</t>
  </si>
  <si>
    <t>FAVALE DI MALVARO</t>
  </si>
  <si>
    <t>RICCO' DEL GOLFO DI SPEZIA</t>
  </si>
  <si>
    <t>COSTARAINERA</t>
  </si>
  <si>
    <t>CERIALE</t>
  </si>
  <si>
    <t>FONTANIGORDA</t>
  </si>
  <si>
    <t>RIOMAGGIORE</t>
  </si>
  <si>
    <t>DIANO ARENTINO</t>
  </si>
  <si>
    <t>CISANO SUL NEVA</t>
  </si>
  <si>
    <t>ROCCHETTA DI VARA</t>
  </si>
  <si>
    <t>DIANO CASTELLO</t>
  </si>
  <si>
    <t>COSSERIA</t>
  </si>
  <si>
    <t>GORRETO</t>
  </si>
  <si>
    <t>SANTO STEFANO DI MAGRA</t>
  </si>
  <si>
    <t>DIANO MARINA</t>
  </si>
  <si>
    <t>DEGO</t>
  </si>
  <si>
    <t>ISOLA DEL CANTONE</t>
  </si>
  <si>
    <t>SARZANA</t>
  </si>
  <si>
    <t>DIANO SAN PIETRO</t>
  </si>
  <si>
    <t>ERLI</t>
  </si>
  <si>
    <t>LAVAGNA</t>
  </si>
  <si>
    <t>SESTA GODANO</t>
  </si>
  <si>
    <t>DOLCEACQUA</t>
  </si>
  <si>
    <t>FINALE LIGURE</t>
  </si>
  <si>
    <t>LEIVI</t>
  </si>
  <si>
    <t>VARESE LIGURE</t>
  </si>
  <si>
    <t>DOLCEDO</t>
  </si>
  <si>
    <t>GARLENDA</t>
  </si>
  <si>
    <t>LORSICA</t>
  </si>
  <si>
    <t>VERNAZZA</t>
  </si>
  <si>
    <t>GIUSTENICE</t>
  </si>
  <si>
    <t>LUMARZO</t>
  </si>
  <si>
    <t>VEZZANO LIGURE</t>
  </si>
  <si>
    <t>ISOLABONA</t>
  </si>
  <si>
    <t>GIUSVALLA</t>
  </si>
  <si>
    <t>MASONE</t>
  </si>
  <si>
    <t>ZIGNAGO</t>
  </si>
  <si>
    <t>LUCINASCO</t>
  </si>
  <si>
    <t>LAIGUEGLIA</t>
  </si>
  <si>
    <t>MELE</t>
  </si>
  <si>
    <t>MENDATICA</t>
  </si>
  <si>
    <t>LOANO</t>
  </si>
  <si>
    <t>MEZZANEGO</t>
  </si>
  <si>
    <t>MOLINI DI TRIORA</t>
  </si>
  <si>
    <t>MAGLIOLO</t>
  </si>
  <si>
    <t>MIGNANEGO</t>
  </si>
  <si>
    <t>MONTALTO LIGURE</t>
  </si>
  <si>
    <t>MALLARE</t>
  </si>
  <si>
    <t>MOCONESI</t>
  </si>
  <si>
    <t>MONTEGROSSO PIAN LATTE</t>
  </si>
  <si>
    <t>MASSIMINO</t>
  </si>
  <si>
    <t>MONEGLIA</t>
  </si>
  <si>
    <t>OLIVETTA SAN MICHELE</t>
  </si>
  <si>
    <t>MILLESIMO</t>
  </si>
  <si>
    <t>MONTEBRUNO</t>
  </si>
  <si>
    <t>OSPEDALETTI</t>
  </si>
  <si>
    <t>MIOGLIA</t>
  </si>
  <si>
    <t>MONTOGGIO</t>
  </si>
  <si>
    <t>PERINALDO</t>
  </si>
  <si>
    <t>MURIALDO</t>
  </si>
  <si>
    <t>NE</t>
  </si>
  <si>
    <t>PIETRABRUNA</t>
  </si>
  <si>
    <t>NASINO</t>
  </si>
  <si>
    <t>NEIRONE</t>
  </si>
  <si>
    <t>PIEVE DI TECO</t>
  </si>
  <si>
    <t>NOLI</t>
  </si>
  <si>
    <t>ORERO</t>
  </si>
  <si>
    <t>PIGNA</t>
  </si>
  <si>
    <t>ONZO</t>
  </si>
  <si>
    <t>PIEVE LIGURE</t>
  </si>
  <si>
    <t>POMPEIANA</t>
  </si>
  <si>
    <t>ORCO FEGLINO</t>
  </si>
  <si>
    <t>PORTOFINO</t>
  </si>
  <si>
    <t>PONTEDASSIO</t>
  </si>
  <si>
    <t>ORTOVERO</t>
  </si>
  <si>
    <t>PROPATA</t>
  </si>
  <si>
    <t>PORNASSIO</t>
  </si>
  <si>
    <t>OSIGLIA</t>
  </si>
  <si>
    <t>RAPALLO</t>
  </si>
  <si>
    <t>PRELA'</t>
  </si>
  <si>
    <t>PALLARE</t>
  </si>
  <si>
    <t>RECCO</t>
  </si>
  <si>
    <t>RANZO</t>
  </si>
  <si>
    <t>PIANA CRIXIA</t>
  </si>
  <si>
    <t>REZZOAGLIO</t>
  </si>
  <si>
    <t>REZZO</t>
  </si>
  <si>
    <t>PIETRA LIGURE</t>
  </si>
  <si>
    <t>RONCO SCRIVIA</t>
  </si>
  <si>
    <t>RIVA LIGURE</t>
  </si>
  <si>
    <t>PLODIO</t>
  </si>
  <si>
    <t>RONDANINA</t>
  </si>
  <si>
    <t>ROCCHETTA NERVINA</t>
  </si>
  <si>
    <t>PONTINVREA</t>
  </si>
  <si>
    <t>ROSSIGLIONE</t>
  </si>
  <si>
    <t>SAN BARTOLOMEO AL MARE</t>
  </si>
  <si>
    <t>QUILIANO</t>
  </si>
  <si>
    <t>ROVEGNO</t>
  </si>
  <si>
    <t>SAN BIAGIO DELLA CIMA</t>
  </si>
  <si>
    <t>RIALTO</t>
  </si>
  <si>
    <t>SAN COLOMBANO CERTENOLI</t>
  </si>
  <si>
    <t>SAN LORENZO AL MARE</t>
  </si>
  <si>
    <t>ROCCAVIGNALE</t>
  </si>
  <si>
    <t>SANTA MARGHERITA LIGURE</t>
  </si>
  <si>
    <t>SAN REMO</t>
  </si>
  <si>
    <t>SASSELLO</t>
  </si>
  <si>
    <t>SANTO STEFANO D'AVETO</t>
  </si>
  <si>
    <t>SANTO STEFANO AL MARE</t>
  </si>
  <si>
    <t>SANT'OLCESE</t>
  </si>
  <si>
    <t>SEBORGA</t>
  </si>
  <si>
    <t>SPOTORNO</t>
  </si>
  <si>
    <t>SAVIGNONE</t>
  </si>
  <si>
    <t>SOLDANO</t>
  </si>
  <si>
    <t>STELLA</t>
  </si>
  <si>
    <t>SERRA RICCO'</t>
  </si>
  <si>
    <t>TAGGIA</t>
  </si>
  <si>
    <t>STELLANELLO</t>
  </si>
  <si>
    <t>SESTRI LEVANTE</t>
  </si>
  <si>
    <t>TERZORIO</t>
  </si>
  <si>
    <t>TESTICO</t>
  </si>
  <si>
    <t>SORI</t>
  </si>
  <si>
    <t>TRIORA</t>
  </si>
  <si>
    <t>TOIRANO</t>
  </si>
  <si>
    <t>TIGLIETO</t>
  </si>
  <si>
    <t>VALLEBONA</t>
  </si>
  <si>
    <t>TOVO SAN GIACOMO</t>
  </si>
  <si>
    <t>TORRIGLIA</t>
  </si>
  <si>
    <t>VALLECROSIA</t>
  </si>
  <si>
    <t>URBE</t>
  </si>
  <si>
    <t>TRIBOGNA</t>
  </si>
  <si>
    <t>VASIA</t>
  </si>
  <si>
    <t>VADO LIGURE</t>
  </si>
  <si>
    <t>USCIO</t>
  </si>
  <si>
    <t>VENTIMIGLIA</t>
  </si>
  <si>
    <t>VARAZZE</t>
  </si>
  <si>
    <t>VALBREVENNA</t>
  </si>
  <si>
    <t>VESSALICO</t>
  </si>
  <si>
    <t>VENDONE</t>
  </si>
  <si>
    <t>VOBBIA</t>
  </si>
  <si>
    <t>VILLA FARALDI</t>
  </si>
  <si>
    <t>VEZZI PORTIO</t>
  </si>
  <si>
    <t>ZOAGLI</t>
  </si>
  <si>
    <t>VILLANOVA D'ALBENGA</t>
  </si>
  <si>
    <t>ZUCCARELLO</t>
  </si>
  <si>
    <t>Imperia</t>
  </si>
  <si>
    <t>Genova</t>
  </si>
  <si>
    <t>La Spezia</t>
  </si>
  <si>
    <t>Aurigo</t>
  </si>
  <si>
    <t>Bordighera</t>
  </si>
  <si>
    <t>Borgomaro</t>
  </si>
  <si>
    <t>Camporosso</t>
  </si>
  <si>
    <t>Caravonica</t>
  </si>
  <si>
    <t>Castellaro</t>
  </si>
  <si>
    <t>Cervo</t>
  </si>
  <si>
    <t>Cesio</t>
  </si>
  <si>
    <t>Chiusanico</t>
  </si>
  <si>
    <t>Chiusavecchia</t>
  </si>
  <si>
    <t>Cipressa</t>
  </si>
  <si>
    <t>Civezza</t>
  </si>
  <si>
    <t>Costarainera</t>
  </si>
  <si>
    <t>Diano Arentino</t>
  </si>
  <si>
    <t>Diano Castello</t>
  </si>
  <si>
    <t>Diano Marina</t>
  </si>
  <si>
    <t>Diano San Pietro</t>
  </si>
  <si>
    <t>Dolcedo</t>
  </si>
  <si>
    <t>Lucinasco</t>
  </si>
  <si>
    <t>Ospedaletti</t>
  </si>
  <si>
    <t>Pietrabruna</t>
  </si>
  <si>
    <t>Pompeiana</t>
  </si>
  <si>
    <t>Pontedassio</t>
  </si>
  <si>
    <t>Riva Ligure</t>
  </si>
  <si>
    <t>Seborga</t>
  </si>
  <si>
    <t>Soldano</t>
  </si>
  <si>
    <t>Taggia</t>
  </si>
  <si>
    <t>Terzorio</t>
  </si>
  <si>
    <t>Vallebona</t>
  </si>
  <si>
    <t>Vallecrosia</t>
  </si>
  <si>
    <t>Vasia</t>
  </si>
  <si>
    <t>Ventimiglia</t>
  </si>
  <si>
    <t>Villa Faraldi</t>
  </si>
  <si>
    <t>Alassio</t>
  </si>
  <si>
    <t>Albenga</t>
  </si>
  <si>
    <t>Albisola Superiore</t>
  </si>
  <si>
    <t>Andora</t>
  </si>
  <si>
    <t>Arnasco</t>
  </si>
  <si>
    <t>Balestrino</t>
  </si>
  <si>
    <t>Bergeggi</t>
  </si>
  <si>
    <t>Boissano</t>
  </si>
  <si>
    <t>Borghetto Santo Spirito</t>
  </si>
  <si>
    <t>Borgio Verezzi</t>
  </si>
  <si>
    <t>Casanova Lerrone</t>
  </si>
  <si>
    <t>Celle Ligure</t>
  </si>
  <si>
    <t>Ceriale</t>
  </si>
  <si>
    <t>Finale Ligure</t>
  </si>
  <si>
    <t>Garlenda</t>
  </si>
  <si>
    <t>Giustenice</t>
  </si>
  <si>
    <t>Laigueglia</t>
  </si>
  <si>
    <t>Loano</t>
  </si>
  <si>
    <t>Noli</t>
  </si>
  <si>
    <t>Onzo</t>
  </si>
  <si>
    <t>Ortovero</t>
  </si>
  <si>
    <t>Pietra Ligure</t>
  </si>
  <si>
    <t>Quiliano</t>
  </si>
  <si>
    <t>Savona</t>
  </si>
  <si>
    <t>Spotorno</t>
  </si>
  <si>
    <t>Stellanello</t>
  </si>
  <si>
    <t>Testico</t>
  </si>
  <si>
    <t>Toirano</t>
  </si>
  <si>
    <t>Tovo San Giacomo</t>
  </si>
  <si>
    <t>Vado Ligure</t>
  </si>
  <si>
    <t>Vendone</t>
  </si>
  <si>
    <t>Vezzi Portio</t>
  </si>
  <si>
    <t>Zuccarello</t>
  </si>
  <si>
    <t>Avegno</t>
  </si>
  <si>
    <t>Bargagli</t>
  </si>
  <si>
    <t>Camogli</t>
  </si>
  <si>
    <t>Carasco</t>
  </si>
  <si>
    <t>Chiavari</t>
  </si>
  <si>
    <t>Cicagna</t>
  </si>
  <si>
    <t>Cogorno</t>
  </si>
  <si>
    <t>Coreglia Ligure</t>
  </si>
  <si>
    <t>Davagna</t>
  </si>
  <si>
    <t>Lavagna</t>
  </si>
  <si>
    <t>Leivi</t>
  </si>
  <si>
    <t>Lumarzo</t>
  </si>
  <si>
    <t>Moneglia</t>
  </si>
  <si>
    <t>Pieve Ligure</t>
  </si>
  <si>
    <t>Portofino</t>
  </si>
  <si>
    <t>Rapallo</t>
  </si>
  <si>
    <t>Recco</t>
  </si>
  <si>
    <t>Santa Margherita Ligure</t>
  </si>
  <si>
    <t>Sestri Levante</t>
  </si>
  <si>
    <t>Sori</t>
  </si>
  <si>
    <t>Tribogna</t>
  </si>
  <si>
    <t>Uscio</t>
  </si>
  <si>
    <t>Zoagli</t>
  </si>
  <si>
    <t>Ameglia</t>
  </si>
  <si>
    <t>Arcola</t>
  </si>
  <si>
    <t>Beverino</t>
  </si>
  <si>
    <t>Bolano</t>
  </si>
  <si>
    <t>Bonassola</t>
  </si>
  <si>
    <t>Brugnato</t>
  </si>
  <si>
    <t>Carrodano</t>
  </si>
  <si>
    <t>Castelnuovo Magra</t>
  </si>
  <si>
    <t>Deiva Marina</t>
  </si>
  <si>
    <t>Follo</t>
  </si>
  <si>
    <t>Framura</t>
  </si>
  <si>
    <t>Lerici</t>
  </si>
  <si>
    <t>Levanto</t>
  </si>
  <si>
    <t>Pignone</t>
  </si>
  <si>
    <t>Portovenere</t>
  </si>
  <si>
    <t>Riomaggiore</t>
  </si>
  <si>
    <t>Sarzana</t>
  </si>
  <si>
    <t>Vernazza</t>
  </si>
  <si>
    <t>Vezzano Ligure</t>
  </si>
  <si>
    <t>Airole</t>
  </si>
  <si>
    <t>Apricale</t>
  </si>
  <si>
    <t>Armo</t>
  </si>
  <si>
    <t>Badalucco</t>
  </si>
  <si>
    <t>Castel Vittorio</t>
  </si>
  <si>
    <t>Ceriana</t>
  </si>
  <si>
    <t>Dolceacqua</t>
  </si>
  <si>
    <t>Isolabona</t>
  </si>
  <si>
    <t>Mendatica</t>
  </si>
  <si>
    <t>Montegrosso Pian Latte</t>
  </si>
  <si>
    <t>Olivetta San Michele</t>
  </si>
  <si>
    <t>Perinaldo</t>
  </si>
  <si>
    <t>Pigna</t>
  </si>
  <si>
    <t>Pornassio</t>
  </si>
  <si>
    <t>Ranzo</t>
  </si>
  <si>
    <t>Rezzo</t>
  </si>
  <si>
    <t>Rocchetta Nervina</t>
  </si>
  <si>
    <t>Triora</t>
  </si>
  <si>
    <t>Vessalico</t>
  </si>
  <si>
    <t>Altare</t>
  </si>
  <si>
    <t>Bardineto</t>
  </si>
  <si>
    <t>Bormida</t>
  </si>
  <si>
    <t>Cairo Montenotte</t>
  </si>
  <si>
    <t>Calice Ligure</t>
  </si>
  <si>
    <t>Calizzano</t>
  </si>
  <si>
    <t>Carcare</t>
  </si>
  <si>
    <t>Castelbianco</t>
  </si>
  <si>
    <t>Cengio</t>
  </si>
  <si>
    <t>Cosseria</t>
  </si>
  <si>
    <t>Dego</t>
  </si>
  <si>
    <t>Erli</t>
  </si>
  <si>
    <t>Giusvalla</t>
  </si>
  <si>
    <t>Magliolo</t>
  </si>
  <si>
    <t>Mallare</t>
  </si>
  <si>
    <t>Massimino</t>
  </si>
  <si>
    <t>Millesimo</t>
  </si>
  <si>
    <t>Mioglia</t>
  </si>
  <si>
    <t>Murialdo</t>
  </si>
  <si>
    <t>Nasino</t>
  </si>
  <si>
    <t>Orco Feglino</t>
  </si>
  <si>
    <t>Osiglia</t>
  </si>
  <si>
    <t>Pallare</t>
  </si>
  <si>
    <t>Piana Crixia</t>
  </si>
  <si>
    <t>Plodio</t>
  </si>
  <si>
    <t>Pontinvrea</t>
  </si>
  <si>
    <t>Rialto</t>
  </si>
  <si>
    <t>Roccavignale</t>
  </si>
  <si>
    <t>Sassello</t>
  </si>
  <si>
    <t>Stella</t>
  </si>
  <si>
    <t>Urbe</t>
  </si>
  <si>
    <t>Varazze</t>
  </si>
  <si>
    <t>Arenzano</t>
  </si>
  <si>
    <t>Bogliasco</t>
  </si>
  <si>
    <t>Borzonasca</t>
  </si>
  <si>
    <t>Busalla</t>
  </si>
  <si>
    <t>Campo Ligure</t>
  </si>
  <si>
    <t>Campomorone</t>
  </si>
  <si>
    <t>Casarza Ligure</t>
  </si>
  <si>
    <t>Casella</t>
  </si>
  <si>
    <t>Castiglione Chiavarese</t>
  </si>
  <si>
    <t>Ceranesi</t>
  </si>
  <si>
    <t>Cogoleto</t>
  </si>
  <si>
    <t>Crocefieschi</t>
  </si>
  <si>
    <t>Fascia</t>
  </si>
  <si>
    <t>Fontanigorda</t>
  </si>
  <si>
    <t>Gorreto</t>
  </si>
  <si>
    <t>Lorsica</t>
  </si>
  <si>
    <t>Masone</t>
  </si>
  <si>
    <t>Mele</t>
  </si>
  <si>
    <t>Mezzanego</t>
  </si>
  <si>
    <t>Mignanego</t>
  </si>
  <si>
    <t>Moconesi</t>
  </si>
  <si>
    <t>Montebruno</t>
  </si>
  <si>
    <t>Montoggio</t>
  </si>
  <si>
    <t>Ne</t>
  </si>
  <si>
    <t>Neirone</t>
  </si>
  <si>
    <t>Orero</t>
  </si>
  <si>
    <t>Propata</t>
  </si>
  <si>
    <t>Rezzoaglio</t>
  </si>
  <si>
    <t>Ronco Scrivia</t>
  </si>
  <si>
    <t>Rondanina</t>
  </si>
  <si>
    <t>Rossiglione</t>
  </si>
  <si>
    <t>Rovegno</t>
  </si>
  <si>
    <t>San Colombano Certenoli</t>
  </si>
  <si>
    <t>Sant'Olcese</t>
  </si>
  <si>
    <t>Savignone</t>
  </si>
  <si>
    <t>Serra Ricco'</t>
  </si>
  <si>
    <t>Tiglieto</t>
  </si>
  <si>
    <t>Torriglia</t>
  </si>
  <si>
    <t>Valbrevenna</t>
  </si>
  <si>
    <t>Vobbia</t>
  </si>
  <si>
    <t>Carro</t>
  </si>
  <si>
    <t>Maissana</t>
  </si>
  <si>
    <t>Sesta Godano</t>
  </si>
  <si>
    <t>Varese Ligure</t>
  </si>
  <si>
    <t>Zignago</t>
  </si>
  <si>
    <t>COMUNE</t>
  </si>
  <si>
    <t>Sanremo</t>
  </si>
  <si>
    <t>Luni</t>
  </si>
  <si>
    <t>Borghetto d'Arroscia</t>
  </si>
  <si>
    <t>Molini di Triora</t>
  </si>
  <si>
    <t>Montalto Carpasio</t>
  </si>
  <si>
    <t>Pieve di Teco</t>
  </si>
  <si>
    <t>San Bartolomeo al Mare</t>
  </si>
  <si>
    <t>San Biagio della Cima</t>
  </si>
  <si>
    <t>San Lorenzo al Mare</t>
  </si>
  <si>
    <t>Santo Stefano al Mare</t>
  </si>
  <si>
    <t>Albissola Marina</t>
  </si>
  <si>
    <t>Castelvecchio di Rocca Barbena</t>
  </si>
  <si>
    <t>Cisano sul Neva</t>
  </si>
  <si>
    <t>Villanova d'Albenga</t>
  </si>
  <si>
    <t>Favale di Malvaro</t>
  </si>
  <si>
    <t>Isola del Cantone</t>
  </si>
  <si>
    <t>Santo Stefano d'Aveto</t>
  </si>
  <si>
    <t>Borghetto di Vara</t>
  </si>
  <si>
    <t>Calice al Cornoviglio</t>
  </si>
  <si>
    <t>Monterosso al Mare</t>
  </si>
  <si>
    <t>Rocchetta di Vara</t>
  </si>
  <si>
    <t>Santo Stefano di Magra</t>
  </si>
  <si>
    <t>PROVINCIA</t>
  </si>
  <si>
    <t>Aquila dI Arroscia</t>
  </si>
  <si>
    <t>BaIardo</t>
  </si>
  <si>
    <t>Cosio dI Arroscia</t>
  </si>
  <si>
    <t>PrelA'</t>
  </si>
  <si>
    <t>Ricco' del Golfo di Spezia</t>
  </si>
  <si>
    <t>LASPEZIA</t>
  </si>
  <si>
    <t>J20</t>
  </si>
  <si>
    <t>Area A</t>
  </si>
  <si>
    <t>Area C</t>
  </si>
  <si>
    <t>Area D</t>
  </si>
  <si>
    <t>AREE RURALI</t>
  </si>
  <si>
    <t>PRINCIPIO: Giovane che si insedia in un’azienda con sede in zona D</t>
  </si>
  <si>
    <t>Area rurale</t>
  </si>
  <si>
    <t>Coniglie altri</t>
  </si>
  <si>
    <t>Introduzione</t>
  </si>
  <si>
    <t>Una copia del PAS deve rimane all’agricoltore allegata alla relativa domanda</t>
  </si>
  <si>
    <t>Il piano aziendale deve essere compilato in tutte le sue parti</t>
  </si>
  <si>
    <t>campi gialli</t>
  </si>
  <si>
    <t>campi nei quali si devono inserire i dati richiesti, scrivendo o selezionando dal menù a tendina</t>
  </si>
  <si>
    <t xml:space="preserve">nei campi SCELTA o nelle caselle di selezione </t>
  </si>
  <si>
    <t>campi azzurri</t>
  </si>
  <si>
    <t>campi nei quali è presente una formula automatica che determina il risultato, non modificare</t>
  </si>
  <si>
    <t xml:space="preserve">alcuni campi formula prendono colore </t>
  </si>
  <si>
    <t xml:space="preserve">rosso </t>
  </si>
  <si>
    <t xml:space="preserve">o </t>
  </si>
  <si>
    <t>verde</t>
  </si>
  <si>
    <t>a seconda che l'esito sia rispettivamente negativo o positivo</t>
  </si>
  <si>
    <t>SVILUPPO RURALE 2014 - 2022</t>
  </si>
  <si>
    <t>100mq</t>
  </si>
  <si>
    <t>SEDE LEGALE  IN</t>
  </si>
  <si>
    <t>n° mesi</t>
  </si>
  <si>
    <t>- da 18 anni a 24 anni = 25 punti</t>
  </si>
  <si>
    <t>- da 25 anni a 28 anni = 20 punti</t>
  </si>
  <si>
    <t>- da 29 anni a 33 anni = 17 punti</t>
  </si>
  <si>
    <t>- da 34 anni a 38 anni = 15 punti</t>
  </si>
  <si>
    <t>- 39 anni e oltre = 12 punti</t>
  </si>
  <si>
    <t>5 punti per ogni posto di lavoro a tempo pieno (o equivalente full time) creato, compreso il posto di lavoro del titolare. (fino a 10 punti)</t>
  </si>
  <si>
    <t>Altro allevamento</t>
  </si>
  <si>
    <t>Altra coltivazione</t>
  </si>
  <si>
    <t xml:space="preserve">Oliveti per olive da olio </t>
  </si>
  <si>
    <t xml:space="preserve">Oliveti per olive da olio DOP </t>
  </si>
  <si>
    <t xml:space="preserve">Oliveti per olive da olio BIO  </t>
  </si>
  <si>
    <t xml:space="preserve">Vigneti per uva da vino di qualità (DOP e IGP)  </t>
  </si>
  <si>
    <t xml:space="preserve">Vigneti per uva da vino comune </t>
  </si>
  <si>
    <t xml:space="preserve">Funghi coltivati sotto copertura </t>
  </si>
  <si>
    <t xml:space="preserve"> </t>
  </si>
  <si>
    <t>Calcolo del premio</t>
  </si>
  <si>
    <t>Comune in cui è ubicata la sede legale in cui si insedia il giovane:</t>
  </si>
  <si>
    <t>aziende precedentemente condotte da soggetti privi di vincoli di parentela con il giovane sino al primo grado</t>
  </si>
  <si>
    <t>COGNOME</t>
  </si>
  <si>
    <t>NOME</t>
  </si>
  <si>
    <t>CODICE FISCALE del soggetto cedente</t>
  </si>
  <si>
    <t xml:space="preserve">Possesso del requisito di cui all’art. 9 del regolamento (UE) n. 1307/2013  (agricoltore in attività); </t>
  </si>
  <si>
    <t>Terreni classificati negli ultimi cinque anni sul fascicolo aziendale e individuabili sulle relative foto aeree come incolti (precedentemente coltivati ed in stato di abbandono)</t>
  </si>
  <si>
    <t>selezionare dal menu a tendina</t>
  </si>
  <si>
    <t>Nei casi diversi da ditta individuale indicare titolo per il quale il giovane richiede il premio/qualifica del richiedente all'interno della società</t>
  </si>
  <si>
    <t xml:space="preserve">POSSESSO DEL REQUISITO AL MOMENTO DELLA PRESENTAZIONE DELLA DOMANDA DI SOSTEGNO tramite esercizio per un minimo di tre anni di un'attività agricola come coadiuvante familiare o lavoratore agricolo regolarmente iscritto all'INPS come sotto specificato </t>
  </si>
  <si>
    <t>POSSESSO DEL REQUISITO AL MOMENTO DELLA PRESENTAZIONE DELLA DOMANDA DI SOSTEGNO tramite acquisizione di titolo di studio di livello secondario o universitario nel settore agrario, veterinario o delle scienze naturali come sotto specificato</t>
  </si>
  <si>
    <t>POSSESSO DEL REQUISITO AL MOMENTO DELLA PRESENTAZIONE DELLA DOMANDA DI SOSTEGNO tramite frequenza di corsi di formazione professionale, relativi all’orientamento produttivo dell’azienda, per almeno 80 ore come sotto specificato</t>
  </si>
  <si>
    <t>POSSESSO DEL REQUISITO AL MOMENTO DELLA PRESENTAZIONE DELLA DOMANDA DI SOSTEGNO a seguito accertamento da parte della Commissione Regionale</t>
  </si>
  <si>
    <t>REQUISITO MANCANTE e necessità di utilizzare il "PERIODO DI GRAZIA" (36 mesi dalla data di adozione della decisione di concessione del sostegno) per acquisire le adeguate conoscenze e competenze professionali</t>
  </si>
  <si>
    <t>Persone stabilmente impiegate nell’attività agricola risultanti da situazione aziendale INPS</t>
  </si>
  <si>
    <t>Titolare</t>
  </si>
  <si>
    <t>Contitolare</t>
  </si>
  <si>
    <t>Coadiuvante familiare</t>
  </si>
  <si>
    <t>Dipendente</t>
  </si>
  <si>
    <t>VERIFICA Potenziale Produttivo in termini di Produzione Standard MINIMA E MASSIMA alla data di presentazione della domanda</t>
  </si>
  <si>
    <t xml:space="preserve">VERIFICA rispetto limiti di Produzione Standard MINIMA E MASSIMA a fine insediamento </t>
  </si>
  <si>
    <t>INDIRIZZO PRODUTTIVO, STRATEGIA COMMERCIALE E SBOCCHI DI MERCATO:</t>
  </si>
  <si>
    <t>ORGANIZZAZIONE AZIENDALE</t>
  </si>
  <si>
    <t>FORMAZIONE</t>
  </si>
  <si>
    <t>PREMIO BASE</t>
  </si>
  <si>
    <t>MAGGIORAZIONE PER FASCIA</t>
  </si>
  <si>
    <t>MAGGIORAZIONE RECUPERO TERRENI/INSEDIAMENTO IN AZIENDA CONDOTTE DA SOGGETTI PRIVI DI VINCOLI DI PARENTELA</t>
  </si>
  <si>
    <t>PREMIO TOTALE</t>
  </si>
  <si>
    <t>TOTALE PUNTEGGIO IN BASE A CRITERI DI SELEZIONE (soglia minima 16)</t>
  </si>
  <si>
    <t>numero nuovi posti di lavoro (indicati nel foglio "Incremento occupazionale")</t>
  </si>
  <si>
    <t>COMUNE DI RESIDENZA</t>
  </si>
  <si>
    <t>Colture ed allevamenti - Produzione Standard (P.S.)</t>
  </si>
  <si>
    <t>CONTROLLO</t>
  </si>
  <si>
    <r>
      <t xml:space="preserve">Eta del beneficiario </t>
    </r>
    <r>
      <rPr>
        <i/>
        <sz val="12"/>
        <rFont val="Arial"/>
        <family val="2"/>
      </rPr>
      <t>(indicata nel foglio "Dati richiedente")</t>
    </r>
  </si>
  <si>
    <t>10/09/2024</t>
  </si>
  <si>
    <r>
      <t xml:space="preserve">evidenziare l'opzione voluta con una </t>
    </r>
    <r>
      <rPr>
        <b/>
        <sz val="12"/>
        <rFont val="Arial"/>
        <family val="2"/>
      </rPr>
      <t xml:space="preserve">X </t>
    </r>
  </si>
  <si>
    <t>Altra coltivazione (allegare analisi della PS proposta)</t>
  </si>
  <si>
    <t>Superficie alla data di inizio insediamento (potenziale produttivo)</t>
  </si>
  <si>
    <t>€/Ha</t>
  </si>
  <si>
    <r>
      <t>Ciclo produttivo</t>
    </r>
    <r>
      <rPr>
        <sz val="11"/>
        <rFont val="Arial"/>
        <family val="2"/>
      </rPr>
      <t xml:space="preserve"> (barrare i mesi interessati per tipo di produzione)</t>
    </r>
  </si>
  <si>
    <t>Altro (specificare)</t>
  </si>
  <si>
    <t>Terreni che, pur non essendo stati nei cinque anni precedenti su alcun fascicolo aziendale, sono stati identificati come incolti in base a foto aeree e rilievi a terra </t>
  </si>
  <si>
    <r>
      <rPr>
        <b/>
        <sz val="12"/>
        <rFont val="Arial"/>
        <family val="2"/>
      </rPr>
      <t>Comune</t>
    </r>
    <r>
      <rPr>
        <sz val="12"/>
        <rFont val="Arial"/>
        <family val="2"/>
      </rPr>
      <t xml:space="preserve"> (inserire la sede legale nel foglio "Premio")</t>
    </r>
  </si>
  <si>
    <t>Insediamento in azienda condotta da un imprenditore agricolo che al momento del trasferimento ha un’età da 58 anni a 65 anni 
3 punti</t>
  </si>
  <si>
    <t>Insediamento in azienda condotta da un imprenditore agricolo che al momento del trasferimento ha un’età da 66 anni a 70 anni 
6 punti</t>
  </si>
  <si>
    <t>Insediamento in azienda condotta da un imprenditore agricolo che al momento del trasferimento ha un’età superiore a 70 anni 
10 punti</t>
  </si>
  <si>
    <r>
      <rPr>
        <b/>
        <u/>
        <sz val="12"/>
        <rFont val="Arial"/>
        <family val="2"/>
      </rPr>
      <t>di non essere in possesso del requisito</t>
    </r>
    <r>
      <rPr>
        <b/>
        <sz val="12"/>
        <rFont val="Arial"/>
        <family val="2"/>
      </rPr>
      <t xml:space="preserve"> e pertanto richiede di utilizzare il periodo di deroga massimo di 18 mesi, a decorrere dalla data di insediamento, per il raggiungimento dei requisiti </t>
    </r>
  </si>
  <si>
    <r>
      <t>Che l’azienda era condotta precedentemente da soggetti</t>
    </r>
    <r>
      <rPr>
        <b/>
        <u/>
        <sz val="12"/>
        <color indexed="36"/>
        <rFont val="Arial"/>
        <family val="2"/>
      </rPr>
      <t xml:space="preserve"> privi di vincoli di parentela</t>
    </r>
    <r>
      <rPr>
        <b/>
        <sz val="12"/>
        <color indexed="36"/>
        <rFont val="Arial"/>
        <family val="2"/>
      </rPr>
      <t xml:space="preserve"> con il sottoscritto;</t>
    </r>
  </si>
  <si>
    <r>
      <t xml:space="preserve">Che l’azienda era condotta precedentemente da soggetti </t>
    </r>
    <r>
      <rPr>
        <b/>
        <u/>
        <sz val="12"/>
        <color indexed="36"/>
        <rFont val="Arial"/>
        <family val="2"/>
      </rPr>
      <t xml:space="preserve">con vincoli di parentela </t>
    </r>
    <r>
      <rPr>
        <b/>
        <sz val="12"/>
        <color indexed="36"/>
        <rFont val="Arial"/>
        <family val="2"/>
      </rPr>
      <t>con il sottoscritto fino al terzo grado;</t>
    </r>
  </si>
  <si>
    <t>CONSULENZA</t>
  </si>
  <si>
    <t>Realizzazione del progetto</t>
  </si>
  <si>
    <t>Piano degli investimenti e tempistica di realizzazione (cronoprogramma)</t>
  </si>
  <si>
    <t>Definizione investimenti e cronoprogramma</t>
  </si>
  <si>
    <t>aziende costituite per almeno il 50% da terreni incolti da almeno 5 anni rispettp alla SAU iniziale.</t>
  </si>
  <si>
    <t>Il valore della P.S. in euro è quello desunto dai dati INEA 2013</t>
  </si>
  <si>
    <t>*comprende la trasformazione</t>
  </si>
  <si>
    <t>Oliveti per olive da olio *</t>
  </si>
  <si>
    <t>Oliveti per olive da olio DOP *</t>
  </si>
  <si>
    <t>Oliveti per olive da olio BIO  *</t>
  </si>
  <si>
    <t>Vigneti per uva da vino comune *</t>
  </si>
  <si>
    <t>Vigneti per uva da vino di qualità (DOP e IGP) *</t>
  </si>
  <si>
    <t>Il richiedente dichiara:</t>
  </si>
  <si>
    <t>alla data di presentazione della DS</t>
  </si>
  <si>
    <t>13/11/2024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</si>
</sst>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quot;€&quot;\ #,##0.00"/>
    <numFmt numFmtId="166" formatCode="_(&quot;€&quot;* #,##0.00_);_(&quot;€&quot;* \(#,##0.00\);_(&quot;€&quot;* &quot;-&quot;??_);_(@_)"/>
    <numFmt numFmtId="167" formatCode="0.000"/>
    <numFmt numFmtId="168" formatCode="#,##0.00\ &quot;€&quot;"/>
    <numFmt numFmtId="169" formatCode="#,##0.00\ _€"/>
  </numFmts>
  <fonts count="51" x14ac:knownFonts="1">
    <font>
      <sz val="12"/>
      <color theme="1"/>
      <name val="Aptos Narrow"/>
      <family val="2"/>
      <scheme val="minor"/>
    </font>
    <font>
      <sz val="12"/>
      <color theme="1"/>
      <name val="Aptos Narrow"/>
      <family val="2"/>
      <scheme val="minor"/>
    </font>
    <font>
      <sz val="10"/>
      <name val="Arial"/>
      <family val="2"/>
    </font>
    <font>
      <sz val="14"/>
      <name val="Arial"/>
      <family val="2"/>
    </font>
    <font>
      <b/>
      <sz val="8"/>
      <name val="Arial"/>
      <family val="2"/>
    </font>
    <font>
      <b/>
      <sz val="40"/>
      <name val="Arial"/>
      <family val="2"/>
    </font>
    <font>
      <b/>
      <sz val="20"/>
      <name val="Arial"/>
      <family val="2"/>
    </font>
    <font>
      <b/>
      <sz val="14"/>
      <color indexed="9"/>
      <name val="Arial"/>
      <family val="2"/>
    </font>
    <font>
      <sz val="14"/>
      <color indexed="9"/>
      <name val="Arial"/>
      <family val="2"/>
    </font>
    <font>
      <sz val="16"/>
      <name val="Arial"/>
      <family val="2"/>
    </font>
    <font>
      <b/>
      <sz val="14"/>
      <name val="Arial"/>
      <family val="2"/>
    </font>
    <font>
      <sz val="12"/>
      <name val="Arial"/>
      <family val="2"/>
    </font>
    <font>
      <b/>
      <sz val="14"/>
      <color indexed="10"/>
      <name val="Arial"/>
      <family val="2"/>
    </font>
    <font>
      <i/>
      <sz val="14"/>
      <name val="Arial"/>
      <family val="2"/>
    </font>
    <font>
      <i/>
      <sz val="10"/>
      <name val="Arial"/>
      <family val="2"/>
    </font>
    <font>
      <b/>
      <sz val="12"/>
      <name val="Arial"/>
      <family val="2"/>
    </font>
    <font>
      <sz val="12"/>
      <color indexed="8"/>
      <name val="Arial"/>
      <family val="2"/>
    </font>
    <font>
      <b/>
      <i/>
      <sz val="11"/>
      <name val="Arial"/>
      <family val="2"/>
    </font>
    <font>
      <b/>
      <i/>
      <sz val="12"/>
      <name val="Arial"/>
      <family val="2"/>
    </font>
    <font>
      <b/>
      <sz val="14"/>
      <color rgb="FF000000"/>
      <name val="Tahoma"/>
      <family val="2"/>
    </font>
    <font>
      <sz val="14"/>
      <color rgb="FF000000"/>
      <name val="Tahoma"/>
      <family val="2"/>
    </font>
    <font>
      <sz val="11"/>
      <color rgb="FF000000"/>
      <name val="Aptos Narrow"/>
      <family val="2"/>
      <scheme val="minor"/>
    </font>
    <font>
      <b/>
      <sz val="9"/>
      <color rgb="FF000000"/>
      <name val="Tahoma"/>
      <family val="2"/>
    </font>
    <font>
      <sz val="14"/>
      <color theme="0" tint="-0.14999847407452621"/>
      <name val="Arial"/>
      <family val="2"/>
    </font>
    <font>
      <b/>
      <sz val="14"/>
      <color theme="1"/>
      <name val="Arial"/>
      <family val="2"/>
    </font>
    <font>
      <sz val="14"/>
      <color theme="1"/>
      <name val="Arial"/>
      <family val="2"/>
    </font>
    <font>
      <i/>
      <sz val="12"/>
      <name val="Arial"/>
      <family val="2"/>
    </font>
    <font>
      <sz val="10"/>
      <color theme="0" tint="-0.14999847407452621"/>
      <name val="Arial"/>
      <family val="2"/>
    </font>
    <font>
      <sz val="10"/>
      <color theme="1"/>
      <name val="Arial"/>
      <family val="2"/>
    </font>
    <font>
      <sz val="12"/>
      <color indexed="9"/>
      <name val="Arial"/>
      <family val="2"/>
    </font>
    <font>
      <sz val="11"/>
      <name val="Arial"/>
      <family val="2"/>
    </font>
    <font>
      <b/>
      <sz val="11"/>
      <name val="Arial"/>
      <family val="2"/>
    </font>
    <font>
      <b/>
      <sz val="10"/>
      <name val="Arial"/>
      <family val="2"/>
    </font>
    <font>
      <sz val="12"/>
      <color theme="1"/>
      <name val="Arial"/>
      <family val="2"/>
    </font>
    <font>
      <b/>
      <sz val="12"/>
      <color theme="1"/>
      <name val="Arial"/>
      <family val="2"/>
    </font>
    <font>
      <b/>
      <sz val="12"/>
      <color indexed="9"/>
      <name val="Arial"/>
      <family val="2"/>
    </font>
    <font>
      <b/>
      <u/>
      <sz val="12"/>
      <name val="Arial"/>
      <family val="2"/>
    </font>
    <font>
      <sz val="11"/>
      <color theme="1"/>
      <name val="Arial"/>
      <family val="2"/>
    </font>
    <font>
      <b/>
      <sz val="11"/>
      <color theme="1"/>
      <name val="Arial"/>
      <family val="2"/>
    </font>
    <font>
      <sz val="11"/>
      <color indexed="9"/>
      <name val="Arial"/>
      <family val="2"/>
    </font>
    <font>
      <i/>
      <sz val="11"/>
      <name val="Arial"/>
      <family val="2"/>
    </font>
    <font>
      <sz val="11"/>
      <color theme="1"/>
      <name val="Aptos Narrow"/>
      <family val="2"/>
      <scheme val="minor"/>
    </font>
    <font>
      <i/>
      <u/>
      <sz val="11"/>
      <name val="Arial"/>
      <family val="2"/>
    </font>
    <font>
      <b/>
      <sz val="11"/>
      <color theme="3" tint="-0.249977111117893"/>
      <name val="Arial"/>
      <family val="2"/>
    </font>
    <font>
      <b/>
      <i/>
      <sz val="12"/>
      <color theme="1"/>
      <name val="Arial"/>
      <family val="2"/>
    </font>
    <font>
      <u/>
      <sz val="12"/>
      <name val="Arial"/>
      <family val="2"/>
    </font>
    <font>
      <b/>
      <u/>
      <sz val="12"/>
      <color indexed="9"/>
      <name val="Arial"/>
      <family val="2"/>
    </font>
    <font>
      <b/>
      <sz val="12"/>
      <color indexed="36"/>
      <name val="Arial"/>
      <family val="2"/>
    </font>
    <font>
      <b/>
      <u/>
      <sz val="12"/>
      <color indexed="36"/>
      <name val="Arial"/>
      <family val="2"/>
    </font>
    <font>
      <sz val="8"/>
      <name val="Arial"/>
      <family val="2"/>
    </font>
    <font>
      <sz val="8"/>
      <name val="Aptos Narrow"/>
      <family val="2"/>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
      <patternFill patternType="solid">
        <fgColor theme="0"/>
        <bgColor rgb="FF000000"/>
      </patternFill>
    </fill>
    <fill>
      <patternFill patternType="solid">
        <fgColor theme="7"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4.9989318521683403E-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5">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757">
    <xf numFmtId="0" fontId="0" fillId="0" borderId="0" xfId="0"/>
    <xf numFmtId="0" fontId="0" fillId="9" borderId="12" xfId="0" applyFill="1" applyBorder="1" applyAlignment="1">
      <alignment horizontal="left" vertical="top"/>
    </xf>
    <xf numFmtId="0" fontId="0" fillId="9" borderId="0" xfId="0" applyFill="1"/>
    <xf numFmtId="0" fontId="21" fillId="10" borderId="12" xfId="0" applyFont="1" applyFill="1" applyBorder="1" applyAlignment="1">
      <alignment horizontal="left" vertical="top"/>
    </xf>
    <xf numFmtId="0" fontId="0" fillId="11" borderId="0" xfId="0" applyFill="1"/>
    <xf numFmtId="0" fontId="0" fillId="0" borderId="12" xfId="0" applyBorder="1"/>
    <xf numFmtId="49" fontId="11" fillId="0" borderId="0" xfId="2" applyNumberFormat="1" applyFont="1" applyAlignment="1">
      <alignment horizontal="right"/>
    </xf>
    <xf numFmtId="49" fontId="15" fillId="0" borderId="0" xfId="2" applyNumberFormat="1" applyFont="1" applyAlignment="1">
      <alignment horizontal="left"/>
    </xf>
    <xf numFmtId="49" fontId="11" fillId="0" borderId="0" xfId="2" applyNumberFormat="1" applyFont="1" applyAlignment="1">
      <alignment vertical="center"/>
    </xf>
    <xf numFmtId="49" fontId="15" fillId="0" borderId="0" xfId="2" applyNumberFormat="1" applyFont="1" applyAlignment="1">
      <alignment horizontal="left" vertical="center" wrapText="1"/>
    </xf>
    <xf numFmtId="0" fontId="3" fillId="0" borderId="0" xfId="0" applyFont="1"/>
    <xf numFmtId="0" fontId="3" fillId="16" borderId="0" xfId="0" applyFont="1" applyFill="1"/>
    <xf numFmtId="49" fontId="3" fillId="16" borderId="0" xfId="0" applyNumberFormat="1" applyFont="1" applyFill="1" applyAlignment="1">
      <alignment vertical="center"/>
    </xf>
    <xf numFmtId="0" fontId="3" fillId="16" borderId="0" xfId="0" applyFont="1" applyFill="1" applyAlignment="1">
      <alignment vertical="center"/>
    </xf>
    <xf numFmtId="49" fontId="3" fillId="3" borderId="9" xfId="0" applyNumberFormat="1" applyFont="1" applyFill="1" applyBorder="1" applyAlignment="1">
      <alignment vertical="center"/>
    </xf>
    <xf numFmtId="49" fontId="3" fillId="3" borderId="10" xfId="0" applyNumberFormat="1" applyFont="1" applyFill="1" applyBorder="1" applyAlignment="1">
      <alignment vertical="center"/>
    </xf>
    <xf numFmtId="49" fontId="3" fillId="3" borderId="11" xfId="0" applyNumberFormat="1" applyFont="1" applyFill="1" applyBorder="1" applyAlignment="1">
      <alignment vertical="center"/>
    </xf>
    <xf numFmtId="49" fontId="3" fillId="9" borderId="9" xfId="0" applyNumberFormat="1" applyFont="1" applyFill="1" applyBorder="1" applyAlignment="1">
      <alignment vertical="center"/>
    </xf>
    <xf numFmtId="49" fontId="3" fillId="9" borderId="10" xfId="0" applyNumberFormat="1" applyFont="1" applyFill="1" applyBorder="1" applyAlignment="1">
      <alignment vertical="center"/>
    </xf>
    <xf numFmtId="49" fontId="3" fillId="9" borderId="11" xfId="0" applyNumberFormat="1" applyFont="1" applyFill="1" applyBorder="1" applyAlignment="1">
      <alignment vertical="center"/>
    </xf>
    <xf numFmtId="0" fontId="3" fillId="16" borderId="0" xfId="0" applyFont="1" applyFill="1" applyAlignment="1">
      <alignment horizontal="center" vertical="center"/>
    </xf>
    <xf numFmtId="0" fontId="10" fillId="16" borderId="0" xfId="0" applyFont="1" applyFill="1" applyAlignment="1">
      <alignment vertical="center"/>
    </xf>
    <xf numFmtId="49" fontId="3" fillId="16" borderId="9" xfId="0" applyNumberFormat="1" applyFont="1" applyFill="1" applyBorder="1" applyAlignment="1">
      <alignment vertical="center"/>
    </xf>
    <xf numFmtId="49" fontId="3" fillId="16" borderId="10" xfId="0" applyNumberFormat="1" applyFont="1" applyFill="1" applyBorder="1" applyAlignment="1">
      <alignment vertical="center"/>
    </xf>
    <xf numFmtId="49" fontId="3" fillId="16" borderId="11" xfId="0" applyNumberFormat="1" applyFont="1" applyFill="1" applyBorder="1" applyAlignment="1">
      <alignment vertical="center"/>
    </xf>
    <xf numFmtId="49" fontId="15" fillId="0" borderId="0" xfId="2" applyNumberFormat="1" applyFont="1" applyAlignment="1">
      <alignment vertical="center"/>
    </xf>
    <xf numFmtId="49" fontId="15" fillId="0" borderId="0" xfId="2" applyNumberFormat="1" applyFont="1" applyAlignment="1">
      <alignment horizontal="left" vertical="center"/>
    </xf>
    <xf numFmtId="49" fontId="11" fillId="0" borderId="0" xfId="2" applyNumberFormat="1" applyFont="1" applyAlignment="1">
      <alignment horizontal="left"/>
    </xf>
    <xf numFmtId="49" fontId="15" fillId="0" borderId="0" xfId="2" applyNumberFormat="1" applyFont="1" applyAlignment="1">
      <alignment horizontal="center" vertical="center"/>
    </xf>
    <xf numFmtId="0" fontId="11" fillId="0" borderId="0" xfId="2" applyFont="1"/>
    <xf numFmtId="49" fontId="11" fillId="0" borderId="0" xfId="2" applyNumberFormat="1" applyFont="1" applyAlignment="1">
      <alignment horizontal="center" vertical="center"/>
    </xf>
    <xf numFmtId="49" fontId="31" fillId="0" borderId="0" xfId="2" applyNumberFormat="1" applyFont="1" applyAlignment="1">
      <alignment horizontal="left" vertical="center"/>
    </xf>
    <xf numFmtId="49" fontId="31" fillId="0" borderId="0" xfId="2" applyNumberFormat="1" applyFont="1" applyAlignment="1">
      <alignment horizontal="center" vertical="center"/>
    </xf>
    <xf numFmtId="49" fontId="30" fillId="0" borderId="0" xfId="2" applyNumberFormat="1" applyFont="1" applyAlignment="1">
      <alignment vertical="center"/>
    </xf>
    <xf numFmtId="49" fontId="31" fillId="0" borderId="0" xfId="2" applyNumberFormat="1" applyFont="1" applyAlignment="1">
      <alignment horizontal="left"/>
    </xf>
    <xf numFmtId="49" fontId="31" fillId="2" borderId="12" xfId="2" applyNumberFormat="1" applyFont="1" applyFill="1" applyBorder="1" applyAlignment="1" applyProtection="1">
      <alignment horizontal="center" vertical="center"/>
      <protection locked="0"/>
    </xf>
    <xf numFmtId="49" fontId="31" fillId="0" borderId="0" xfId="2" applyNumberFormat="1" applyFont="1" applyAlignment="1">
      <alignment horizontal="left" vertical="center" wrapText="1"/>
    </xf>
    <xf numFmtId="49" fontId="29" fillId="0" borderId="0" xfId="0" applyNumberFormat="1" applyFont="1" applyAlignment="1">
      <alignment vertical="center"/>
    </xf>
    <xf numFmtId="49" fontId="11" fillId="0" borderId="0" xfId="0" applyNumberFormat="1" applyFont="1" applyAlignment="1">
      <alignment vertical="center"/>
    </xf>
    <xf numFmtId="49" fontId="30" fillId="0" borderId="0" xfId="2" applyNumberFormat="1" applyFont="1" applyAlignment="1">
      <alignment horizontal="center" vertical="center"/>
    </xf>
    <xf numFmtId="49" fontId="33" fillId="2" borderId="12" xfId="2" applyNumberFormat="1" applyFont="1" applyFill="1" applyBorder="1" applyAlignment="1" applyProtection="1">
      <alignment vertical="center"/>
      <protection locked="0"/>
    </xf>
    <xf numFmtId="49" fontId="37" fillId="2" borderId="12" xfId="2" applyNumberFormat="1" applyFont="1" applyFill="1" applyBorder="1" applyAlignment="1" applyProtection="1">
      <alignment vertical="center"/>
      <protection locked="0"/>
    </xf>
    <xf numFmtId="49" fontId="26" fillId="0" borderId="0" xfId="2" applyNumberFormat="1" applyFont="1" applyAlignment="1">
      <alignment horizontal="center"/>
    </xf>
    <xf numFmtId="0" fontId="26" fillId="0" borderId="0" xfId="2" applyFont="1" applyAlignment="1">
      <alignment horizontal="center"/>
    </xf>
    <xf numFmtId="2" fontId="15" fillId="0" borderId="0" xfId="2" applyNumberFormat="1" applyFont="1" applyAlignment="1">
      <alignment horizontal="center" vertical="center"/>
    </xf>
    <xf numFmtId="49" fontId="15" fillId="0" borderId="0" xfId="2" applyNumberFormat="1" applyFont="1" applyAlignment="1">
      <alignment horizontal="center" vertical="top" wrapText="1"/>
    </xf>
    <xf numFmtId="49" fontId="30" fillId="0" borderId="0" xfId="2" applyNumberFormat="1" applyFont="1" applyAlignment="1">
      <alignment horizontal="left" vertical="center" wrapText="1"/>
    </xf>
    <xf numFmtId="49" fontId="39" fillId="0" borderId="0" xfId="2" applyNumberFormat="1" applyFont="1" applyAlignment="1">
      <alignment vertical="center"/>
    </xf>
    <xf numFmtId="49" fontId="30" fillId="6" borderId="0" xfId="2" applyNumberFormat="1" applyFont="1" applyFill="1" applyAlignment="1">
      <alignment vertical="center"/>
    </xf>
    <xf numFmtId="2" fontId="31" fillId="0" borderId="0" xfId="2" applyNumberFormat="1" applyFont="1" applyAlignment="1">
      <alignment horizontal="center" vertical="center"/>
    </xf>
    <xf numFmtId="0" fontId="40" fillId="0" borderId="0" xfId="2" applyFont="1" applyAlignment="1">
      <alignment horizontal="center" vertical="center"/>
    </xf>
    <xf numFmtId="49" fontId="30" fillId="0" borderId="0" xfId="2" applyNumberFormat="1" applyFont="1" applyAlignment="1">
      <alignment horizontal="left"/>
    </xf>
    <xf numFmtId="49" fontId="40" fillId="0" borderId="0" xfId="2" applyNumberFormat="1" applyFont="1" applyAlignment="1">
      <alignment horizontal="center"/>
    </xf>
    <xf numFmtId="0" fontId="40" fillId="0" borderId="0" xfId="2" applyFont="1" applyAlignment="1">
      <alignment horizontal="center"/>
    </xf>
    <xf numFmtId="49" fontId="30" fillId="0" borderId="0" xfId="2" applyNumberFormat="1" applyFont="1" applyAlignment="1">
      <alignment horizontal="right"/>
    </xf>
    <xf numFmtId="0" fontId="30" fillId="6" borderId="0" xfId="2" applyFont="1" applyFill="1"/>
    <xf numFmtId="49" fontId="31" fillId="6" borderId="0" xfId="2" applyNumberFormat="1" applyFont="1" applyFill="1" applyAlignment="1">
      <alignment horizontal="center" vertical="top" wrapText="1"/>
    </xf>
    <xf numFmtId="49" fontId="31" fillId="6" borderId="0" xfId="2" applyNumberFormat="1" applyFont="1" applyFill="1" applyAlignment="1">
      <alignment horizontal="left" vertical="top" wrapText="1"/>
    </xf>
    <xf numFmtId="0" fontId="30" fillId="0" borderId="0" xfId="2" applyFont="1"/>
    <xf numFmtId="49" fontId="31" fillId="0" borderId="0" xfId="2" applyNumberFormat="1" applyFont="1" applyAlignment="1">
      <alignment vertical="top" wrapText="1"/>
    </xf>
    <xf numFmtId="0" fontId="30" fillId="0" borderId="0" xfId="2" applyFont="1" applyAlignment="1">
      <alignment horizontal="center"/>
    </xf>
    <xf numFmtId="0" fontId="39" fillId="6" borderId="0" xfId="2" applyFont="1" applyFill="1"/>
    <xf numFmtId="0" fontId="30" fillId="0" borderId="0" xfId="0" applyFont="1"/>
    <xf numFmtId="0" fontId="39" fillId="0" borderId="0" xfId="0" applyFont="1" applyProtection="1">
      <protection hidden="1"/>
    </xf>
    <xf numFmtId="0" fontId="30" fillId="16" borderId="0" xfId="0" applyFont="1" applyFill="1"/>
    <xf numFmtId="49" fontId="30" fillId="0" borderId="0" xfId="0" applyNumberFormat="1" applyFont="1" applyAlignment="1">
      <alignment vertical="center"/>
    </xf>
    <xf numFmtId="49" fontId="39" fillId="0" borderId="0" xfId="0" applyNumberFormat="1" applyFont="1" applyAlignment="1" applyProtection="1">
      <alignment vertical="center"/>
      <protection hidden="1"/>
    </xf>
    <xf numFmtId="49" fontId="30" fillId="16" borderId="0" xfId="0" applyNumberFormat="1" applyFont="1" applyFill="1" applyAlignment="1">
      <alignment vertical="center"/>
    </xf>
    <xf numFmtId="49" fontId="31" fillId="0" borderId="0" xfId="0" applyNumberFormat="1" applyFont="1" applyAlignment="1">
      <alignment horizontal="left"/>
    </xf>
    <xf numFmtId="49" fontId="31" fillId="0" borderId="0" xfId="0" applyNumberFormat="1" applyFont="1"/>
    <xf numFmtId="49" fontId="31" fillId="0" borderId="0" xfId="0" applyNumberFormat="1" applyFont="1" applyAlignment="1">
      <alignment vertical="center"/>
    </xf>
    <xf numFmtId="49" fontId="31" fillId="0" borderId="0" xfId="0" quotePrefix="1" applyNumberFormat="1" applyFont="1" applyAlignment="1">
      <alignment horizontal="left" vertical="top" wrapText="1"/>
    </xf>
    <xf numFmtId="49" fontId="31" fillId="0" borderId="0" xfId="0" applyNumberFormat="1" applyFont="1" applyAlignment="1">
      <alignment horizontal="center" vertical="center"/>
    </xf>
    <xf numFmtId="0" fontId="31" fillId="0" borderId="0" xfId="0" applyFont="1"/>
    <xf numFmtId="0" fontId="39" fillId="16" borderId="0" xfId="0" applyFont="1" applyFill="1" applyProtection="1">
      <protection hidden="1"/>
    </xf>
    <xf numFmtId="0" fontId="40" fillId="16" borderId="0" xfId="0" applyFont="1" applyFill="1"/>
    <xf numFmtId="49" fontId="30" fillId="0" borderId="1" xfId="0" applyNumberFormat="1" applyFont="1" applyBorder="1" applyAlignment="1">
      <alignment vertical="center"/>
    </xf>
    <xf numFmtId="49" fontId="30" fillId="0" borderId="2" xfId="0" applyNumberFormat="1" applyFont="1" applyBorder="1" applyAlignment="1">
      <alignment vertical="center"/>
    </xf>
    <xf numFmtId="49" fontId="30" fillId="0" borderId="6" xfId="0" applyNumberFormat="1" applyFont="1" applyBorder="1" applyAlignment="1">
      <alignment vertical="center"/>
    </xf>
    <xf numFmtId="49" fontId="30" fillId="0" borderId="7" xfId="0" applyNumberFormat="1" applyFont="1" applyBorder="1" applyAlignment="1">
      <alignment vertical="center"/>
    </xf>
    <xf numFmtId="49" fontId="30" fillId="0" borderId="0" xfId="0" applyNumberFormat="1" applyFont="1" applyAlignment="1">
      <alignment horizontal="center" vertical="center"/>
    </xf>
    <xf numFmtId="49" fontId="30" fillId="0" borderId="0" xfId="0" applyNumberFormat="1" applyFont="1" applyAlignment="1">
      <alignment horizontal="center" vertical="center" wrapText="1"/>
    </xf>
    <xf numFmtId="49" fontId="30" fillId="0" borderId="0" xfId="0" applyNumberFormat="1" applyFont="1" applyAlignment="1">
      <alignment vertical="center" wrapText="1"/>
    </xf>
    <xf numFmtId="49" fontId="31" fillId="0" borderId="0" xfId="0" applyNumberFormat="1" applyFont="1" applyAlignment="1">
      <alignment vertical="center" wrapText="1" shrinkToFit="1"/>
    </xf>
    <xf numFmtId="49" fontId="31" fillId="16" borderId="0" xfId="0" applyNumberFormat="1" applyFont="1" applyFill="1" applyAlignment="1">
      <alignment vertical="center" wrapText="1" shrinkToFit="1"/>
    </xf>
    <xf numFmtId="49" fontId="31" fillId="16" borderId="0" xfId="0" applyNumberFormat="1" applyFont="1" applyFill="1" applyAlignment="1">
      <alignment horizontal="center" vertical="center"/>
    </xf>
    <xf numFmtId="49" fontId="40" fillId="16" borderId="0" xfId="0" applyNumberFormat="1" applyFont="1" applyFill="1" applyAlignment="1">
      <alignment vertical="center"/>
    </xf>
    <xf numFmtId="49" fontId="31" fillId="16" borderId="0" xfId="0" applyNumberFormat="1" applyFont="1" applyFill="1" applyAlignment="1">
      <alignment vertical="center"/>
    </xf>
    <xf numFmtId="0" fontId="40" fillId="16" borderId="0" xfId="0" applyFont="1" applyFill="1" applyAlignment="1">
      <alignment vertical="center"/>
    </xf>
    <xf numFmtId="0" fontId="30" fillId="16" borderId="0" xfId="0" applyFont="1" applyFill="1" applyAlignment="1">
      <alignment vertical="center"/>
    </xf>
    <xf numFmtId="49" fontId="30" fillId="16" borderId="0" xfId="0" applyNumberFormat="1" applyFont="1" applyFill="1" applyAlignment="1">
      <alignment vertical="center" wrapText="1"/>
    </xf>
    <xf numFmtId="0" fontId="30" fillId="16" borderId="0" xfId="0" applyFont="1" applyFill="1" applyAlignment="1">
      <alignment vertical="center" wrapText="1"/>
    </xf>
    <xf numFmtId="43" fontId="30" fillId="16" borderId="0" xfId="0" applyNumberFormat="1" applyFont="1" applyFill="1" applyAlignment="1">
      <alignment vertical="center"/>
    </xf>
    <xf numFmtId="0" fontId="41" fillId="16" borderId="0" xfId="0" applyFont="1" applyFill="1" applyAlignment="1">
      <alignment vertical="center"/>
    </xf>
    <xf numFmtId="43" fontId="41" fillId="16" borderId="0" xfId="0" applyNumberFormat="1" applyFont="1" applyFill="1" applyAlignment="1">
      <alignment vertical="center"/>
    </xf>
    <xf numFmtId="49" fontId="30" fillId="16" borderId="0" xfId="0" applyNumberFormat="1" applyFont="1" applyFill="1" applyAlignment="1">
      <alignment vertical="top"/>
    </xf>
    <xf numFmtId="49" fontId="40" fillId="16" borderId="0" xfId="0" applyNumberFormat="1" applyFont="1" applyFill="1" applyAlignment="1">
      <alignment vertical="center" wrapText="1"/>
    </xf>
    <xf numFmtId="0" fontId="42" fillId="16" borderId="0" xfId="0" applyFont="1" applyFill="1" applyAlignment="1">
      <alignment vertical="center" wrapText="1"/>
    </xf>
    <xf numFmtId="164" fontId="30" fillId="16" borderId="0" xfId="0" applyNumberFormat="1" applyFont="1" applyFill="1" applyAlignment="1">
      <alignment vertical="center"/>
    </xf>
    <xf numFmtId="2" fontId="31" fillId="0" borderId="0" xfId="0" applyNumberFormat="1" applyFont="1" applyAlignment="1">
      <alignment vertical="center"/>
    </xf>
    <xf numFmtId="2" fontId="30" fillId="0" borderId="0" xfId="0" applyNumberFormat="1" applyFont="1" applyAlignment="1">
      <alignment vertical="center"/>
    </xf>
    <xf numFmtId="165" fontId="31" fillId="0" borderId="0" xfId="0" applyNumberFormat="1" applyFont="1" applyAlignment="1">
      <alignment vertical="center"/>
    </xf>
    <xf numFmtId="165" fontId="31" fillId="16" borderId="0" xfId="0" applyNumberFormat="1" applyFont="1" applyFill="1" applyAlignment="1">
      <alignment vertical="center"/>
    </xf>
    <xf numFmtId="0" fontId="17" fillId="0" borderId="0" xfId="0" applyFont="1" applyAlignment="1">
      <alignment vertical="top" wrapText="1"/>
    </xf>
    <xf numFmtId="0" fontId="17" fillId="16" borderId="0" xfId="0" applyFont="1" applyFill="1" applyAlignment="1">
      <alignment vertical="top" wrapText="1"/>
    </xf>
    <xf numFmtId="49" fontId="31" fillId="16" borderId="0" xfId="0" applyNumberFormat="1" applyFont="1" applyFill="1" applyAlignment="1">
      <alignment horizontal="right" vertical="center"/>
    </xf>
    <xf numFmtId="49" fontId="31" fillId="0" borderId="7" xfId="0" applyNumberFormat="1" applyFont="1" applyBorder="1"/>
    <xf numFmtId="49" fontId="40" fillId="0" borderId="0" xfId="0" applyNumberFormat="1" applyFont="1" applyAlignment="1">
      <alignment vertical="center"/>
    </xf>
    <xf numFmtId="2" fontId="31" fillId="16" borderId="0" xfId="0" applyNumberFormat="1" applyFont="1" applyFill="1" applyAlignment="1">
      <alignment vertical="center"/>
    </xf>
    <xf numFmtId="165" fontId="30" fillId="16" borderId="0" xfId="0" applyNumberFormat="1" applyFont="1" applyFill="1"/>
    <xf numFmtId="165" fontId="30" fillId="0" borderId="0" xfId="0" applyNumberFormat="1" applyFont="1" applyAlignment="1">
      <alignment horizontal="center" vertical="center"/>
    </xf>
    <xf numFmtId="2" fontId="31" fillId="0" borderId="0" xfId="0" applyNumberFormat="1" applyFont="1" applyAlignment="1">
      <alignment horizontal="center" vertical="center"/>
    </xf>
    <xf numFmtId="49" fontId="30" fillId="0" borderId="0" xfId="0" applyNumberFormat="1" applyFont="1"/>
    <xf numFmtId="2" fontId="30" fillId="16" borderId="0" xfId="0" applyNumberFormat="1" applyFont="1" applyFill="1" applyAlignment="1">
      <alignment horizontal="right" vertical="center"/>
    </xf>
    <xf numFmtId="2" fontId="31" fillId="16" borderId="0" xfId="0" applyNumberFormat="1" applyFont="1" applyFill="1" applyAlignment="1">
      <alignment horizontal="right" vertical="center"/>
    </xf>
    <xf numFmtId="0" fontId="30" fillId="0" borderId="0" xfId="0" applyFont="1" applyAlignment="1">
      <alignment vertical="center" wrapText="1"/>
    </xf>
    <xf numFmtId="0" fontId="41" fillId="0" borderId="0" xfId="0" applyFont="1" applyAlignment="1">
      <alignment vertical="center"/>
    </xf>
    <xf numFmtId="0" fontId="30" fillId="0" borderId="0" xfId="0" applyFont="1" applyAlignment="1">
      <alignment vertical="center"/>
    </xf>
    <xf numFmtId="49" fontId="30" fillId="0" borderId="0" xfId="0" applyNumberFormat="1" applyFont="1" applyAlignment="1">
      <alignment vertical="top"/>
    </xf>
    <xf numFmtId="49" fontId="40" fillId="0" borderId="0" xfId="0" applyNumberFormat="1" applyFont="1" applyAlignment="1">
      <alignment vertical="center" wrapText="1"/>
    </xf>
    <xf numFmtId="0" fontId="42" fillId="0" borderId="0" xfId="0" applyFont="1" applyAlignment="1">
      <alignment vertical="center" wrapText="1"/>
    </xf>
    <xf numFmtId="164" fontId="30" fillId="0" borderId="0" xfId="0" applyNumberFormat="1" applyFont="1" applyAlignment="1">
      <alignment vertical="center"/>
    </xf>
    <xf numFmtId="169" fontId="30" fillId="3" borderId="9" xfId="0" applyNumberFormat="1" applyFont="1" applyFill="1" applyBorder="1" applyAlignment="1">
      <alignment horizontal="center" vertical="center"/>
    </xf>
    <xf numFmtId="169" fontId="30" fillId="5" borderId="9" xfId="0" applyNumberFormat="1" applyFont="1" applyFill="1" applyBorder="1" applyAlignment="1" applyProtection="1">
      <alignment horizontal="right" vertical="center"/>
      <protection locked="0"/>
    </xf>
    <xf numFmtId="169" fontId="30" fillId="9" borderId="9" xfId="0" applyNumberFormat="1" applyFont="1" applyFill="1" applyBorder="1" applyAlignment="1">
      <alignment horizontal="center" vertical="center"/>
    </xf>
    <xf numFmtId="169" fontId="30" fillId="5" borderId="9" xfId="0" applyNumberFormat="1" applyFont="1" applyFill="1" applyBorder="1" applyAlignment="1" applyProtection="1">
      <alignment horizontal="center" vertical="center"/>
      <protection locked="0"/>
    </xf>
    <xf numFmtId="169" fontId="30" fillId="9" borderId="12" xfId="0" applyNumberFormat="1" applyFont="1" applyFill="1" applyBorder="1" applyAlignment="1">
      <alignment horizontal="right" vertical="center"/>
    </xf>
    <xf numFmtId="0" fontId="30" fillId="0" borderId="0" xfId="0" applyFont="1" applyAlignment="1">
      <alignment horizontal="center" vertical="center"/>
    </xf>
    <xf numFmtId="49" fontId="30" fillId="0" borderId="0" xfId="0" applyNumberFormat="1" applyFont="1" applyAlignment="1">
      <alignment horizontal="left" vertical="center"/>
    </xf>
    <xf numFmtId="9" fontId="30" fillId="0" borderId="0" xfId="0" applyNumberFormat="1" applyFont="1" applyAlignment="1">
      <alignment horizontal="center" vertical="center"/>
    </xf>
    <xf numFmtId="9" fontId="30" fillId="0" borderId="0" xfId="0" applyNumberFormat="1" applyFont="1" applyAlignment="1">
      <alignment horizontal="center" vertical="center" wrapText="1"/>
    </xf>
    <xf numFmtId="9" fontId="31" fillId="0" borderId="0" xfId="0" applyNumberFormat="1" applyFont="1" applyAlignment="1">
      <alignment horizontal="center" vertical="center"/>
    </xf>
    <xf numFmtId="49" fontId="31" fillId="0" borderId="0" xfId="0" applyNumberFormat="1" applyFont="1" applyAlignment="1">
      <alignment horizontal="left" vertical="center"/>
    </xf>
    <xf numFmtId="9" fontId="30" fillId="0" borderId="0" xfId="0" applyNumberFormat="1" applyFont="1" applyAlignment="1">
      <alignment vertical="center" wrapText="1"/>
    </xf>
    <xf numFmtId="49" fontId="39" fillId="16" borderId="0" xfId="0" applyNumberFormat="1" applyFont="1" applyFill="1" applyAlignment="1">
      <alignment vertical="center"/>
    </xf>
    <xf numFmtId="0" fontId="30" fillId="0" borderId="0" xfId="0" applyFont="1" applyAlignment="1">
      <alignment horizontal="justify" vertical="center"/>
    </xf>
    <xf numFmtId="0" fontId="30" fillId="0" borderId="1" xfId="0" applyFont="1" applyBorder="1" applyAlignment="1">
      <alignment horizontal="justify" vertical="center"/>
    </xf>
    <xf numFmtId="0" fontId="30" fillId="0" borderId="2" xfId="0" applyFont="1" applyBorder="1" applyAlignment="1">
      <alignment horizontal="justify" vertical="center"/>
    </xf>
    <xf numFmtId="0" fontId="31" fillId="2" borderId="12" xfId="0" applyFont="1" applyFill="1" applyBorder="1" applyAlignment="1" applyProtection="1">
      <alignment horizontal="justify" vertical="center"/>
      <protection locked="0"/>
    </xf>
    <xf numFmtId="0" fontId="30" fillId="0" borderId="0" xfId="0" applyFont="1" applyAlignment="1">
      <alignment horizontal="left" vertical="center" wrapText="1"/>
    </xf>
    <xf numFmtId="0" fontId="30" fillId="0" borderId="7" xfId="0" applyFont="1" applyBorder="1" applyAlignment="1">
      <alignment horizontal="justify" vertical="center"/>
    </xf>
    <xf numFmtId="0" fontId="30" fillId="0" borderId="4" xfId="0" applyFont="1" applyBorder="1" applyAlignment="1">
      <alignment horizontal="justify" vertical="center"/>
    </xf>
    <xf numFmtId="0" fontId="30" fillId="0" borderId="6" xfId="0" applyFont="1" applyBorder="1" applyAlignment="1">
      <alignment horizontal="justify" vertical="center"/>
    </xf>
    <xf numFmtId="0" fontId="30" fillId="0" borderId="1" xfId="0" applyFont="1" applyBorder="1"/>
    <xf numFmtId="0" fontId="30" fillId="0" borderId="6" xfId="0" applyFont="1" applyBorder="1" applyAlignment="1">
      <alignment vertical="center"/>
    </xf>
    <xf numFmtId="0" fontId="30" fillId="0" borderId="7" xfId="0" applyFont="1" applyBorder="1" applyAlignment="1">
      <alignment vertical="center"/>
    </xf>
    <xf numFmtId="0" fontId="30" fillId="0" borderId="0" xfId="0" applyFont="1" applyAlignment="1">
      <alignment horizontal="left" vertical="center"/>
    </xf>
    <xf numFmtId="0" fontId="30" fillId="0" borderId="0" xfId="0" applyFont="1" applyAlignment="1">
      <alignment wrapText="1"/>
    </xf>
    <xf numFmtId="49" fontId="31" fillId="0" borderId="7" xfId="0" applyNumberFormat="1" applyFont="1" applyBorder="1" applyAlignment="1">
      <alignment horizontal="left"/>
    </xf>
    <xf numFmtId="49" fontId="30" fillId="0" borderId="0" xfId="0" applyNumberFormat="1" applyFont="1" applyAlignment="1">
      <alignment horizontal="left" vertical="center" indent="1"/>
    </xf>
    <xf numFmtId="0" fontId="31" fillId="2" borderId="12" xfId="0" applyFont="1" applyFill="1" applyBorder="1" applyAlignment="1" applyProtection="1">
      <alignment horizontal="center" vertical="center"/>
      <protection locked="0"/>
    </xf>
    <xf numFmtId="0" fontId="30" fillId="16" borderId="0" xfId="0" applyFont="1" applyFill="1" applyAlignment="1">
      <alignment horizontal="left" vertical="center"/>
    </xf>
    <xf numFmtId="0" fontId="11" fillId="0" borderId="0" xfId="0" applyFont="1"/>
    <xf numFmtId="49" fontId="15" fillId="0" borderId="0" xfId="0" applyNumberFormat="1" applyFont="1" applyAlignment="1">
      <alignment horizontal="left"/>
    </xf>
    <xf numFmtId="49" fontId="15" fillId="0" borderId="0" xfId="0" applyNumberFormat="1" applyFont="1" applyAlignment="1">
      <alignment horizontal="left" vertical="center"/>
    </xf>
    <xf numFmtId="49" fontId="15" fillId="0" borderId="0" xfId="0" applyNumberFormat="1" applyFont="1"/>
    <xf numFmtId="49" fontId="15" fillId="0" borderId="0" xfId="0" applyNumberFormat="1" applyFont="1" applyAlignment="1">
      <alignment horizontal="center"/>
    </xf>
    <xf numFmtId="49" fontId="11" fillId="0" borderId="0" xfId="0" applyNumberFormat="1" applyFont="1" applyAlignment="1">
      <alignment horizontal="center" vertical="center"/>
    </xf>
    <xf numFmtId="49" fontId="26" fillId="0" borderId="7" xfId="0" applyNumberFormat="1" applyFont="1" applyBorder="1" applyAlignment="1">
      <alignment vertical="center" wrapText="1"/>
    </xf>
    <xf numFmtId="49" fontId="26" fillId="0" borderId="0" xfId="0" applyNumberFormat="1" applyFont="1" applyAlignment="1">
      <alignment vertical="center" wrapText="1"/>
    </xf>
    <xf numFmtId="0" fontId="11" fillId="0" borderId="0" xfId="0" applyFont="1" applyAlignment="1">
      <alignment vertical="center"/>
    </xf>
    <xf numFmtId="49" fontId="11" fillId="0" borderId="0" xfId="0" applyNumberFormat="1" applyFont="1" applyAlignment="1">
      <alignment vertical="center" wrapText="1"/>
    </xf>
    <xf numFmtId="0" fontId="11" fillId="0" borderId="0" xfId="0" applyFont="1" applyAlignment="1">
      <alignment wrapText="1"/>
    </xf>
    <xf numFmtId="166" fontId="11" fillId="0" borderId="0" xfId="0" applyNumberFormat="1" applyFont="1" applyProtection="1">
      <protection hidden="1"/>
    </xf>
    <xf numFmtId="164" fontId="11" fillId="0" borderId="0" xfId="0" applyNumberFormat="1" applyFont="1"/>
    <xf numFmtId="0" fontId="33" fillId="16" borderId="0" xfId="0" applyFont="1" applyFill="1"/>
    <xf numFmtId="0" fontId="33" fillId="5" borderId="15" xfId="0" applyFont="1" applyFill="1" applyBorder="1" applyProtection="1">
      <protection locked="0"/>
    </xf>
    <xf numFmtId="0" fontId="33" fillId="16" borderId="0" xfId="0" applyFont="1" applyFill="1" applyAlignment="1">
      <alignment vertical="center"/>
    </xf>
    <xf numFmtId="49" fontId="11" fillId="16" borderId="0" xfId="2" applyNumberFormat="1" applyFont="1" applyFill="1" applyAlignment="1">
      <alignment vertical="center"/>
    </xf>
    <xf numFmtId="43" fontId="15" fillId="0" borderId="0" xfId="2" applyNumberFormat="1" applyFont="1" applyAlignment="1">
      <alignment vertical="center"/>
    </xf>
    <xf numFmtId="49" fontId="11" fillId="0" borderId="0" xfId="2" applyNumberFormat="1" applyFont="1" applyAlignment="1">
      <alignment vertical="center" wrapText="1"/>
    </xf>
    <xf numFmtId="49" fontId="11" fillId="9" borderId="1" xfId="2" applyNumberFormat="1" applyFont="1" applyFill="1" applyBorder="1" applyAlignment="1">
      <alignment vertical="center"/>
    </xf>
    <xf numFmtId="49" fontId="11" fillId="9" borderId="2" xfId="2" applyNumberFormat="1" applyFont="1" applyFill="1" applyBorder="1" applyAlignment="1">
      <alignment vertical="center"/>
    </xf>
    <xf numFmtId="49" fontId="11" fillId="9" borderId="3" xfId="2" applyNumberFormat="1" applyFont="1" applyFill="1" applyBorder="1" applyAlignment="1">
      <alignment vertical="center"/>
    </xf>
    <xf numFmtId="49" fontId="11" fillId="0" borderId="0" xfId="2" applyNumberFormat="1" applyFont="1" applyAlignment="1">
      <alignment horizontal="right" vertical="center"/>
    </xf>
    <xf numFmtId="49" fontId="11" fillId="9" borderId="4" xfId="2" applyNumberFormat="1" applyFont="1" applyFill="1" applyBorder="1" applyAlignment="1">
      <alignment vertical="center"/>
    </xf>
    <xf numFmtId="49" fontId="11" fillId="9" borderId="5" xfId="2" applyNumberFormat="1" applyFont="1" applyFill="1" applyBorder="1" applyAlignment="1">
      <alignment vertical="center"/>
    </xf>
    <xf numFmtId="49" fontId="11" fillId="9" borderId="6" xfId="2" applyNumberFormat="1" applyFont="1" applyFill="1" applyBorder="1" applyAlignment="1">
      <alignment vertical="center"/>
    </xf>
    <xf numFmtId="49" fontId="11" fillId="9" borderId="7" xfId="2" applyNumberFormat="1" applyFont="1" applyFill="1" applyBorder="1" applyAlignment="1">
      <alignment vertical="center"/>
    </xf>
    <xf numFmtId="49" fontId="11" fillId="9" borderId="8" xfId="2" applyNumberFormat="1" applyFont="1" applyFill="1" applyBorder="1" applyAlignment="1">
      <alignment vertical="center"/>
    </xf>
    <xf numFmtId="2" fontId="15" fillId="0" borderId="0" xfId="2" applyNumberFormat="1" applyFont="1" applyAlignment="1">
      <alignment horizontal="center" vertical="center" wrapText="1"/>
    </xf>
    <xf numFmtId="0" fontId="15" fillId="0" borderId="0" xfId="2" applyFont="1" applyAlignment="1">
      <alignment horizontal="center" vertical="center" wrapText="1"/>
    </xf>
    <xf numFmtId="14" fontId="26" fillId="0" borderId="0" xfId="2" applyNumberFormat="1" applyFont="1" applyAlignment="1">
      <alignment horizontal="center"/>
    </xf>
    <xf numFmtId="1" fontId="11" fillId="0" borderId="0" xfId="2" applyNumberFormat="1" applyFont="1" applyAlignment="1">
      <alignment horizontal="center" vertical="center"/>
    </xf>
    <xf numFmtId="49" fontId="15" fillId="16" borderId="0" xfId="2" applyNumberFormat="1" applyFont="1" applyFill="1" applyAlignment="1">
      <alignment horizontal="center" vertical="top" wrapText="1"/>
    </xf>
    <xf numFmtId="49" fontId="15" fillId="16" borderId="0" xfId="2" applyNumberFormat="1" applyFont="1" applyFill="1" applyAlignment="1">
      <alignment horizontal="left" vertical="top" wrapText="1"/>
    </xf>
    <xf numFmtId="0" fontId="15" fillId="0" borderId="0" xfId="2" applyFont="1" applyAlignment="1">
      <alignment horizontal="left" vertical="top" wrapText="1"/>
    </xf>
    <xf numFmtId="0" fontId="15" fillId="0" borderId="0" xfId="2" applyFont="1" applyAlignment="1">
      <alignment horizontal="left"/>
    </xf>
    <xf numFmtId="0" fontId="15" fillId="0" borderId="0" xfId="2" applyFont="1" applyAlignment="1">
      <alignment horizontal="left" vertical="center" wrapText="1"/>
    </xf>
    <xf numFmtId="167" fontId="15" fillId="0" borderId="0" xfId="2" applyNumberFormat="1" applyFont="1" applyAlignment="1">
      <alignment horizontal="center" vertical="center"/>
    </xf>
    <xf numFmtId="49" fontId="18" fillId="0" borderId="0" xfId="2" applyNumberFormat="1" applyFont="1" applyAlignment="1">
      <alignment horizontal="center" vertical="center" wrapText="1"/>
    </xf>
    <xf numFmtId="49" fontId="18" fillId="16" borderId="0" xfId="2" applyNumberFormat="1" applyFont="1" applyFill="1" applyAlignment="1">
      <alignment horizontal="center" vertical="center" wrapText="1"/>
    </xf>
    <xf numFmtId="2" fontId="15" fillId="16" borderId="0" xfId="2" applyNumberFormat="1" applyFont="1" applyFill="1" applyAlignment="1">
      <alignment vertical="center"/>
    </xf>
    <xf numFmtId="49" fontId="18" fillId="0" borderId="4" xfId="2" applyNumberFormat="1" applyFont="1" applyBorder="1" applyAlignment="1">
      <alignment horizontal="center" vertical="center" wrapText="1"/>
    </xf>
    <xf numFmtId="0" fontId="11" fillId="16" borderId="0" xfId="2" applyFont="1" applyFill="1"/>
    <xf numFmtId="49" fontId="11" fillId="9" borderId="0" xfId="2" applyNumberFormat="1" applyFont="1" applyFill="1" applyAlignment="1">
      <alignment vertical="center"/>
    </xf>
    <xf numFmtId="49" fontId="29" fillId="16" borderId="0" xfId="0" applyNumberFormat="1" applyFont="1" applyFill="1" applyAlignment="1">
      <alignment vertical="center"/>
    </xf>
    <xf numFmtId="0" fontId="29" fillId="0" borderId="0" xfId="0" applyFont="1" applyAlignment="1" applyProtection="1">
      <alignment horizontal="center"/>
      <protection hidden="1"/>
    </xf>
    <xf numFmtId="0" fontId="11" fillId="16" borderId="0" xfId="0" applyFont="1" applyFill="1"/>
    <xf numFmtId="0" fontId="11" fillId="0" borderId="5" xfId="0" applyFont="1" applyBorder="1"/>
    <xf numFmtId="0" fontId="15" fillId="2" borderId="12" xfId="0" applyFont="1" applyFill="1" applyBorder="1" applyAlignment="1" applyProtection="1">
      <alignment horizontal="justify" vertical="center"/>
      <protection locked="0"/>
    </xf>
    <xf numFmtId="0" fontId="15" fillId="8" borderId="12" xfId="0" applyFont="1" applyFill="1" applyBorder="1" applyAlignment="1">
      <alignment horizontal="center" vertical="center"/>
    </xf>
    <xf numFmtId="49" fontId="35" fillId="16" borderId="0" xfId="0" applyNumberFormat="1" applyFont="1" applyFill="1" applyAlignment="1">
      <alignment vertical="center"/>
    </xf>
    <xf numFmtId="0" fontId="29" fillId="0" borderId="0" xfId="0" applyFont="1" applyAlignment="1" applyProtection="1">
      <alignment horizontal="center" vertical="center"/>
      <protection hidden="1"/>
    </xf>
    <xf numFmtId="0" fontId="11" fillId="16" borderId="0" xfId="0" applyFont="1" applyFill="1" applyAlignment="1">
      <alignment vertical="center"/>
    </xf>
    <xf numFmtId="0" fontId="15" fillId="0" borderId="0" xfId="0" applyFont="1" applyAlignment="1">
      <alignment vertical="center"/>
    </xf>
    <xf numFmtId="49" fontId="11" fillId="0" borderId="0" xfId="0" applyNumberFormat="1" applyFont="1"/>
    <xf numFmtId="49" fontId="29" fillId="0" borderId="0" xfId="0" applyNumberFormat="1" applyFont="1" applyAlignment="1" applyProtection="1">
      <alignment horizontal="center"/>
      <protection hidden="1"/>
    </xf>
    <xf numFmtId="49" fontId="11" fillId="0" borderId="4" xfId="0" applyNumberFormat="1" applyFont="1" applyBorder="1"/>
    <xf numFmtId="0" fontId="11"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center"/>
    </xf>
    <xf numFmtId="49" fontId="11" fillId="16" borderId="0" xfId="0" applyNumberFormat="1" applyFont="1" applyFill="1" applyAlignment="1">
      <alignment vertical="center"/>
    </xf>
    <xf numFmtId="49" fontId="11" fillId="16" borderId="0" xfId="0" applyNumberFormat="1" applyFont="1" applyFill="1" applyAlignment="1">
      <alignment horizontal="left"/>
    </xf>
    <xf numFmtId="49" fontId="29" fillId="16" borderId="0" xfId="0" applyNumberFormat="1" applyFont="1" applyFill="1" applyAlignment="1">
      <alignment horizontal="center"/>
    </xf>
    <xf numFmtId="49" fontId="45" fillId="16" borderId="0" xfId="0" applyNumberFormat="1" applyFont="1" applyFill="1" applyAlignment="1">
      <alignment horizontal="left" vertical="center"/>
    </xf>
    <xf numFmtId="49" fontId="36" fillId="16" borderId="0" xfId="0" applyNumberFormat="1" applyFont="1" applyFill="1" applyAlignment="1">
      <alignment horizontal="left" vertical="center"/>
    </xf>
    <xf numFmtId="49" fontId="36" fillId="16" borderId="0" xfId="0" applyNumberFormat="1" applyFont="1" applyFill="1" applyAlignment="1">
      <alignment horizontal="center" vertical="center"/>
    </xf>
    <xf numFmtId="0" fontId="36" fillId="16" borderId="0" xfId="0" applyFont="1" applyFill="1" applyAlignment="1">
      <alignment horizontal="center" vertical="center" wrapText="1"/>
    </xf>
    <xf numFmtId="49" fontId="29" fillId="16" borderId="0" xfId="0" applyNumberFormat="1" applyFont="1" applyFill="1" applyAlignment="1">
      <alignment horizontal="center" vertical="center"/>
    </xf>
    <xf numFmtId="49" fontId="11" fillId="16" borderId="0" xfId="0" applyNumberFormat="1" applyFont="1" applyFill="1" applyAlignment="1">
      <alignment horizontal="center" vertical="top"/>
    </xf>
    <xf numFmtId="0" fontId="11" fillId="16" borderId="0" xfId="0" applyFont="1" applyFill="1" applyAlignment="1">
      <alignment horizontal="center" vertical="top"/>
    </xf>
    <xf numFmtId="49" fontId="45" fillId="16" borderId="0" xfId="0" applyNumberFormat="1" applyFont="1" applyFill="1" applyAlignment="1">
      <alignment horizontal="center"/>
    </xf>
    <xf numFmtId="0" fontId="46" fillId="16" borderId="0" xfId="0" applyFont="1" applyFill="1" applyAlignment="1">
      <alignment horizontal="center" vertical="center" wrapText="1"/>
    </xf>
    <xf numFmtId="49" fontId="26" fillId="16" borderId="0" xfId="0" applyNumberFormat="1" applyFont="1" applyFill="1" applyAlignment="1">
      <alignment horizontal="center" vertical="center"/>
    </xf>
    <xf numFmtId="0" fontId="29" fillId="16" borderId="0" xfId="0" applyFont="1" applyFill="1" applyAlignment="1">
      <alignment horizontal="center"/>
    </xf>
    <xf numFmtId="0" fontId="15" fillId="16" borderId="0" xfId="0" quotePrefix="1" applyFont="1" applyFill="1"/>
    <xf numFmtId="0" fontId="11" fillId="16" borderId="0" xfId="0" applyFont="1" applyFill="1" applyAlignment="1">
      <alignment horizontal="center"/>
    </xf>
    <xf numFmtId="0" fontId="11" fillId="16" borderId="5" xfId="0" applyFont="1" applyFill="1" applyBorder="1"/>
    <xf numFmtId="0" fontId="15" fillId="16" borderId="20" xfId="0" applyFont="1" applyFill="1" applyBorder="1" applyAlignment="1">
      <alignment horizontal="center" vertical="center"/>
    </xf>
    <xf numFmtId="0" fontId="15" fillId="16" borderId="0" xfId="0" applyFont="1" applyFill="1" applyAlignment="1">
      <alignment vertical="center"/>
    </xf>
    <xf numFmtId="0" fontId="15" fillId="16" borderId="20" xfId="0" applyFont="1" applyFill="1" applyBorder="1" applyAlignment="1">
      <alignment horizontal="center" vertical="center" wrapText="1"/>
    </xf>
    <xf numFmtId="0" fontId="11" fillId="16" borderId="17" xfId="0" applyFont="1" applyFill="1" applyBorder="1" applyAlignment="1">
      <alignment vertical="center"/>
    </xf>
    <xf numFmtId="0" fontId="11" fillId="16" borderId="17" xfId="0" applyFont="1" applyFill="1" applyBorder="1" applyAlignment="1">
      <alignment horizontal="center" vertical="center" wrapText="1"/>
    </xf>
    <xf numFmtId="0" fontId="26" fillId="16" borderId="17" xfId="0" applyFont="1" applyFill="1" applyBorder="1" applyAlignment="1">
      <alignment horizontal="center" vertical="center"/>
    </xf>
    <xf numFmtId="0" fontId="26" fillId="16" borderId="17"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11" fillId="16" borderId="17" xfId="0" applyFont="1" applyFill="1" applyBorder="1" applyAlignment="1">
      <alignment horizontal="right" vertical="center" wrapText="1"/>
    </xf>
    <xf numFmtId="3" fontId="11" fillId="16" borderId="17" xfId="0" applyNumberFormat="1" applyFont="1" applyFill="1" applyBorder="1" applyAlignment="1">
      <alignment horizontal="right" vertical="center" wrapText="1"/>
    </xf>
    <xf numFmtId="0" fontId="11" fillId="16" borderId="17" xfId="0" applyFont="1" applyFill="1" applyBorder="1" applyAlignment="1">
      <alignment horizontal="right" vertical="center"/>
    </xf>
    <xf numFmtId="4" fontId="11" fillId="16" borderId="17" xfId="0" applyNumberFormat="1" applyFont="1" applyFill="1" applyBorder="1" applyAlignment="1">
      <alignment horizontal="right" vertical="center"/>
    </xf>
    <xf numFmtId="0" fontId="15" fillId="16" borderId="17" xfId="0" applyFont="1" applyFill="1" applyBorder="1" applyAlignment="1">
      <alignment horizontal="center" vertical="center"/>
    </xf>
    <xf numFmtId="0" fontId="18" fillId="16" borderId="17" xfId="0" applyFont="1" applyFill="1" applyBorder="1" applyAlignment="1">
      <alignment horizontal="right" vertical="center" wrapText="1"/>
    </xf>
    <xf numFmtId="3" fontId="18" fillId="16" borderId="17" xfId="0" applyNumberFormat="1" applyFont="1" applyFill="1" applyBorder="1" applyAlignment="1">
      <alignment horizontal="right" vertical="center" wrapText="1"/>
    </xf>
    <xf numFmtId="4" fontId="18" fillId="16" borderId="17" xfId="0" applyNumberFormat="1" applyFont="1" applyFill="1" applyBorder="1" applyAlignment="1">
      <alignment horizontal="right" vertical="center"/>
    </xf>
    <xf numFmtId="0" fontId="18" fillId="16" borderId="0" xfId="0" applyFont="1" applyFill="1" applyAlignment="1">
      <alignment horizontal="center" vertical="center" wrapText="1"/>
    </xf>
    <xf numFmtId="49" fontId="29" fillId="0" borderId="0" xfId="0" applyNumberFormat="1" applyFont="1" applyAlignment="1" applyProtection="1">
      <alignment vertical="center"/>
      <protection hidden="1"/>
    </xf>
    <xf numFmtId="0" fontId="11" fillId="0" borderId="0" xfId="0" applyFont="1" applyProtection="1">
      <protection hidden="1"/>
    </xf>
    <xf numFmtId="0" fontId="11" fillId="0" borderId="0" xfId="0" applyFont="1" applyAlignment="1" applyProtection="1">
      <alignment vertical="center"/>
      <protection hidden="1"/>
    </xf>
    <xf numFmtId="49" fontId="11" fillId="0" borderId="0" xfId="0" applyNumberFormat="1" applyFont="1" applyProtection="1">
      <protection hidden="1"/>
    </xf>
    <xf numFmtId="0" fontId="15" fillId="0" borderId="0" xfId="0" applyFont="1" applyAlignment="1">
      <alignment horizontal="justify" vertical="center"/>
    </xf>
    <xf numFmtId="49" fontId="34" fillId="14" borderId="0" xfId="0" applyNumberFormat="1" applyFont="1" applyFill="1" applyAlignment="1">
      <alignment horizontal="center" vertical="center"/>
    </xf>
    <xf numFmtId="49" fontId="29" fillId="0" borderId="0" xfId="0" applyNumberFormat="1" applyFont="1" applyAlignment="1" applyProtection="1">
      <alignment horizontal="center" vertical="center"/>
      <protection hidden="1"/>
    </xf>
    <xf numFmtId="49" fontId="35" fillId="0" borderId="0" xfId="0" applyNumberFormat="1" applyFont="1" applyAlignment="1">
      <alignment horizontal="center" vertical="center"/>
    </xf>
    <xf numFmtId="0" fontId="29" fillId="0" borderId="0" xfId="0" applyFont="1" applyAlignment="1">
      <alignment horizontal="center"/>
    </xf>
    <xf numFmtId="1" fontId="29" fillId="0" borderId="0" xfId="2" applyNumberFormat="1" applyFont="1" applyAlignment="1">
      <alignment vertical="center"/>
    </xf>
    <xf numFmtId="0" fontId="15" fillId="0" borderId="0" xfId="0" applyFont="1" applyAlignment="1">
      <alignment horizontal="left" vertical="center"/>
    </xf>
    <xf numFmtId="0" fontId="11" fillId="0" borderId="0" xfId="0" quotePrefix="1" applyFont="1" applyAlignment="1">
      <alignment vertical="center"/>
    </xf>
    <xf numFmtId="0" fontId="15" fillId="0" borderId="0" xfId="0" applyFont="1" applyAlignment="1">
      <alignment horizontal="left"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16" borderId="0" xfId="0" applyFont="1" applyFill="1" applyAlignment="1">
      <alignment vertical="center" wrapText="1"/>
    </xf>
    <xf numFmtId="0" fontId="15" fillId="16" borderId="0" xfId="0" quotePrefix="1" applyFont="1" applyFill="1" applyAlignment="1">
      <alignment horizontal="left" vertical="center"/>
    </xf>
    <xf numFmtId="0" fontId="15" fillId="16" borderId="0" xfId="0" applyFont="1" applyFill="1" applyAlignment="1">
      <alignment horizontal="left" vertical="center"/>
    </xf>
    <xf numFmtId="0" fontId="15" fillId="16" borderId="5" xfId="0" applyFont="1" applyFill="1" applyBorder="1" applyAlignment="1">
      <alignment vertical="center" wrapText="1"/>
    </xf>
    <xf numFmtId="0" fontId="15" fillId="16" borderId="7" xfId="0" applyFont="1" applyFill="1" applyBorder="1" applyAlignment="1">
      <alignment vertical="center" wrapText="1"/>
    </xf>
    <xf numFmtId="0" fontId="15" fillId="16" borderId="8" xfId="0" applyFont="1" applyFill="1" applyBorder="1" applyAlignment="1">
      <alignment vertical="center" wrapText="1"/>
    </xf>
    <xf numFmtId="0" fontId="47" fillId="16" borderId="0" xfId="0" applyFont="1" applyFill="1" applyAlignment="1">
      <alignment vertical="center"/>
    </xf>
    <xf numFmtId="0" fontId="11" fillId="0" borderId="0" xfId="0" applyFont="1" applyAlignment="1">
      <alignment horizontal="left" vertical="center" wrapText="1"/>
    </xf>
    <xf numFmtId="49" fontId="34" fillId="0" borderId="0" xfId="0" applyNumberFormat="1" applyFont="1" applyAlignment="1">
      <alignment vertical="center" wrapText="1"/>
    </xf>
    <xf numFmtId="49" fontId="31" fillId="0" borderId="0" xfId="0" quotePrefix="1" applyNumberFormat="1" applyFont="1" applyAlignment="1">
      <alignment horizontal="center" vertical="top" wrapText="1"/>
    </xf>
    <xf numFmtId="49" fontId="31" fillId="0" borderId="0" xfId="0" quotePrefix="1" applyNumberFormat="1" applyFont="1" applyAlignment="1">
      <alignment vertical="top" wrapText="1"/>
    </xf>
    <xf numFmtId="0" fontId="30" fillId="0" borderId="0" xfId="0" applyFont="1" applyProtection="1">
      <protection locked="0"/>
    </xf>
    <xf numFmtId="0" fontId="31" fillId="0" borderId="0" xfId="0" applyFont="1" applyAlignment="1">
      <alignment vertical="center"/>
    </xf>
    <xf numFmtId="0" fontId="33" fillId="0" borderId="0" xfId="0" applyFont="1"/>
    <xf numFmtId="0" fontId="15" fillId="0" borderId="0" xfId="0" quotePrefix="1" applyFont="1" applyAlignment="1">
      <alignment horizontal="left" vertical="center" wrapText="1"/>
    </xf>
    <xf numFmtId="0" fontId="33" fillId="0" borderId="0" xfId="0" applyFont="1" applyAlignment="1">
      <alignment horizontal="center" wrapText="1"/>
    </xf>
    <xf numFmtId="0" fontId="37" fillId="0" borderId="0" xfId="0" applyFont="1" applyAlignment="1">
      <alignment vertical="center" wrapText="1"/>
    </xf>
    <xf numFmtId="0" fontId="37" fillId="0" borderId="0" xfId="0" applyFont="1"/>
    <xf numFmtId="0" fontId="33" fillId="0" borderId="0" xfId="0" applyFont="1" applyAlignment="1">
      <alignment horizontal="center"/>
    </xf>
    <xf numFmtId="49" fontId="2" fillId="0" borderId="1" xfId="2" applyNumberFormat="1" applyBorder="1" applyAlignment="1">
      <alignment vertical="center"/>
    </xf>
    <xf numFmtId="49" fontId="2" fillId="0" borderId="2" xfId="2" applyNumberFormat="1" applyBorder="1" applyAlignment="1">
      <alignment vertical="center"/>
    </xf>
    <xf numFmtId="49" fontId="2" fillId="0" borderId="3" xfId="2" applyNumberFormat="1" applyBorder="1" applyAlignment="1">
      <alignment vertical="center"/>
    </xf>
    <xf numFmtId="49" fontId="2" fillId="0" borderId="0" xfId="2" applyNumberFormat="1" applyAlignment="1">
      <alignment vertical="center"/>
    </xf>
    <xf numFmtId="49" fontId="2" fillId="6" borderId="0" xfId="2" applyNumberFormat="1" applyFill="1" applyAlignment="1">
      <alignment vertical="center"/>
    </xf>
    <xf numFmtId="49" fontId="27" fillId="6" borderId="0" xfId="2" applyNumberFormat="1" applyFont="1" applyFill="1" applyAlignment="1">
      <alignment vertical="center"/>
    </xf>
    <xf numFmtId="49" fontId="2" fillId="0" borderId="4" xfId="2" applyNumberFormat="1" applyBorder="1" applyAlignment="1">
      <alignment vertical="center"/>
    </xf>
    <xf numFmtId="49" fontId="2" fillId="0" borderId="5" xfId="2" applyNumberFormat="1" applyBorder="1" applyAlignment="1">
      <alignment vertical="center"/>
    </xf>
    <xf numFmtId="0" fontId="2" fillId="0" borderId="0" xfId="2"/>
    <xf numFmtId="49" fontId="2" fillId="0" borderId="0" xfId="2" applyNumberFormat="1" applyAlignment="1">
      <alignment horizontal="center" vertical="center"/>
    </xf>
    <xf numFmtId="49" fontId="2" fillId="0" borderId="6" xfId="2" applyNumberFormat="1" applyBorder="1" applyAlignment="1">
      <alignment vertical="center"/>
    </xf>
    <xf numFmtId="49" fontId="2" fillId="0" borderId="7" xfId="2" applyNumberFormat="1" applyBorder="1" applyAlignment="1">
      <alignment vertical="center"/>
    </xf>
    <xf numFmtId="49" fontId="4" fillId="0" borderId="7" xfId="2" applyNumberFormat="1" applyFont="1" applyBorder="1" applyAlignment="1">
      <alignment horizontal="center" vertical="center"/>
    </xf>
    <xf numFmtId="49" fontId="2" fillId="0" borderId="8" xfId="2" applyNumberFormat="1" applyBorder="1" applyAlignment="1">
      <alignment vertical="center"/>
    </xf>
    <xf numFmtId="49" fontId="4" fillId="0" borderId="0" xfId="2" applyNumberFormat="1" applyFont="1" applyAlignment="1">
      <alignment horizontal="center" vertical="center"/>
    </xf>
    <xf numFmtId="49" fontId="5" fillId="0" borderId="0" xfId="2" applyNumberFormat="1" applyFont="1" applyAlignment="1">
      <alignment horizontal="center" vertical="center"/>
    </xf>
    <xf numFmtId="49" fontId="24" fillId="0" borderId="0" xfId="2" applyNumberFormat="1" applyFont="1" applyAlignment="1">
      <alignment vertical="center"/>
    </xf>
    <xf numFmtId="49" fontId="24" fillId="6" borderId="0" xfId="2" applyNumberFormat="1" applyFont="1" applyFill="1" applyAlignment="1">
      <alignment vertical="center"/>
    </xf>
    <xf numFmtId="49" fontId="8" fillId="6" borderId="0" xfId="2" applyNumberFormat="1" applyFont="1" applyFill="1" applyAlignment="1">
      <alignment vertical="center"/>
    </xf>
    <xf numFmtId="49" fontId="8" fillId="0" borderId="0" xfId="2" applyNumberFormat="1" applyFont="1" applyAlignment="1">
      <alignment vertical="center"/>
    </xf>
    <xf numFmtId="49" fontId="7" fillId="0" borderId="0" xfId="2" applyNumberFormat="1" applyFont="1" applyAlignment="1">
      <alignment horizontal="center" vertical="center"/>
    </xf>
    <xf numFmtId="49" fontId="15" fillId="0" borderId="7" xfId="2" applyNumberFormat="1" applyFont="1" applyBorder="1" applyAlignment="1">
      <alignment horizontal="left" vertical="center"/>
    </xf>
    <xf numFmtId="49" fontId="15" fillId="0" borderId="7" xfId="2" applyNumberFormat="1" applyFont="1" applyBorder="1"/>
    <xf numFmtId="49" fontId="11" fillId="0" borderId="7" xfId="2" applyNumberFormat="1" applyFont="1" applyBorder="1" applyAlignment="1">
      <alignment vertical="center"/>
    </xf>
    <xf numFmtId="49" fontId="9" fillId="0" borderId="0" xfId="2" applyNumberFormat="1" applyFont="1" applyAlignment="1">
      <alignment vertical="center"/>
    </xf>
    <xf numFmtId="49" fontId="9" fillId="6" borderId="0" xfId="2" applyNumberFormat="1" applyFont="1" applyFill="1" applyAlignment="1">
      <alignment vertical="center"/>
    </xf>
    <xf numFmtId="49" fontId="3" fillId="0" borderId="0" xfId="2" applyNumberFormat="1" applyFont="1" applyAlignment="1">
      <alignment vertical="center"/>
    </xf>
    <xf numFmtId="49" fontId="3" fillId="6" borderId="0" xfId="2" applyNumberFormat="1" applyFont="1" applyFill="1" applyAlignment="1">
      <alignment vertical="center"/>
    </xf>
    <xf numFmtId="49" fontId="11" fillId="0" borderId="0" xfId="2" applyNumberFormat="1" applyFont="1" applyAlignment="1">
      <alignment horizontal="left" vertical="center"/>
    </xf>
    <xf numFmtId="49" fontId="15" fillId="0" borderId="0" xfId="2" applyNumberFormat="1" applyFont="1"/>
    <xf numFmtId="49" fontId="3" fillId="0" borderId="0" xfId="2" applyNumberFormat="1" applyFont="1" applyAlignment="1">
      <alignment horizontal="left"/>
    </xf>
    <xf numFmtId="49" fontId="3" fillId="0" borderId="0" xfId="2" applyNumberFormat="1" applyFont="1" applyAlignment="1">
      <alignment horizontal="right"/>
    </xf>
    <xf numFmtId="49" fontId="3" fillId="6" borderId="0" xfId="2" applyNumberFormat="1" applyFont="1" applyFill="1" applyAlignment="1">
      <alignment horizontal="left"/>
    </xf>
    <xf numFmtId="49" fontId="10" fillId="0" borderId="0" xfId="2" applyNumberFormat="1" applyFont="1" applyAlignment="1">
      <alignment horizontal="left"/>
    </xf>
    <xf numFmtId="49" fontId="3" fillId="0" borderId="0" xfId="2" applyNumberFormat="1" applyFont="1" applyAlignment="1">
      <alignment horizontal="center"/>
    </xf>
    <xf numFmtId="49" fontId="2" fillId="0" borderId="0" xfId="2" applyNumberFormat="1" applyAlignment="1">
      <alignment horizontal="center"/>
    </xf>
    <xf numFmtId="49" fontId="11" fillId="0" borderId="0" xfId="2" applyNumberFormat="1" applyFont="1" applyAlignment="1">
      <alignment horizontal="center"/>
    </xf>
    <xf numFmtId="1" fontId="12" fillId="0" borderId="0" xfId="2" applyNumberFormat="1" applyFont="1" applyAlignment="1">
      <alignment vertical="center"/>
    </xf>
    <xf numFmtId="49" fontId="15" fillId="0" borderId="7" xfId="2" applyNumberFormat="1" applyFont="1" applyBorder="1" applyAlignment="1">
      <alignment horizontal="left"/>
    </xf>
    <xf numFmtId="49" fontId="11" fillId="0" borderId="7" xfId="2" applyNumberFormat="1" applyFont="1" applyBorder="1" applyAlignment="1">
      <alignment horizontal="center"/>
    </xf>
    <xf numFmtId="49" fontId="11" fillId="0" borderId="7" xfId="2" applyNumberFormat="1" applyFont="1" applyBorder="1" applyAlignment="1">
      <alignment horizontal="left"/>
    </xf>
    <xf numFmtId="49" fontId="11" fillId="0" borderId="7" xfId="2" applyNumberFormat="1" applyFont="1" applyBorder="1" applyAlignment="1">
      <alignment horizontal="right"/>
    </xf>
    <xf numFmtId="49" fontId="11" fillId="6" borderId="0" xfId="2" applyNumberFormat="1" applyFont="1" applyFill="1" applyAlignment="1">
      <alignment vertical="center"/>
    </xf>
    <xf numFmtId="49" fontId="6" fillId="0" borderId="0" xfId="2" applyNumberFormat="1" applyFont="1" applyAlignment="1">
      <alignment horizontal="center" vertical="center"/>
    </xf>
    <xf numFmtId="49" fontId="13" fillId="0" borderId="0" xfId="2" applyNumberFormat="1" applyFont="1" applyAlignment="1">
      <alignment horizontal="center"/>
    </xf>
    <xf numFmtId="0" fontId="14" fillId="0" borderId="0" xfId="2" applyFont="1" applyAlignment="1">
      <alignment horizontal="center"/>
    </xf>
    <xf numFmtId="49" fontId="11"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49" fontId="6" fillId="0" borderId="0" xfId="2" applyNumberFormat="1" applyFont="1"/>
    <xf numFmtId="0" fontId="25" fillId="6" borderId="0" xfId="2" applyFont="1" applyFill="1" applyAlignment="1">
      <alignment vertical="center"/>
    </xf>
    <xf numFmtId="49" fontId="10" fillId="0" borderId="0" xfId="2" quotePrefix="1" applyNumberFormat="1" applyFont="1" applyAlignment="1">
      <alignment horizontal="left"/>
    </xf>
    <xf numFmtId="14" fontId="11" fillId="0" borderId="0" xfId="2" applyNumberFormat="1" applyFont="1"/>
    <xf numFmtId="0" fontId="8" fillId="6" borderId="0" xfId="2" applyFont="1" applyFill="1" applyAlignment="1">
      <alignment vertical="center"/>
    </xf>
    <xf numFmtId="0" fontId="3" fillId="6" borderId="0" xfId="2" applyFont="1" applyFill="1" applyAlignment="1">
      <alignment vertical="center"/>
    </xf>
    <xf numFmtId="49" fontId="3" fillId="0" borderId="0" xfId="2" applyNumberFormat="1" applyFont="1" applyAlignment="1">
      <alignment horizontal="left" vertical="center"/>
    </xf>
    <xf numFmtId="49" fontId="11" fillId="0" borderId="0" xfId="2" applyNumberFormat="1" applyFont="1"/>
    <xf numFmtId="49" fontId="10" fillId="0" borderId="0" xfId="2" applyNumberFormat="1" applyFont="1"/>
    <xf numFmtId="43" fontId="30" fillId="3" borderId="0" xfId="2" applyNumberFormat="1" applyFont="1" applyFill="1" applyAlignment="1">
      <alignment vertical="center"/>
    </xf>
    <xf numFmtId="43" fontId="30" fillId="0" borderId="0" xfId="2" applyNumberFormat="1" applyFont="1" applyAlignment="1">
      <alignment vertical="center"/>
    </xf>
    <xf numFmtId="49" fontId="23" fillId="6" borderId="0" xfId="2" applyNumberFormat="1" applyFont="1" applyFill="1" applyAlignment="1">
      <alignment vertical="center"/>
    </xf>
    <xf numFmtId="164" fontId="30" fillId="3" borderId="0" xfId="2" applyNumberFormat="1" applyFont="1" applyFill="1" applyAlignment="1">
      <alignment vertical="center"/>
    </xf>
    <xf numFmtId="43" fontId="11" fillId="0" borderId="0" xfId="2" applyNumberFormat="1" applyFont="1" applyAlignment="1">
      <alignment vertical="center"/>
    </xf>
    <xf numFmtId="49" fontId="2" fillId="0" borderId="0" xfId="2" applyNumberFormat="1" applyAlignment="1">
      <alignment vertical="top" wrapText="1" shrinkToFit="1"/>
    </xf>
    <xf numFmtId="49" fontId="2" fillId="0" borderId="7" xfId="2" applyNumberFormat="1" applyBorder="1" applyAlignment="1">
      <alignment vertical="top" wrapText="1" shrinkToFit="1"/>
    </xf>
    <xf numFmtId="49" fontId="15" fillId="6" borderId="0" xfId="2" applyNumberFormat="1" applyFont="1" applyFill="1" applyAlignment="1">
      <alignment horizontal="left" vertical="center" wrapText="1"/>
    </xf>
    <xf numFmtId="49" fontId="2" fillId="0" borderId="0" xfId="2" applyNumberFormat="1" applyAlignment="1">
      <alignment vertical="center" wrapText="1" shrinkToFit="1"/>
    </xf>
    <xf numFmtId="0" fontId="16" fillId="6" borderId="0" xfId="2" applyFont="1" applyFill="1" applyAlignment="1">
      <alignment vertical="center" wrapText="1"/>
    </xf>
    <xf numFmtId="49" fontId="30" fillId="0" borderId="0" xfId="2" applyNumberFormat="1" applyFont="1" applyAlignment="1">
      <alignment vertical="top" wrapText="1" shrinkToFit="1"/>
    </xf>
    <xf numFmtId="0" fontId="2" fillId="6" borderId="0" xfId="2" applyFill="1"/>
    <xf numFmtId="0" fontId="11" fillId="6" borderId="0" xfId="2" applyFont="1" applyFill="1"/>
    <xf numFmtId="49" fontId="33" fillId="14" borderId="0" xfId="0" applyNumberFormat="1" applyFont="1" applyFill="1" applyAlignment="1">
      <alignment vertical="center"/>
    </xf>
    <xf numFmtId="49" fontId="11" fillId="0" borderId="0" xfId="0" applyNumberFormat="1" applyFont="1" applyAlignment="1">
      <alignment horizontal="left"/>
    </xf>
    <xf numFmtId="49" fontId="36" fillId="0" borderId="0" xfId="0" applyNumberFormat="1" applyFont="1" applyAlignment="1">
      <alignment horizontal="left" vertical="center"/>
    </xf>
    <xf numFmtId="49" fontId="36" fillId="0" borderId="0" xfId="0" applyNumberFormat="1" applyFont="1" applyAlignment="1">
      <alignment horizontal="left"/>
    </xf>
    <xf numFmtId="49" fontId="15" fillId="2" borderId="12" xfId="0" applyNumberFormat="1" applyFont="1" applyFill="1" applyBorder="1" applyAlignment="1">
      <alignment horizontal="center" vertical="center"/>
    </xf>
    <xf numFmtId="49" fontId="11" fillId="9" borderId="0" xfId="0" applyNumberFormat="1" applyFont="1" applyFill="1" applyAlignment="1">
      <alignment vertical="center"/>
    </xf>
    <xf numFmtId="49" fontId="28" fillId="6" borderId="0" xfId="2" applyNumberFormat="1" applyFont="1" applyFill="1" applyAlignment="1">
      <alignment vertical="center"/>
    </xf>
    <xf numFmtId="49" fontId="10" fillId="0" borderId="0" xfId="2" applyNumberFormat="1" applyFont="1" applyAlignment="1">
      <alignment horizontal="left" vertical="top"/>
    </xf>
    <xf numFmtId="49" fontId="11" fillId="5" borderId="9" xfId="2" applyNumberFormat="1" applyFont="1" applyFill="1" applyBorder="1" applyAlignment="1" applyProtection="1">
      <alignment vertical="center"/>
      <protection locked="0"/>
    </xf>
    <xf numFmtId="0" fontId="30" fillId="0" borderId="0" xfId="0" applyFont="1" applyAlignment="1">
      <alignment horizontal="center"/>
    </xf>
    <xf numFmtId="49" fontId="11" fillId="2" borderId="9" xfId="2" applyNumberFormat="1" applyFont="1" applyFill="1" applyBorder="1" applyAlignment="1" applyProtection="1">
      <alignment horizontal="center" vertical="center"/>
      <protection locked="0"/>
    </xf>
    <xf numFmtId="0" fontId="40" fillId="0" borderId="0" xfId="0" applyFont="1" applyAlignment="1">
      <alignment horizontal="left" vertical="center"/>
    </xf>
    <xf numFmtId="0" fontId="40" fillId="0" borderId="0" xfId="0" applyFont="1"/>
    <xf numFmtId="1" fontId="33" fillId="2" borderId="1" xfId="2" applyNumberFormat="1" applyFont="1" applyFill="1" applyBorder="1" applyAlignment="1" applyProtection="1">
      <alignment horizontal="center" vertical="center"/>
      <protection locked="0"/>
    </xf>
    <xf numFmtId="1" fontId="33" fillId="2" borderId="3" xfId="2" applyNumberFormat="1" applyFont="1" applyFill="1" applyBorder="1" applyAlignment="1" applyProtection="1">
      <alignment horizontal="center" vertical="center"/>
      <protection locked="0"/>
    </xf>
    <xf numFmtId="1" fontId="33" fillId="2" borderId="6" xfId="2" applyNumberFormat="1" applyFont="1" applyFill="1" applyBorder="1" applyAlignment="1" applyProtection="1">
      <alignment horizontal="center" vertical="center"/>
      <protection locked="0"/>
    </xf>
    <xf numFmtId="1" fontId="33" fillId="2" borderId="8" xfId="2" applyNumberFormat="1" applyFont="1" applyFill="1" applyBorder="1" applyAlignment="1" applyProtection="1">
      <alignment horizontal="center" vertical="center"/>
      <protection locked="0"/>
    </xf>
    <xf numFmtId="49" fontId="2" fillId="0" borderId="12" xfId="2" applyNumberFormat="1" applyBorder="1" applyAlignment="1">
      <alignment horizontal="left" vertical="center" wrapText="1" shrinkToFit="1"/>
    </xf>
    <xf numFmtId="49" fontId="2" fillId="0" borderId="12" xfId="2" applyNumberFormat="1" applyBorder="1" applyAlignment="1">
      <alignment horizontal="left" vertical="top" wrapText="1" shrinkToFit="1"/>
    </xf>
    <xf numFmtId="49" fontId="15" fillId="0" borderId="4" xfId="2" applyNumberFormat="1" applyFont="1" applyBorder="1" applyAlignment="1">
      <alignment horizontal="center" vertical="center"/>
    </xf>
    <xf numFmtId="0" fontId="11" fillId="0" borderId="0" xfId="2" applyFont="1"/>
    <xf numFmtId="0" fontId="11" fillId="0" borderId="5" xfId="2" applyFont="1" applyBorder="1"/>
    <xf numFmtId="49" fontId="11" fillId="0" borderId="4" xfId="2" applyNumberFormat="1" applyFont="1" applyBorder="1" applyAlignment="1">
      <alignment horizontal="center" vertical="center"/>
    </xf>
    <xf numFmtId="49" fontId="10" fillId="0" borderId="0" xfId="2" applyNumberFormat="1" applyFont="1" applyAlignment="1">
      <alignment horizontal="center" vertical="center"/>
    </xf>
    <xf numFmtId="49" fontId="11" fillId="5" borderId="9" xfId="0" applyNumberFormat="1" applyFont="1" applyFill="1" applyBorder="1" applyAlignment="1">
      <alignment horizontal="center" vertical="center"/>
    </xf>
    <xf numFmtId="49" fontId="11" fillId="5" borderId="10" xfId="0" applyNumberFormat="1" applyFont="1" applyFill="1" applyBorder="1" applyAlignment="1">
      <alignment horizontal="center" vertical="center"/>
    </xf>
    <xf numFmtId="49" fontId="11" fillId="5" borderId="11" xfId="0" applyNumberFormat="1" applyFont="1" applyFill="1" applyBorder="1" applyAlignment="1">
      <alignment horizontal="center" vertical="center"/>
    </xf>
    <xf numFmtId="2" fontId="11" fillId="15" borderId="9" xfId="2" applyNumberFormat="1" applyFont="1" applyFill="1" applyBorder="1" applyAlignment="1">
      <alignment horizontal="center" vertical="center"/>
    </xf>
    <xf numFmtId="2" fontId="11" fillId="15" borderId="10" xfId="2" applyNumberFormat="1" applyFont="1" applyFill="1" applyBorder="1" applyAlignment="1">
      <alignment horizontal="center" vertical="center"/>
    </xf>
    <xf numFmtId="2" fontId="11" fillId="15" borderId="11" xfId="2" applyNumberFormat="1" applyFont="1" applyFill="1" applyBorder="1" applyAlignment="1">
      <alignment horizontal="center" vertical="center"/>
    </xf>
    <xf numFmtId="49" fontId="11" fillId="12" borderId="0" xfId="0" applyNumberFormat="1" applyFont="1" applyFill="1" applyAlignment="1">
      <alignment horizontal="center" vertical="center"/>
    </xf>
    <xf numFmtId="49" fontId="11" fillId="13" borderId="0" xfId="0" applyNumberFormat="1" applyFont="1" applyFill="1" applyAlignment="1">
      <alignment horizontal="center" vertical="center"/>
    </xf>
    <xf numFmtId="49" fontId="11" fillId="2" borderId="9" xfId="2" applyNumberFormat="1" applyFont="1" applyFill="1" applyBorder="1" applyAlignment="1" applyProtection="1">
      <alignment horizontal="left" vertical="center"/>
      <protection locked="0"/>
    </xf>
    <xf numFmtId="49" fontId="11" fillId="2" borderId="10" xfId="2" applyNumberFormat="1" applyFont="1" applyFill="1" applyBorder="1" applyAlignment="1" applyProtection="1">
      <alignment horizontal="left" vertical="center"/>
      <protection locked="0"/>
    </xf>
    <xf numFmtId="49" fontId="11" fillId="2" borderId="11" xfId="2" applyNumberFormat="1" applyFont="1" applyFill="1" applyBorder="1" applyAlignment="1" applyProtection="1">
      <alignment horizontal="left" vertical="center"/>
      <protection locked="0"/>
    </xf>
    <xf numFmtId="49" fontId="11" fillId="2" borderId="9" xfId="2" applyNumberFormat="1" applyFont="1" applyFill="1" applyBorder="1" applyAlignment="1" applyProtection="1">
      <alignment horizontal="center" vertical="center"/>
      <protection locked="0"/>
    </xf>
    <xf numFmtId="49" fontId="11" fillId="2" borderId="10"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0" fontId="32" fillId="0" borderId="0" xfId="2" applyFont="1" applyAlignment="1">
      <alignment horizontal="center" vertical="center" wrapText="1"/>
    </xf>
    <xf numFmtId="49" fontId="11" fillId="0" borderId="0" xfId="2" applyNumberFormat="1" applyFont="1" applyAlignment="1">
      <alignment horizontal="center" vertical="center" wrapText="1"/>
    </xf>
    <xf numFmtId="49" fontId="30" fillId="0" borderId="0" xfId="2" applyNumberFormat="1" applyFont="1" applyAlignment="1">
      <alignment horizontal="left" vertical="top" wrapText="1"/>
    </xf>
    <xf numFmtId="49" fontId="11" fillId="2" borderId="12" xfId="2" applyNumberFormat="1" applyFont="1" applyFill="1" applyBorder="1" applyAlignment="1" applyProtection="1">
      <alignment horizontal="center" vertical="center"/>
      <protection locked="0"/>
    </xf>
    <xf numFmtId="49" fontId="2" fillId="2" borderId="1" xfId="2" applyNumberFormat="1" applyFill="1" applyBorder="1" applyAlignment="1" applyProtection="1">
      <alignment horizontal="center" vertical="center" wrapText="1"/>
      <protection locked="0"/>
    </xf>
    <xf numFmtId="49" fontId="2" fillId="2" borderId="2" xfId="2" applyNumberFormat="1" applyFill="1" applyBorder="1" applyAlignment="1" applyProtection="1">
      <alignment horizontal="center" vertical="center" wrapText="1"/>
      <protection locked="0"/>
    </xf>
    <xf numFmtId="49" fontId="2" fillId="2" borderId="3" xfId="2" applyNumberFormat="1" applyFill="1" applyBorder="1" applyAlignment="1" applyProtection="1">
      <alignment horizontal="center" vertical="center" wrapText="1"/>
      <protection locked="0"/>
    </xf>
    <xf numFmtId="49" fontId="2" fillId="2" borderId="6" xfId="2" applyNumberFormat="1" applyFill="1" applyBorder="1" applyAlignment="1" applyProtection="1">
      <alignment horizontal="center" vertical="center" wrapText="1"/>
      <protection locked="0"/>
    </xf>
    <xf numFmtId="49" fontId="2" fillId="2" borderId="7" xfId="2" applyNumberFormat="1" applyFill="1" applyBorder="1" applyAlignment="1" applyProtection="1">
      <alignment horizontal="center" vertical="center" wrapText="1"/>
      <protection locked="0"/>
    </xf>
    <xf numFmtId="49" fontId="2" fillId="2" borderId="8" xfId="2" applyNumberFormat="1" applyFill="1" applyBorder="1" applyAlignment="1" applyProtection="1">
      <alignment horizontal="center" vertical="center" wrapText="1"/>
      <protection locked="0"/>
    </xf>
    <xf numFmtId="14" fontId="11" fillId="2" borderId="12" xfId="2" applyNumberFormat="1" applyFont="1" applyFill="1" applyBorder="1" applyAlignment="1" applyProtection="1">
      <alignment horizontal="center" vertical="center"/>
      <protection locked="0"/>
    </xf>
    <xf numFmtId="49" fontId="34" fillId="14" borderId="0" xfId="2" applyNumberFormat="1" applyFont="1" applyFill="1" applyAlignment="1">
      <alignment horizontal="center" vertical="center"/>
    </xf>
    <xf numFmtId="49" fontId="30" fillId="0" borderId="4" xfId="2" applyNumberFormat="1" applyFont="1" applyBorder="1" applyAlignment="1">
      <alignment horizontal="left" vertical="center" wrapText="1"/>
    </xf>
    <xf numFmtId="49" fontId="30" fillId="0" borderId="0" xfId="2" applyNumberFormat="1" applyFont="1" applyAlignment="1">
      <alignment horizontal="left" vertical="center" wrapText="1"/>
    </xf>
    <xf numFmtId="0" fontId="30" fillId="0" borderId="12" xfId="2" applyFont="1" applyBorder="1" applyAlignment="1">
      <alignment horizontal="left" vertical="center" wrapText="1"/>
    </xf>
    <xf numFmtId="49" fontId="30" fillId="0" borderId="12" xfId="2" applyNumberFormat="1" applyFont="1" applyBorder="1" applyAlignment="1">
      <alignment horizontal="left" vertical="center" wrapText="1"/>
    </xf>
    <xf numFmtId="49" fontId="30" fillId="0" borderId="12" xfId="2" applyNumberFormat="1" applyFont="1" applyBorder="1" applyAlignment="1">
      <alignment horizontal="center" vertical="center" wrapText="1"/>
    </xf>
    <xf numFmtId="2" fontId="31" fillId="4" borderId="12" xfId="2" applyNumberFormat="1" applyFont="1" applyFill="1" applyBorder="1" applyAlignment="1">
      <alignment horizontal="center" vertical="center"/>
    </xf>
    <xf numFmtId="49" fontId="30" fillId="2" borderId="12" xfId="2" applyNumberFormat="1" applyFont="1" applyFill="1" applyBorder="1" applyAlignment="1" applyProtection="1">
      <alignment horizontal="center" vertical="center"/>
      <protection locked="0"/>
    </xf>
    <xf numFmtId="0" fontId="40" fillId="2" borderId="12" xfId="2" applyFont="1" applyFill="1" applyBorder="1" applyAlignment="1" applyProtection="1">
      <alignment horizontal="center"/>
      <protection locked="0"/>
    </xf>
    <xf numFmtId="14" fontId="40" fillId="2" borderId="12" xfId="2" applyNumberFormat="1" applyFont="1" applyFill="1" applyBorder="1" applyAlignment="1" applyProtection="1">
      <alignment horizontal="center"/>
      <protection locked="0"/>
    </xf>
    <xf numFmtId="1" fontId="30" fillId="2" borderId="12" xfId="2" applyNumberFormat="1" applyFont="1" applyFill="1" applyBorder="1" applyAlignment="1" applyProtection="1">
      <alignment horizontal="center" vertical="center"/>
      <protection locked="0"/>
    </xf>
    <xf numFmtId="49" fontId="34" fillId="14" borderId="0" xfId="2" applyNumberFormat="1" applyFont="1" applyFill="1" applyAlignment="1">
      <alignment horizontal="center"/>
    </xf>
    <xf numFmtId="2" fontId="30" fillId="4" borderId="12" xfId="2" applyNumberFormat="1" applyFont="1" applyFill="1" applyBorder="1" applyAlignment="1">
      <alignment horizontal="center" vertical="center"/>
    </xf>
    <xf numFmtId="49" fontId="30" fillId="0" borderId="12" xfId="2" applyNumberFormat="1" applyFont="1" applyBorder="1" applyAlignment="1">
      <alignment horizontal="center" vertical="center"/>
    </xf>
    <xf numFmtId="49" fontId="30" fillId="2" borderId="12" xfId="2" applyNumberFormat="1" applyFont="1" applyFill="1" applyBorder="1" applyAlignment="1" applyProtection="1">
      <alignment horizontal="center" vertical="center" wrapText="1"/>
      <protection locked="0"/>
    </xf>
    <xf numFmtId="14" fontId="30" fillId="2" borderId="12" xfId="2" applyNumberFormat="1" applyFont="1" applyFill="1" applyBorder="1" applyAlignment="1" applyProtection="1">
      <alignment horizontal="center" vertical="center"/>
      <protection locked="0"/>
    </xf>
    <xf numFmtId="0" fontId="31" fillId="6" borderId="9" xfId="2" applyFont="1" applyFill="1" applyBorder="1" applyAlignment="1">
      <alignment horizontal="left"/>
    </xf>
    <xf numFmtId="0" fontId="31" fillId="6" borderId="10" xfId="2" applyFont="1" applyFill="1" applyBorder="1" applyAlignment="1">
      <alignment horizontal="left"/>
    </xf>
    <xf numFmtId="0" fontId="31" fillId="6" borderId="11" xfId="2" applyFont="1" applyFill="1" applyBorder="1" applyAlignment="1">
      <alignment horizontal="left"/>
    </xf>
    <xf numFmtId="0" fontId="30" fillId="5" borderId="1" xfId="2" applyFont="1" applyFill="1" applyBorder="1" applyAlignment="1" applyProtection="1">
      <alignment horizontal="center"/>
      <protection locked="0"/>
    </xf>
    <xf numFmtId="0" fontId="30" fillId="5" borderId="2" xfId="2" applyFont="1" applyFill="1" applyBorder="1" applyAlignment="1" applyProtection="1">
      <alignment horizontal="center"/>
      <protection locked="0"/>
    </xf>
    <xf numFmtId="0" fontId="30" fillId="5" borderId="3" xfId="2" applyFont="1" applyFill="1" applyBorder="1" applyAlignment="1" applyProtection="1">
      <alignment horizontal="center"/>
      <protection locked="0"/>
    </xf>
    <xf numFmtId="0" fontId="30" fillId="5" borderId="4" xfId="2" applyFont="1" applyFill="1" applyBorder="1" applyAlignment="1" applyProtection="1">
      <alignment horizontal="center"/>
      <protection locked="0"/>
    </xf>
    <xf numFmtId="0" fontId="30" fillId="5" borderId="0" xfId="2" applyFont="1" applyFill="1" applyAlignment="1" applyProtection="1">
      <alignment horizontal="center"/>
      <protection locked="0"/>
    </xf>
    <xf numFmtId="0" fontId="30" fillId="5" borderId="5" xfId="2" applyFont="1" applyFill="1" applyBorder="1" applyAlignment="1" applyProtection="1">
      <alignment horizontal="center"/>
      <protection locked="0"/>
    </xf>
    <xf numFmtId="0" fontId="30" fillId="5" borderId="6" xfId="2" applyFont="1" applyFill="1" applyBorder="1" applyAlignment="1" applyProtection="1">
      <alignment horizontal="center"/>
      <protection locked="0"/>
    </xf>
    <xf numFmtId="0" fontId="30" fillId="5" borderId="7" xfId="2" applyFont="1" applyFill="1" applyBorder="1" applyAlignment="1" applyProtection="1">
      <alignment horizontal="center"/>
      <protection locked="0"/>
    </xf>
    <xf numFmtId="0" fontId="30" fillId="5" borderId="8" xfId="2" applyFont="1" applyFill="1" applyBorder="1" applyAlignment="1" applyProtection="1">
      <alignment horizontal="center"/>
      <protection locked="0"/>
    </xf>
    <xf numFmtId="0" fontId="30" fillId="11" borderId="12" xfId="2" applyFont="1" applyFill="1" applyBorder="1" applyAlignment="1">
      <alignment horizontal="center"/>
    </xf>
    <xf numFmtId="0" fontId="30" fillId="0" borderId="12" xfId="2" applyFont="1" applyBorder="1" applyAlignment="1">
      <alignment horizontal="center"/>
    </xf>
    <xf numFmtId="49" fontId="30" fillId="0" borderId="1" xfId="2" applyNumberFormat="1" applyFont="1" applyBorder="1" applyAlignment="1">
      <alignment horizontal="center" vertical="center"/>
    </xf>
    <xf numFmtId="49" fontId="30" fillId="0" borderId="2" xfId="2" applyNumberFormat="1" applyFont="1" applyBorder="1" applyAlignment="1">
      <alignment horizontal="center" vertical="center"/>
    </xf>
    <xf numFmtId="49" fontId="30" fillId="0" borderId="3"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7" xfId="2" applyNumberFormat="1" applyFont="1" applyBorder="1" applyAlignment="1">
      <alignment horizontal="center" vertical="center"/>
    </xf>
    <xf numFmtId="49" fontId="30" fillId="0" borderId="8" xfId="2" applyNumberFormat="1" applyFont="1" applyBorder="1" applyAlignment="1">
      <alignment horizontal="center" vertical="center"/>
    </xf>
    <xf numFmtId="49" fontId="30" fillId="2" borderId="14" xfId="2" applyNumberFormat="1" applyFont="1" applyFill="1" applyBorder="1" applyAlignment="1" applyProtection="1">
      <alignment horizontal="center" vertical="center"/>
      <protection locked="0"/>
    </xf>
    <xf numFmtId="14" fontId="30" fillId="2" borderId="14" xfId="2" applyNumberFormat="1" applyFont="1" applyFill="1" applyBorder="1" applyAlignment="1" applyProtection="1">
      <alignment horizontal="center" vertical="center"/>
      <protection locked="0"/>
    </xf>
    <xf numFmtId="0" fontId="40" fillId="0" borderId="12" xfId="2" applyFont="1" applyBorder="1" applyAlignment="1">
      <alignment horizontal="center" vertical="center"/>
    </xf>
    <xf numFmtId="49" fontId="30" fillId="0" borderId="12" xfId="0" applyNumberFormat="1" applyFont="1" applyBorder="1" applyAlignment="1">
      <alignment horizontal="center" vertical="center"/>
    </xf>
    <xf numFmtId="0" fontId="30" fillId="5" borderId="12" xfId="0" applyFont="1" applyFill="1" applyBorder="1" applyAlignment="1">
      <alignment horizontal="center"/>
    </xf>
    <xf numFmtId="2" fontId="30" fillId="5" borderId="12" xfId="0" applyNumberFormat="1" applyFont="1" applyFill="1" applyBorder="1" applyAlignment="1" applyProtection="1">
      <alignment horizontal="center" vertical="center"/>
      <protection locked="0"/>
    </xf>
    <xf numFmtId="49" fontId="30" fillId="2" borderId="12" xfId="0" applyNumberFormat="1" applyFont="1" applyFill="1" applyBorder="1" applyAlignment="1" applyProtection="1">
      <alignment horizontal="center" vertical="center"/>
      <protection locked="0"/>
    </xf>
    <xf numFmtId="49" fontId="30" fillId="2" borderId="9" xfId="0" applyNumberFormat="1" applyFont="1" applyFill="1" applyBorder="1" applyAlignment="1" applyProtection="1">
      <alignment horizontal="center" vertical="center"/>
      <protection locked="0"/>
    </xf>
    <xf numFmtId="49" fontId="30" fillId="0" borderId="0" xfId="0" applyNumberFormat="1" applyFont="1" applyAlignment="1">
      <alignment horizontal="center" vertical="center" wrapText="1"/>
    </xf>
    <xf numFmtId="0" fontId="30" fillId="2" borderId="1" xfId="0" applyFont="1" applyFill="1" applyBorder="1" applyAlignment="1" applyProtection="1">
      <alignment horizontal="center"/>
      <protection locked="0"/>
    </xf>
    <xf numFmtId="0" fontId="30" fillId="2" borderId="2" xfId="0" applyFont="1" applyFill="1" applyBorder="1" applyAlignment="1" applyProtection="1">
      <alignment horizontal="center"/>
      <protection locked="0"/>
    </xf>
    <xf numFmtId="0" fontId="30" fillId="2" borderId="3" xfId="0" applyFont="1" applyFill="1" applyBorder="1" applyAlignment="1" applyProtection="1">
      <alignment horizontal="center"/>
      <protection locked="0"/>
    </xf>
    <xf numFmtId="0" fontId="30" fillId="2" borderId="4" xfId="0" applyFont="1" applyFill="1" applyBorder="1" applyAlignment="1" applyProtection="1">
      <alignment horizontal="center"/>
      <protection locked="0"/>
    </xf>
    <xf numFmtId="0" fontId="30" fillId="2" borderId="0" xfId="0" applyFont="1" applyFill="1" applyAlignment="1" applyProtection="1">
      <alignment horizontal="center"/>
      <protection locked="0"/>
    </xf>
    <xf numFmtId="0" fontId="30" fillId="2" borderId="5" xfId="0" applyFont="1" applyFill="1" applyBorder="1" applyAlignment="1" applyProtection="1">
      <alignment horizontal="center"/>
      <protection locked="0"/>
    </xf>
    <xf numFmtId="0" fontId="30" fillId="2" borderId="6" xfId="0" applyFont="1" applyFill="1" applyBorder="1" applyAlignment="1" applyProtection="1">
      <alignment horizontal="center"/>
      <protection locked="0"/>
    </xf>
    <xf numFmtId="0" fontId="30" fillId="2" borderId="7" xfId="0" applyFont="1" applyFill="1" applyBorder="1" applyAlignment="1" applyProtection="1">
      <alignment horizontal="center"/>
      <protection locked="0"/>
    </xf>
    <xf numFmtId="0" fontId="30" fillId="2" borderId="8" xfId="0" applyFont="1" applyFill="1" applyBorder="1" applyAlignment="1" applyProtection="1">
      <alignment horizontal="center"/>
      <protection locked="0"/>
    </xf>
    <xf numFmtId="2" fontId="30" fillId="2" borderId="12" xfId="0" applyNumberFormat="1" applyFont="1" applyFill="1" applyBorder="1" applyAlignment="1" applyProtection="1">
      <alignment horizontal="center" vertical="center"/>
      <protection locked="0"/>
    </xf>
    <xf numFmtId="0" fontId="38" fillId="14" borderId="0" xfId="0" applyFont="1" applyFill="1" applyAlignment="1">
      <alignment horizontal="center"/>
    </xf>
    <xf numFmtId="49" fontId="49" fillId="0" borderId="12" xfId="0" applyNumberFormat="1" applyFont="1" applyBorder="1" applyAlignment="1">
      <alignment horizontal="center" vertical="center" wrapText="1"/>
    </xf>
    <xf numFmtId="0" fontId="38" fillId="14" borderId="0" xfId="0" applyFont="1" applyFill="1" applyAlignment="1">
      <alignment horizontal="center" vertical="center"/>
    </xf>
    <xf numFmtId="49" fontId="31" fillId="0" borderId="12" xfId="0" applyNumberFormat="1" applyFont="1" applyBorder="1" applyAlignment="1">
      <alignment horizontal="center" vertical="center" wrapText="1" shrinkToFit="1"/>
    </xf>
    <xf numFmtId="49" fontId="30" fillId="14" borderId="12" xfId="0" applyNumberFormat="1" applyFont="1" applyFill="1" applyBorder="1" applyAlignment="1">
      <alignment horizontal="center" vertical="center" wrapText="1"/>
    </xf>
    <xf numFmtId="2" fontId="31" fillId="4" borderId="12" xfId="0" applyNumberFormat="1" applyFont="1" applyFill="1" applyBorder="1" applyAlignment="1">
      <alignment horizontal="center" vertical="center"/>
    </xf>
    <xf numFmtId="49" fontId="30" fillId="2" borderId="10" xfId="0" applyNumberFormat="1" applyFont="1" applyFill="1" applyBorder="1" applyAlignment="1" applyProtection="1">
      <alignment horizontal="center" vertical="center"/>
      <protection locked="0"/>
    </xf>
    <xf numFmtId="49" fontId="30" fillId="2" borderId="11" xfId="0" applyNumberFormat="1" applyFont="1" applyFill="1" applyBorder="1" applyAlignment="1" applyProtection="1">
      <alignment horizontal="center" vertical="center"/>
      <protection locked="0"/>
    </xf>
    <xf numFmtId="49" fontId="40" fillId="14" borderId="1" xfId="0" applyNumberFormat="1" applyFont="1" applyFill="1" applyBorder="1" applyAlignment="1">
      <alignment horizontal="center" vertical="center"/>
    </xf>
    <xf numFmtId="49" fontId="40" fillId="14" borderId="2" xfId="0" applyNumberFormat="1" applyFont="1" applyFill="1" applyBorder="1" applyAlignment="1">
      <alignment horizontal="center" vertical="center"/>
    </xf>
    <xf numFmtId="49" fontId="40" fillId="14" borderId="3" xfId="0" applyNumberFormat="1" applyFont="1" applyFill="1" applyBorder="1" applyAlignment="1">
      <alignment horizontal="center" vertical="center"/>
    </xf>
    <xf numFmtId="49" fontId="40" fillId="14" borderId="6" xfId="0" applyNumberFormat="1" applyFont="1" applyFill="1" applyBorder="1" applyAlignment="1">
      <alignment horizontal="center" vertical="center"/>
    </xf>
    <xf numFmtId="49" fontId="40" fillId="14" borderId="7" xfId="0" applyNumberFormat="1" applyFont="1" applyFill="1" applyBorder="1" applyAlignment="1">
      <alignment horizontal="center" vertical="center"/>
    </xf>
    <xf numFmtId="49" fontId="40" fillId="14" borderId="8" xfId="0" applyNumberFormat="1" applyFont="1" applyFill="1" applyBorder="1" applyAlignment="1">
      <alignment horizontal="center" vertical="center"/>
    </xf>
    <xf numFmtId="49" fontId="40" fillId="14" borderId="1" xfId="0" applyNumberFormat="1" applyFont="1" applyFill="1" applyBorder="1" applyAlignment="1">
      <alignment horizontal="center" vertical="center" wrapText="1"/>
    </xf>
    <xf numFmtId="49" fontId="40" fillId="14" borderId="2" xfId="0" applyNumberFormat="1" applyFont="1" applyFill="1" applyBorder="1" applyAlignment="1">
      <alignment horizontal="center" vertical="center" wrapText="1"/>
    </xf>
    <xf numFmtId="49" fontId="40" fillId="14" borderId="3" xfId="0" applyNumberFormat="1" applyFont="1" applyFill="1" applyBorder="1" applyAlignment="1">
      <alignment horizontal="center" vertical="center" wrapText="1"/>
    </xf>
    <xf numFmtId="49" fontId="40" fillId="14" borderId="4" xfId="0" applyNumberFormat="1" applyFont="1" applyFill="1" applyBorder="1" applyAlignment="1">
      <alignment horizontal="center" vertical="center" wrapText="1"/>
    </xf>
    <xf numFmtId="49" fontId="40" fillId="14" borderId="0" xfId="0" applyNumberFormat="1" applyFont="1" applyFill="1" applyAlignment="1">
      <alignment horizontal="center" vertical="center" wrapText="1"/>
    </xf>
    <xf numFmtId="49" fontId="40" fillId="14" borderId="5" xfId="0" applyNumberFormat="1" applyFont="1" applyFill="1" applyBorder="1" applyAlignment="1">
      <alignment horizontal="center" vertical="center" wrapText="1"/>
    </xf>
    <xf numFmtId="49" fontId="31" fillId="3" borderId="9"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31" fillId="3" borderId="11" xfId="0" applyNumberFormat="1" applyFont="1" applyFill="1" applyBorder="1" applyAlignment="1">
      <alignment horizontal="center" vertical="center"/>
    </xf>
    <xf numFmtId="49" fontId="43" fillId="9" borderId="12" xfId="0" applyNumberFormat="1" applyFont="1" applyFill="1" applyBorder="1" applyAlignment="1">
      <alignment horizontal="left" vertical="center"/>
    </xf>
    <xf numFmtId="49" fontId="30" fillId="9" borderId="12" xfId="0" applyNumberFormat="1" applyFont="1" applyFill="1" applyBorder="1" applyAlignment="1">
      <alignment horizontal="center" vertical="center"/>
    </xf>
    <xf numFmtId="2" fontId="31" fillId="2" borderId="12" xfId="0" applyNumberFormat="1" applyFont="1" applyFill="1" applyBorder="1" applyAlignment="1" applyProtection="1">
      <alignment horizontal="center" vertical="center"/>
      <protection locked="0"/>
    </xf>
    <xf numFmtId="168" fontId="31" fillId="15" borderId="12" xfId="0" applyNumberFormat="1" applyFont="1" applyFill="1" applyBorder="1" applyAlignment="1">
      <alignment horizontal="center" vertical="center"/>
    </xf>
    <xf numFmtId="49" fontId="40" fillId="5" borderId="9" xfId="0" applyNumberFormat="1" applyFont="1" applyFill="1" applyBorder="1" applyAlignment="1" applyProtection="1">
      <alignment horizontal="left" vertical="center"/>
      <protection locked="0"/>
    </xf>
    <xf numFmtId="49" fontId="40" fillId="5" borderId="10" xfId="0" applyNumberFormat="1" applyFont="1" applyFill="1" applyBorder="1" applyAlignment="1" applyProtection="1">
      <alignment horizontal="left" vertical="center"/>
      <protection locked="0"/>
    </xf>
    <xf numFmtId="49" fontId="40" fillId="5" borderId="11" xfId="0" applyNumberFormat="1" applyFont="1" applyFill="1" applyBorder="1" applyAlignment="1" applyProtection="1">
      <alignment horizontal="left" vertical="center"/>
      <protection locked="0"/>
    </xf>
    <xf numFmtId="49" fontId="40" fillId="5" borderId="12" xfId="0" applyNumberFormat="1" applyFont="1" applyFill="1" applyBorder="1" applyAlignment="1" applyProtection="1">
      <alignment horizontal="center" vertical="center"/>
      <protection locked="0"/>
    </xf>
    <xf numFmtId="49" fontId="30" fillId="16" borderId="0" xfId="0" applyNumberFormat="1" applyFont="1" applyFill="1" applyAlignment="1">
      <alignment horizontal="center" vertical="center"/>
    </xf>
    <xf numFmtId="49" fontId="31" fillId="16" borderId="0" xfId="0" applyNumberFormat="1" applyFont="1" applyFill="1" applyAlignment="1">
      <alignment horizontal="right" vertical="center"/>
    </xf>
    <xf numFmtId="49" fontId="31" fillId="16" borderId="0" xfId="0" applyNumberFormat="1" applyFont="1" applyFill="1" applyAlignment="1">
      <alignment horizontal="center" vertical="center"/>
    </xf>
    <xf numFmtId="49" fontId="31" fillId="9" borderId="9" xfId="0" applyNumberFormat="1" applyFont="1" applyFill="1" applyBorder="1" applyAlignment="1">
      <alignment horizontal="center" vertical="center"/>
    </xf>
    <xf numFmtId="49" fontId="31" fillId="9" borderId="10" xfId="0" applyNumberFormat="1" applyFont="1" applyFill="1" applyBorder="1" applyAlignment="1">
      <alignment horizontal="center" vertical="center"/>
    </xf>
    <xf numFmtId="49" fontId="31" fillId="9" borderId="11" xfId="0" applyNumberFormat="1" applyFont="1" applyFill="1" applyBorder="1" applyAlignment="1">
      <alignment horizontal="center" vertical="center"/>
    </xf>
    <xf numFmtId="49" fontId="30" fillId="9" borderId="9" xfId="0" applyNumberFormat="1" applyFont="1" applyFill="1" applyBorder="1" applyAlignment="1">
      <alignment horizontal="left" vertical="center"/>
    </xf>
    <xf numFmtId="49" fontId="30" fillId="9" borderId="10" xfId="0" applyNumberFormat="1" applyFont="1" applyFill="1" applyBorder="1" applyAlignment="1">
      <alignment horizontal="left" vertical="center"/>
    </xf>
    <xf numFmtId="49" fontId="30" fillId="9" borderId="11" xfId="0" applyNumberFormat="1" applyFont="1" applyFill="1" applyBorder="1" applyAlignment="1">
      <alignment horizontal="left" vertical="center"/>
    </xf>
    <xf numFmtId="49" fontId="30" fillId="9" borderId="9" xfId="0" applyNumberFormat="1" applyFont="1" applyFill="1" applyBorder="1" applyAlignment="1">
      <alignment horizontal="center" vertical="center"/>
    </xf>
    <xf numFmtId="49" fontId="30" fillId="9" borderId="10" xfId="0" applyNumberFormat="1" applyFont="1" applyFill="1" applyBorder="1" applyAlignment="1">
      <alignment horizontal="center" vertical="center"/>
    </xf>
    <xf numFmtId="49" fontId="30" fillId="9" borderId="11" xfId="0" applyNumberFormat="1" applyFont="1" applyFill="1" applyBorder="1" applyAlignment="1">
      <alignment horizontal="center" vertical="center"/>
    </xf>
    <xf numFmtId="49" fontId="30" fillId="3" borderId="1" xfId="0" applyNumberFormat="1" applyFont="1" applyFill="1" applyBorder="1" applyAlignment="1">
      <alignment horizontal="left" vertical="center"/>
    </xf>
    <xf numFmtId="49" fontId="30" fillId="3" borderId="2" xfId="0" applyNumberFormat="1" applyFont="1" applyFill="1" applyBorder="1" applyAlignment="1">
      <alignment horizontal="left" vertical="center"/>
    </xf>
    <xf numFmtId="49" fontId="30" fillId="3" borderId="3" xfId="0" applyNumberFormat="1" applyFont="1" applyFill="1" applyBorder="1" applyAlignment="1">
      <alignment horizontal="left" vertical="center"/>
    </xf>
    <xf numFmtId="49" fontId="30" fillId="2" borderId="1" xfId="0" applyNumberFormat="1" applyFont="1" applyFill="1" applyBorder="1" applyAlignment="1" applyProtection="1">
      <alignment horizontal="center" vertical="center"/>
      <protection locked="0"/>
    </xf>
    <xf numFmtId="49" fontId="30" fillId="2" borderId="2" xfId="0" applyNumberFormat="1" applyFont="1" applyFill="1" applyBorder="1" applyAlignment="1" applyProtection="1">
      <alignment horizontal="center" vertical="center"/>
      <protection locked="0"/>
    </xf>
    <xf numFmtId="49" fontId="30" fillId="2" borderId="3" xfId="0" applyNumberFormat="1" applyFont="1" applyFill="1" applyBorder="1" applyAlignment="1" applyProtection="1">
      <alignment horizontal="center" vertical="center"/>
      <protection locked="0"/>
    </xf>
    <xf numFmtId="49" fontId="30" fillId="3" borderId="9" xfId="0" applyNumberFormat="1" applyFont="1" applyFill="1" applyBorder="1" applyAlignment="1">
      <alignment horizontal="left" vertical="center"/>
    </xf>
    <xf numFmtId="49" fontId="30" fillId="3" borderId="10" xfId="0" applyNumberFormat="1" applyFont="1" applyFill="1" applyBorder="1" applyAlignment="1">
      <alignment horizontal="left" vertical="center"/>
    </xf>
    <xf numFmtId="49" fontId="30" fillId="3" borderId="11" xfId="0" applyNumberFormat="1" applyFont="1" applyFill="1" applyBorder="1" applyAlignment="1">
      <alignment horizontal="left" vertical="center"/>
    </xf>
    <xf numFmtId="165" fontId="31" fillId="0" borderId="12" xfId="0" applyNumberFormat="1" applyFont="1" applyBorder="1" applyAlignment="1">
      <alignment horizontal="center" vertical="center"/>
    </xf>
    <xf numFmtId="49" fontId="17" fillId="3" borderId="9" xfId="0" applyNumberFormat="1" applyFont="1" applyFill="1" applyBorder="1" applyAlignment="1">
      <alignment horizontal="center" vertical="center"/>
    </xf>
    <xf numFmtId="49" fontId="17" fillId="3" borderId="10" xfId="0" applyNumberFormat="1" applyFont="1" applyFill="1" applyBorder="1" applyAlignment="1">
      <alignment horizontal="center" vertical="center"/>
    </xf>
    <xf numFmtId="49" fontId="17" fillId="3" borderId="11" xfId="0" applyNumberFormat="1" applyFont="1" applyFill="1" applyBorder="1" applyAlignment="1">
      <alignment horizontal="center" vertical="center"/>
    </xf>
    <xf numFmtId="49" fontId="30" fillId="3" borderId="9"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2" fontId="31" fillId="2" borderId="9" xfId="0" applyNumberFormat="1" applyFont="1" applyFill="1" applyBorder="1" applyAlignment="1" applyProtection="1">
      <alignment horizontal="center" vertical="center"/>
      <protection locked="0"/>
    </xf>
    <xf numFmtId="2" fontId="31" fillId="2" borderId="10" xfId="0" applyNumberFormat="1" applyFont="1" applyFill="1" applyBorder="1" applyAlignment="1" applyProtection="1">
      <alignment horizontal="center" vertical="center"/>
      <protection locked="0"/>
    </xf>
    <xf numFmtId="2" fontId="31" fillId="2" borderId="11" xfId="0" applyNumberFormat="1" applyFont="1" applyFill="1" applyBorder="1" applyAlignment="1" applyProtection="1">
      <alignment horizontal="center" vertical="center"/>
      <protection locked="0"/>
    </xf>
    <xf numFmtId="49" fontId="40" fillId="3" borderId="12" xfId="0" applyNumberFormat="1" applyFont="1" applyFill="1" applyBorder="1" applyAlignment="1">
      <alignment horizontal="center" vertical="center"/>
    </xf>
    <xf numFmtId="49" fontId="40" fillId="14" borderId="13" xfId="0" applyNumberFormat="1" applyFont="1" applyFill="1" applyBorder="1" applyAlignment="1">
      <alignment horizontal="center" vertical="center"/>
    </xf>
    <xf numFmtId="49" fontId="40" fillId="14" borderId="12" xfId="0" applyNumberFormat="1" applyFont="1" applyFill="1" applyBorder="1" applyAlignment="1">
      <alignment horizontal="center" vertical="center"/>
    </xf>
    <xf numFmtId="49" fontId="40" fillId="14" borderId="4" xfId="0" applyNumberFormat="1" applyFont="1" applyFill="1" applyBorder="1" applyAlignment="1">
      <alignment horizontal="center" vertical="center"/>
    </xf>
    <xf numFmtId="49" fontId="40" fillId="14" borderId="0" xfId="0" applyNumberFormat="1" applyFont="1" applyFill="1" applyAlignment="1">
      <alignment horizontal="center" vertical="center"/>
    </xf>
    <xf numFmtId="49" fontId="40" fillId="14" borderId="5" xfId="0" applyNumberFormat="1" applyFont="1" applyFill="1" applyBorder="1" applyAlignment="1">
      <alignment horizontal="center" vertical="center"/>
    </xf>
    <xf numFmtId="49" fontId="31" fillId="0" borderId="1" xfId="0" applyNumberFormat="1" applyFont="1" applyBorder="1" applyAlignment="1">
      <alignment horizontal="center" vertical="center" wrapText="1" shrinkToFit="1"/>
    </xf>
    <xf numFmtId="49" fontId="31" fillId="0" borderId="2" xfId="0" applyNumberFormat="1" applyFont="1" applyBorder="1" applyAlignment="1">
      <alignment horizontal="center" vertical="center" wrapText="1" shrinkToFit="1"/>
    </xf>
    <xf numFmtId="49" fontId="31" fillId="0" borderId="3" xfId="0" applyNumberFormat="1" applyFont="1" applyBorder="1" applyAlignment="1">
      <alignment horizontal="center" vertical="center" wrapText="1" shrinkToFit="1"/>
    </xf>
    <xf numFmtId="49" fontId="31" fillId="0" borderId="4" xfId="0" applyNumberFormat="1" applyFont="1" applyBorder="1" applyAlignment="1">
      <alignment horizontal="center" vertical="center" wrapText="1" shrinkToFit="1"/>
    </xf>
    <xf numFmtId="49" fontId="31" fillId="0" borderId="0" xfId="0" applyNumberFormat="1" applyFont="1" applyAlignment="1">
      <alignment horizontal="center" vertical="center" wrapText="1" shrinkToFit="1"/>
    </xf>
    <xf numFmtId="49" fontId="31" fillId="0" borderId="5" xfId="0" applyNumberFormat="1" applyFont="1" applyBorder="1" applyAlignment="1">
      <alignment horizontal="center" vertical="center" wrapText="1" shrinkToFit="1"/>
    </xf>
    <xf numFmtId="165" fontId="40" fillId="3" borderId="14" xfId="0" applyNumberFormat="1" applyFont="1" applyFill="1" applyBorder="1" applyAlignment="1">
      <alignment horizontal="center" vertical="center"/>
    </xf>
    <xf numFmtId="165" fontId="40" fillId="3" borderId="13" xfId="0" applyNumberFormat="1" applyFont="1" applyFill="1" applyBorder="1" applyAlignment="1">
      <alignment horizontal="center" vertical="center"/>
    </xf>
    <xf numFmtId="2" fontId="31" fillId="0" borderId="9" xfId="0" applyNumberFormat="1" applyFont="1" applyBorder="1" applyAlignment="1">
      <alignment horizontal="center" vertical="center"/>
    </xf>
    <xf numFmtId="2" fontId="31" fillId="0" borderId="10" xfId="0" applyNumberFormat="1" applyFont="1" applyBorder="1" applyAlignment="1">
      <alignment horizontal="center" vertical="center"/>
    </xf>
    <xf numFmtId="2" fontId="31" fillId="0" borderId="11" xfId="0" applyNumberFormat="1" applyFont="1" applyBorder="1" applyAlignment="1">
      <alignment horizontal="center" vertical="center"/>
    </xf>
    <xf numFmtId="165" fontId="30" fillId="3" borderId="9" xfId="0" applyNumberFormat="1" applyFont="1" applyFill="1" applyBorder="1" applyAlignment="1">
      <alignment horizontal="center" vertical="center"/>
    </xf>
    <xf numFmtId="165" fontId="30" fillId="3" borderId="10" xfId="0" applyNumberFormat="1" applyFont="1" applyFill="1" applyBorder="1" applyAlignment="1">
      <alignment horizontal="center" vertical="center"/>
    </xf>
    <xf numFmtId="165" fontId="30" fillId="3" borderId="11" xfId="0" applyNumberFormat="1" applyFont="1" applyFill="1" applyBorder="1" applyAlignment="1">
      <alignment horizontal="center" vertical="center"/>
    </xf>
    <xf numFmtId="2" fontId="31" fillId="0" borderId="12" xfId="0" applyNumberFormat="1" applyFont="1" applyBorder="1" applyAlignment="1">
      <alignment horizontal="center" vertical="center"/>
    </xf>
    <xf numFmtId="0" fontId="34" fillId="14" borderId="0" xfId="0" applyFont="1" applyFill="1" applyAlignment="1">
      <alignment horizontal="center" vertical="center"/>
    </xf>
    <xf numFmtId="49" fontId="2" fillId="5" borderId="9" xfId="0" applyNumberFormat="1" applyFont="1" applyFill="1" applyBorder="1" applyAlignment="1" applyProtection="1">
      <alignment horizontal="center"/>
      <protection locked="0"/>
    </xf>
    <xf numFmtId="49" fontId="2" fillId="5" borderId="11" xfId="0" applyNumberFormat="1" applyFont="1" applyFill="1" applyBorder="1" applyAlignment="1" applyProtection="1">
      <alignment horizontal="center"/>
      <protection locked="0"/>
    </xf>
    <xf numFmtId="0" fontId="30" fillId="0" borderId="12" xfId="0" applyFont="1" applyBorder="1" applyAlignment="1">
      <alignment horizontal="center"/>
    </xf>
    <xf numFmtId="49" fontId="40" fillId="0" borderId="12" xfId="0" applyNumberFormat="1" applyFont="1" applyBorder="1" applyAlignment="1">
      <alignment horizontal="center" vertical="center"/>
    </xf>
    <xf numFmtId="0" fontId="2" fillId="11" borderId="9" xfId="0" applyFont="1" applyFill="1" applyBorder="1" applyAlignment="1">
      <alignment horizont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17" fillId="0" borderId="12" xfId="0" applyFont="1" applyBorder="1" applyAlignment="1">
      <alignment horizontal="center"/>
    </xf>
    <xf numFmtId="0" fontId="2" fillId="2" borderId="12" xfId="0"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wrapText="1" shrinkToFit="1"/>
      <protection locked="0"/>
    </xf>
    <xf numFmtId="49" fontId="17" fillId="0" borderId="12" xfId="0" applyNumberFormat="1" applyFont="1" applyBorder="1" applyAlignment="1">
      <alignment horizontal="center" vertical="center"/>
    </xf>
    <xf numFmtId="0" fontId="30" fillId="11" borderId="9" xfId="2" applyFont="1" applyFill="1" applyBorder="1" applyAlignment="1">
      <alignment horizontal="center"/>
    </xf>
    <xf numFmtId="0" fontId="30" fillId="11" borderId="10" xfId="2" applyFont="1" applyFill="1" applyBorder="1" applyAlignment="1">
      <alignment horizontal="center"/>
    </xf>
    <xf numFmtId="0" fontId="30" fillId="11" borderId="11" xfId="2" applyFont="1" applyFill="1" applyBorder="1" applyAlignment="1">
      <alignment horizontal="center"/>
    </xf>
    <xf numFmtId="49" fontId="2" fillId="2" borderId="12" xfId="0" applyNumberFormat="1" applyFont="1" applyFill="1" applyBorder="1" applyAlignment="1" applyProtection="1">
      <alignment horizontal="center" vertical="center" wrapText="1"/>
      <protection locked="0"/>
    </xf>
    <xf numFmtId="9" fontId="2" fillId="2" borderId="12" xfId="0" applyNumberFormat="1" applyFont="1" applyFill="1" applyBorder="1" applyAlignment="1" applyProtection="1">
      <alignment horizontal="center" vertical="center" wrapText="1"/>
      <protection locked="0"/>
    </xf>
    <xf numFmtId="0" fontId="17" fillId="0" borderId="12" xfId="0" applyFont="1" applyBorder="1" applyAlignment="1">
      <alignment horizontal="center"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9" fontId="30" fillId="0" borderId="0" xfId="0" applyNumberFormat="1" applyFont="1" applyAlignment="1">
      <alignment horizontal="center" vertical="center" wrapText="1"/>
    </xf>
    <xf numFmtId="0" fontId="31" fillId="0" borderId="12" xfId="0" applyFont="1" applyBorder="1" applyAlignment="1">
      <alignment horizontal="center" vertical="center"/>
    </xf>
    <xf numFmtId="49" fontId="37" fillId="14" borderId="0" xfId="0" applyNumberFormat="1" applyFont="1" applyFill="1" applyAlignment="1">
      <alignment horizontal="center" vertical="center"/>
    </xf>
    <xf numFmtId="49" fontId="30" fillId="0" borderId="0" xfId="0" applyNumberFormat="1" applyFont="1" applyAlignment="1">
      <alignment horizontal="left" vertical="center" wrapText="1"/>
    </xf>
    <xf numFmtId="49" fontId="30" fillId="2" borderId="1" xfId="0" applyNumberFormat="1" applyFont="1" applyFill="1" applyBorder="1" applyAlignment="1" applyProtection="1">
      <alignment vertical="top" wrapText="1" shrinkToFit="1"/>
      <protection locked="0"/>
    </xf>
    <xf numFmtId="49" fontId="30" fillId="2" borderId="2" xfId="0" applyNumberFormat="1" applyFont="1" applyFill="1" applyBorder="1" applyAlignment="1" applyProtection="1">
      <alignment vertical="top" wrapText="1" shrinkToFit="1"/>
      <protection locked="0"/>
    </xf>
    <xf numFmtId="49" fontId="30" fillId="2" borderId="3" xfId="0" applyNumberFormat="1" applyFont="1" applyFill="1" applyBorder="1" applyAlignment="1" applyProtection="1">
      <alignment vertical="top" wrapText="1" shrinkToFit="1"/>
      <protection locked="0"/>
    </xf>
    <xf numFmtId="49" fontId="30" fillId="2" borderId="4" xfId="0" applyNumberFormat="1" applyFont="1" applyFill="1" applyBorder="1" applyAlignment="1" applyProtection="1">
      <alignment vertical="top" wrapText="1" shrinkToFit="1"/>
      <protection locked="0"/>
    </xf>
    <xf numFmtId="49" fontId="30" fillId="2" borderId="0" xfId="0" applyNumberFormat="1" applyFont="1" applyFill="1" applyAlignment="1" applyProtection="1">
      <alignment vertical="top" wrapText="1" shrinkToFit="1"/>
      <protection locked="0"/>
    </xf>
    <xf numFmtId="49" fontId="30" fillId="2" borderId="5" xfId="0" applyNumberFormat="1" applyFont="1" applyFill="1" applyBorder="1" applyAlignment="1" applyProtection="1">
      <alignment vertical="top" wrapText="1" shrinkToFit="1"/>
      <protection locked="0"/>
    </xf>
    <xf numFmtId="49" fontId="30" fillId="2" borderId="6" xfId="0" applyNumberFormat="1" applyFont="1" applyFill="1" applyBorder="1" applyAlignment="1" applyProtection="1">
      <alignment vertical="top" wrapText="1" shrinkToFit="1"/>
      <protection locked="0"/>
    </xf>
    <xf numFmtId="49" fontId="30" fillId="2" borderId="7" xfId="0" applyNumberFormat="1" applyFont="1" applyFill="1" applyBorder="1" applyAlignment="1" applyProtection="1">
      <alignment vertical="top" wrapText="1" shrinkToFit="1"/>
      <protection locked="0"/>
    </xf>
    <xf numFmtId="49" fontId="30" fillId="2" borderId="8" xfId="0" applyNumberFormat="1" applyFont="1" applyFill="1" applyBorder="1" applyAlignment="1" applyProtection="1">
      <alignment vertical="top" wrapText="1" shrinkToFit="1"/>
      <protection locked="0"/>
    </xf>
    <xf numFmtId="0" fontId="30" fillId="0" borderId="0" xfId="0" applyFont="1" applyAlignment="1">
      <alignment horizontal="left" vertical="center" wrapText="1"/>
    </xf>
    <xf numFmtId="0" fontId="30" fillId="0" borderId="0" xfId="0" applyFont="1" applyAlignment="1">
      <alignment horizontal="justify"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2" borderId="1" xfId="0" applyFont="1" applyFill="1" applyBorder="1" applyAlignment="1" applyProtection="1">
      <alignment horizontal="center" wrapText="1" shrinkToFit="1"/>
      <protection locked="0"/>
    </xf>
    <xf numFmtId="0" fontId="30" fillId="2" borderId="2" xfId="0" applyFont="1" applyFill="1" applyBorder="1" applyAlignment="1" applyProtection="1">
      <alignment horizontal="center" wrapText="1" shrinkToFit="1"/>
      <protection locked="0"/>
    </xf>
    <xf numFmtId="0" fontId="30" fillId="2" borderId="3" xfId="0" applyFont="1" applyFill="1" applyBorder="1" applyAlignment="1" applyProtection="1">
      <alignment horizontal="center" wrapText="1" shrinkToFit="1"/>
      <protection locked="0"/>
    </xf>
    <xf numFmtId="0" fontId="30" fillId="2" borderId="4" xfId="0" applyFont="1" applyFill="1" applyBorder="1" applyAlignment="1" applyProtection="1">
      <alignment horizontal="center" wrapText="1" shrinkToFit="1"/>
      <protection locked="0"/>
    </xf>
    <xf numFmtId="0" fontId="30" fillId="2" borderId="0" xfId="0" applyFont="1" applyFill="1" applyAlignment="1" applyProtection="1">
      <alignment horizontal="center" wrapText="1" shrinkToFit="1"/>
      <protection locked="0"/>
    </xf>
    <xf numFmtId="0" fontId="30" fillId="2" borderId="5" xfId="0" applyFont="1" applyFill="1" applyBorder="1" applyAlignment="1" applyProtection="1">
      <alignment horizontal="center" wrapText="1" shrinkToFit="1"/>
      <protection locked="0"/>
    </xf>
    <xf numFmtId="0" fontId="30" fillId="2" borderId="6" xfId="0" applyFont="1" applyFill="1" applyBorder="1" applyAlignment="1" applyProtection="1">
      <alignment horizontal="center" wrapText="1" shrinkToFit="1"/>
      <protection locked="0"/>
    </xf>
    <xf numFmtId="0" fontId="30" fillId="2" borderId="7" xfId="0" applyFont="1" applyFill="1" applyBorder="1" applyAlignment="1" applyProtection="1">
      <alignment horizontal="center" wrapText="1" shrinkToFit="1"/>
      <protection locked="0"/>
    </xf>
    <xf numFmtId="0" fontId="30" fillId="2" borderId="8" xfId="0" applyFont="1" applyFill="1" applyBorder="1" applyAlignment="1" applyProtection="1">
      <alignment horizontal="center" wrapText="1" shrinkToFit="1"/>
      <protection locked="0"/>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1" fillId="2" borderId="1" xfId="0" applyFont="1" applyFill="1" applyBorder="1" applyAlignment="1" applyProtection="1">
      <alignment horizontal="center" vertical="center" wrapText="1" shrinkToFit="1"/>
      <protection locked="0"/>
    </xf>
    <xf numFmtId="0" fontId="31" fillId="2" borderId="2" xfId="0" applyFont="1" applyFill="1" applyBorder="1" applyAlignment="1" applyProtection="1">
      <alignment horizontal="center" vertical="center" wrapText="1" shrinkToFit="1"/>
      <protection locked="0"/>
    </xf>
    <xf numFmtId="0" fontId="31" fillId="2" borderId="3" xfId="0" applyFont="1" applyFill="1" applyBorder="1" applyAlignment="1" applyProtection="1">
      <alignment horizontal="center" vertical="center" wrapText="1" shrinkToFit="1"/>
      <protection locked="0"/>
    </xf>
    <xf numFmtId="0" fontId="31" fillId="2" borderId="4" xfId="0" applyFont="1" applyFill="1" applyBorder="1" applyAlignment="1" applyProtection="1">
      <alignment horizontal="center" vertical="center" wrapText="1" shrinkToFit="1"/>
      <protection locked="0"/>
    </xf>
    <xf numFmtId="0" fontId="31" fillId="2" borderId="0" xfId="0" applyFont="1" applyFill="1" applyAlignment="1" applyProtection="1">
      <alignment horizontal="center" vertical="center" wrapText="1" shrinkToFit="1"/>
      <protection locked="0"/>
    </xf>
    <xf numFmtId="0" fontId="31" fillId="2" borderId="5" xfId="0" applyFont="1" applyFill="1" applyBorder="1" applyAlignment="1" applyProtection="1">
      <alignment horizontal="center" vertical="center" wrapText="1" shrinkToFit="1"/>
      <protection locked="0"/>
    </xf>
    <xf numFmtId="0" fontId="31" fillId="2" borderId="6" xfId="0" applyFont="1" applyFill="1" applyBorder="1" applyAlignment="1" applyProtection="1">
      <alignment horizontal="center" vertical="center" wrapText="1" shrinkToFit="1"/>
      <protection locked="0"/>
    </xf>
    <xf numFmtId="0" fontId="31" fillId="2" borderId="7" xfId="0" applyFont="1" applyFill="1" applyBorder="1" applyAlignment="1" applyProtection="1">
      <alignment horizontal="center" vertical="center" wrapText="1" shrinkToFit="1"/>
      <protection locked="0"/>
    </xf>
    <xf numFmtId="0" fontId="31" fillId="2" borderId="8" xfId="0" applyFont="1" applyFill="1" applyBorder="1" applyAlignment="1" applyProtection="1">
      <alignment horizontal="center" vertical="center" wrapText="1" shrinkToFit="1"/>
      <protection locked="0"/>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49" fontId="38" fillId="14" borderId="0" xfId="0" applyNumberFormat="1" applyFont="1" applyFill="1" applyAlignment="1">
      <alignment horizontal="center" vertical="center"/>
    </xf>
    <xf numFmtId="49" fontId="30" fillId="0" borderId="9" xfId="0" applyNumberFormat="1" applyFont="1" applyBorder="1" applyAlignment="1">
      <alignment horizontal="center" vertical="center"/>
    </xf>
    <xf numFmtId="49" fontId="30" fillId="0" borderId="10" xfId="0" applyNumberFormat="1" applyFont="1" applyBorder="1" applyAlignment="1">
      <alignment horizontal="center" vertical="center"/>
    </xf>
    <xf numFmtId="49" fontId="30" fillId="0" borderId="11" xfId="0" applyNumberFormat="1" applyFont="1" applyBorder="1" applyAlignment="1">
      <alignment horizontal="center" vertical="center"/>
    </xf>
    <xf numFmtId="168" fontId="11" fillId="15" borderId="1" xfId="2" applyNumberFormat="1" applyFont="1" applyFill="1" applyBorder="1" applyAlignment="1">
      <alignment horizontal="center" vertical="center"/>
    </xf>
    <xf numFmtId="168" fontId="11" fillId="15" borderId="2" xfId="2" applyNumberFormat="1" applyFont="1" applyFill="1" applyBorder="1" applyAlignment="1">
      <alignment horizontal="center" vertical="center"/>
    </xf>
    <xf numFmtId="168" fontId="11" fillId="15" borderId="3" xfId="2" applyNumberFormat="1" applyFont="1" applyFill="1" applyBorder="1" applyAlignment="1">
      <alignment horizontal="center" vertical="center"/>
    </xf>
    <xf numFmtId="168" fontId="11" fillId="15" borderId="4" xfId="2" applyNumberFormat="1" applyFont="1" applyFill="1" applyBorder="1" applyAlignment="1">
      <alignment horizontal="center" vertical="center"/>
    </xf>
    <xf numFmtId="168" fontId="11" fillId="15" borderId="0" xfId="2" applyNumberFormat="1" applyFont="1" applyFill="1" applyAlignment="1">
      <alignment horizontal="center" vertical="center"/>
    </xf>
    <xf numFmtId="168" fontId="11" fillId="15" borderId="5" xfId="2" applyNumberFormat="1" applyFont="1" applyFill="1" applyBorder="1" applyAlignment="1">
      <alignment horizontal="center" vertical="center"/>
    </xf>
    <xf numFmtId="168" fontId="11" fillId="15" borderId="6" xfId="2" applyNumberFormat="1" applyFont="1" applyFill="1" applyBorder="1" applyAlignment="1">
      <alignment horizontal="center" vertical="center"/>
    </xf>
    <xf numFmtId="168" fontId="11" fillId="15" borderId="7" xfId="2" applyNumberFormat="1" applyFont="1" applyFill="1" applyBorder="1" applyAlignment="1">
      <alignment horizontal="center" vertical="center"/>
    </xf>
    <xf numFmtId="168" fontId="11" fillId="15" borderId="8" xfId="2" applyNumberFormat="1" applyFont="1" applyFill="1" applyBorder="1" applyAlignment="1">
      <alignment horizontal="center" vertical="center"/>
    </xf>
    <xf numFmtId="49" fontId="26" fillId="0" borderId="1"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11" fillId="2" borderId="1" xfId="0" applyFont="1" applyFill="1" applyBorder="1" applyAlignment="1" applyProtection="1">
      <alignment horizontal="center" wrapText="1"/>
      <protection locked="0"/>
    </xf>
    <xf numFmtId="0" fontId="11" fillId="2" borderId="2" xfId="0" applyFont="1" applyFill="1" applyBorder="1" applyAlignment="1" applyProtection="1">
      <alignment horizontal="center" wrapText="1"/>
      <protection locked="0"/>
    </xf>
    <xf numFmtId="0" fontId="11" fillId="2" borderId="3" xfId="0" applyFont="1" applyFill="1" applyBorder="1" applyAlignment="1" applyProtection="1">
      <alignment horizontal="center" wrapText="1"/>
      <protection locked="0"/>
    </xf>
    <xf numFmtId="0" fontId="11" fillId="2" borderId="6" xfId="0" applyFont="1" applyFill="1" applyBorder="1" applyAlignment="1" applyProtection="1">
      <alignment horizontal="center" wrapText="1"/>
      <protection locked="0"/>
    </xf>
    <xf numFmtId="0" fontId="11" fillId="2" borderId="7" xfId="0" applyFont="1" applyFill="1" applyBorder="1" applyAlignment="1" applyProtection="1">
      <alignment horizontal="center" wrapText="1"/>
      <protection locked="0"/>
    </xf>
    <xf numFmtId="0" fontId="11" fillId="2" borderId="8" xfId="0" applyFont="1" applyFill="1" applyBorder="1" applyAlignment="1" applyProtection="1">
      <alignment horizontal="center" wrapText="1"/>
      <protection locked="0"/>
    </xf>
    <xf numFmtId="168" fontId="11" fillId="2" borderId="12" xfId="1" applyNumberFormat="1"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wrapText="1"/>
      <protection locked="0"/>
    </xf>
    <xf numFmtId="0" fontId="30" fillId="2" borderId="2" xfId="0" applyFont="1" applyFill="1" applyBorder="1" applyAlignment="1" applyProtection="1">
      <alignment horizontal="center" wrapText="1"/>
      <protection locked="0"/>
    </xf>
    <xf numFmtId="0" fontId="30" fillId="2" borderId="3" xfId="0" applyFont="1" applyFill="1" applyBorder="1" applyAlignment="1" applyProtection="1">
      <alignment horizontal="center" wrapText="1"/>
      <protection locked="0"/>
    </xf>
    <xf numFmtId="0" fontId="30" fillId="2" borderId="6" xfId="0" applyFont="1" applyFill="1" applyBorder="1" applyAlignment="1" applyProtection="1">
      <alignment horizontal="center" wrapText="1"/>
      <protection locked="0"/>
    </xf>
    <xf numFmtId="0" fontId="30" fillId="2" borderId="7" xfId="0" applyFont="1" applyFill="1" applyBorder="1" applyAlignment="1" applyProtection="1">
      <alignment horizontal="center" wrapText="1"/>
      <protection locked="0"/>
    </xf>
    <xf numFmtId="0" fontId="30" fillId="2" borderId="8" xfId="0" applyFont="1" applyFill="1" applyBorder="1" applyAlignment="1" applyProtection="1">
      <alignment horizontal="center" wrapText="1"/>
      <protection locked="0"/>
    </xf>
    <xf numFmtId="0" fontId="44" fillId="14" borderId="0" xfId="0" applyFont="1" applyFill="1" applyAlignment="1">
      <alignment horizontal="center" vertical="center"/>
    </xf>
    <xf numFmtId="0" fontId="18" fillId="0" borderId="12" xfId="0" applyFont="1" applyBorder="1" applyAlignment="1">
      <alignment horizontal="center" vertical="center" wrapText="1"/>
    </xf>
    <xf numFmtId="0" fontId="37" fillId="0" borderId="1" xfId="0" applyFont="1" applyBorder="1" applyAlignment="1">
      <alignment horizontal="center" vertical="top" wrapText="1"/>
    </xf>
    <xf numFmtId="0" fontId="37" fillId="0" borderId="2" xfId="0" applyFont="1" applyBorder="1" applyAlignment="1">
      <alignment horizontal="center" vertical="top" wrapText="1"/>
    </xf>
    <xf numFmtId="0" fontId="37" fillId="0" borderId="3"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37" fillId="0" borderId="8" xfId="0" applyFont="1" applyBorder="1" applyAlignment="1">
      <alignment horizontal="center" vertical="top" wrapText="1"/>
    </xf>
    <xf numFmtId="0" fontId="37" fillId="0" borderId="0" xfId="0" applyFont="1" applyAlignment="1">
      <alignment horizontal="left" vertical="top" wrapText="1"/>
    </xf>
    <xf numFmtId="0" fontId="37" fillId="0" borderId="12" xfId="0" applyFont="1" applyBorder="1" applyAlignment="1">
      <alignment horizontal="center" vertical="center" wrapText="1"/>
    </xf>
    <xf numFmtId="168" fontId="33" fillId="15" borderId="1" xfId="0" applyNumberFormat="1" applyFont="1" applyFill="1" applyBorder="1" applyAlignment="1">
      <alignment horizontal="center" vertical="center" wrapText="1"/>
    </xf>
    <xf numFmtId="168" fontId="33" fillId="15" borderId="2" xfId="0" applyNumberFormat="1" applyFont="1" applyFill="1" applyBorder="1" applyAlignment="1">
      <alignment horizontal="center" vertical="center" wrapText="1"/>
    </xf>
    <xf numFmtId="168" fontId="33" fillId="15" borderId="4" xfId="0" applyNumberFormat="1" applyFont="1" applyFill="1" applyBorder="1" applyAlignment="1">
      <alignment horizontal="center" vertical="center" wrapText="1"/>
    </xf>
    <xf numFmtId="168" fontId="33" fillId="15" borderId="0" xfId="0" applyNumberFormat="1" applyFont="1" applyFill="1" applyAlignment="1">
      <alignment horizontal="center" vertical="center" wrapText="1"/>
    </xf>
    <xf numFmtId="168" fontId="33" fillId="15" borderId="6" xfId="0" applyNumberFormat="1" applyFont="1" applyFill="1" applyBorder="1" applyAlignment="1">
      <alignment horizontal="center" vertical="center" wrapText="1"/>
    </xf>
    <xf numFmtId="168" fontId="33" fillId="15" borderId="7" xfId="0" applyNumberFormat="1" applyFont="1" applyFill="1" applyBorder="1" applyAlignment="1">
      <alignment horizontal="center" vertical="center" wrapText="1"/>
    </xf>
    <xf numFmtId="0" fontId="33" fillId="5" borderId="12" xfId="0" applyFont="1" applyFill="1" applyBorder="1" applyAlignment="1" applyProtection="1">
      <alignment horizontal="center"/>
      <protection locked="0"/>
    </xf>
    <xf numFmtId="0" fontId="33" fillId="0" borderId="0" xfId="0" applyFont="1" applyAlignment="1">
      <alignment horizontal="left" vertical="center"/>
    </xf>
    <xf numFmtId="168" fontId="33" fillId="15" borderId="12" xfId="0" applyNumberFormat="1" applyFont="1" applyFill="1" applyBorder="1" applyAlignment="1">
      <alignment horizontal="center" vertical="center"/>
    </xf>
    <xf numFmtId="0" fontId="33" fillId="15" borderId="12" xfId="0" applyFont="1" applyFill="1" applyBorder="1" applyAlignment="1">
      <alignment horizontal="center" vertical="center"/>
    </xf>
    <xf numFmtId="0" fontId="33" fillId="0" borderId="12" xfId="0" applyFont="1" applyBorder="1" applyAlignment="1">
      <alignment horizontal="center" vertical="center"/>
    </xf>
    <xf numFmtId="0" fontId="34" fillId="0" borderId="12" xfId="0" applyFont="1" applyBorder="1" applyAlignment="1">
      <alignment horizontal="center" vertical="center"/>
    </xf>
    <xf numFmtId="0" fontId="26" fillId="2" borderId="12" xfId="0" applyFont="1" applyFill="1" applyBorder="1" applyAlignment="1" applyProtection="1">
      <alignment horizontal="center"/>
      <protection locked="0"/>
    </xf>
    <xf numFmtId="0" fontId="30" fillId="5" borderId="12" xfId="0" applyFont="1" applyFill="1" applyBorder="1" applyAlignment="1" applyProtection="1">
      <alignment horizontal="left" vertical="center" wrapText="1" shrinkToFit="1"/>
      <protection locked="0"/>
    </xf>
    <xf numFmtId="0" fontId="15" fillId="0" borderId="0" xfId="0" quotePrefix="1" applyFont="1" applyAlignment="1">
      <alignment horizontal="left" vertical="center" wrapText="1"/>
    </xf>
    <xf numFmtId="0" fontId="11" fillId="0" borderId="0" xfId="0" quotePrefix="1" applyFont="1" applyAlignment="1">
      <alignment horizontal="left" vertical="center" wrapText="1"/>
    </xf>
    <xf numFmtId="0" fontId="15" fillId="0" borderId="0" xfId="0" quotePrefix="1" applyFont="1" applyAlignment="1">
      <alignment horizontal="center" vertical="center" wrapText="1"/>
    </xf>
    <xf numFmtId="0" fontId="15" fillId="2" borderId="9" xfId="0" quotePrefix="1" applyFont="1" applyFill="1" applyBorder="1" applyAlignment="1" applyProtection="1">
      <alignment horizontal="center" vertical="center" wrapText="1"/>
      <protection locked="0"/>
    </xf>
    <xf numFmtId="0" fontId="15" fillId="2" borderId="10" xfId="0" quotePrefix="1" applyFont="1" applyFill="1" applyBorder="1" applyAlignment="1" applyProtection="1">
      <alignment horizontal="center" vertical="center" wrapText="1"/>
      <protection locked="0"/>
    </xf>
    <xf numFmtId="0" fontId="15" fillId="2" borderId="11" xfId="0" quotePrefix="1" applyFont="1" applyFill="1" applyBorder="1" applyAlignment="1" applyProtection="1">
      <alignment horizontal="center" vertical="center" wrapText="1"/>
      <protection locked="0"/>
    </xf>
    <xf numFmtId="0" fontId="15" fillId="15" borderId="9" xfId="0" quotePrefix="1" applyFont="1" applyFill="1" applyBorder="1" applyAlignment="1">
      <alignment horizontal="center" vertical="center" wrapText="1"/>
    </xf>
    <xf numFmtId="0" fontId="15" fillId="15" borderId="10" xfId="0" quotePrefix="1" applyFont="1" applyFill="1" applyBorder="1" applyAlignment="1">
      <alignment horizontal="center" vertical="center" wrapText="1"/>
    </xf>
    <xf numFmtId="0" fontId="15" fillId="15" borderId="11" xfId="0" quotePrefix="1" applyFont="1" applyFill="1" applyBorder="1" applyAlignment="1">
      <alignment horizontal="center" vertical="center" wrapText="1"/>
    </xf>
    <xf numFmtId="49" fontId="11" fillId="2" borderId="12" xfId="2" applyNumberFormat="1" applyFont="1" applyFill="1" applyBorder="1" applyAlignment="1" applyProtection="1">
      <alignment horizontal="center" vertical="center" wrapText="1"/>
      <protection locked="0"/>
    </xf>
    <xf numFmtId="2" fontId="11" fillId="15" borderId="12" xfId="2" applyNumberFormat="1" applyFont="1" applyFill="1" applyBorder="1" applyAlignment="1">
      <alignment horizontal="center" vertical="center"/>
    </xf>
    <xf numFmtId="49" fontId="11" fillId="14" borderId="12" xfId="2" applyNumberFormat="1" applyFont="1" applyFill="1" applyBorder="1" applyAlignment="1">
      <alignment horizontal="center" vertical="center"/>
    </xf>
    <xf numFmtId="1" fontId="15" fillId="4" borderId="12" xfId="2" applyNumberFormat="1" applyFont="1" applyFill="1" applyBorder="1" applyAlignment="1">
      <alignment horizontal="center" vertical="center"/>
    </xf>
    <xf numFmtId="49" fontId="18" fillId="14" borderId="12" xfId="2" applyNumberFormat="1" applyFont="1" applyFill="1" applyBorder="1" applyAlignment="1">
      <alignment horizontal="center" vertical="center" wrapText="1"/>
    </xf>
    <xf numFmtId="1" fontId="18" fillId="7" borderId="12" xfId="2" applyNumberFormat="1" applyFont="1" applyFill="1" applyBorder="1" applyAlignment="1">
      <alignment horizontal="center" vertical="center"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49" fontId="11" fillId="14" borderId="1" xfId="2" applyNumberFormat="1" applyFont="1" applyFill="1" applyBorder="1" applyAlignment="1">
      <alignment horizontal="center" vertical="center"/>
    </xf>
    <xf numFmtId="49" fontId="11" fillId="14" borderId="2" xfId="2" applyNumberFormat="1" applyFont="1" applyFill="1" applyBorder="1" applyAlignment="1">
      <alignment horizontal="center" vertical="center"/>
    </xf>
    <xf numFmtId="49" fontId="11" fillId="14" borderId="3" xfId="2" applyNumberFormat="1" applyFont="1" applyFill="1" applyBorder="1" applyAlignment="1">
      <alignment horizontal="center" vertical="center"/>
    </xf>
    <xf numFmtId="49" fontId="11" fillId="14" borderId="6" xfId="2" applyNumberFormat="1" applyFont="1" applyFill="1" applyBorder="1" applyAlignment="1">
      <alignment horizontal="center" vertical="center"/>
    </xf>
    <xf numFmtId="49" fontId="11" fillId="14" borderId="7" xfId="2" applyNumberFormat="1" applyFont="1" applyFill="1" applyBorder="1" applyAlignment="1">
      <alignment horizontal="center" vertical="center"/>
    </xf>
    <xf numFmtId="49" fontId="11" fillId="14" borderId="8" xfId="2" applyNumberFormat="1" applyFont="1" applyFill="1" applyBorder="1" applyAlignment="1">
      <alignment horizontal="center" vertical="center"/>
    </xf>
    <xf numFmtId="49" fontId="15" fillId="0" borderId="1" xfId="2" applyNumberFormat="1" applyFont="1" applyBorder="1" applyAlignment="1">
      <alignment horizontal="center" vertical="center"/>
    </xf>
    <xf numFmtId="49" fontId="15" fillId="0" borderId="2" xfId="2" applyNumberFormat="1" applyFont="1" applyBorder="1" applyAlignment="1">
      <alignment horizontal="center" vertical="center"/>
    </xf>
    <xf numFmtId="49" fontId="15" fillId="0" borderId="3" xfId="2" applyNumberFormat="1" applyFont="1" applyBorder="1" applyAlignment="1">
      <alignment horizontal="center" vertical="center"/>
    </xf>
    <xf numFmtId="49" fontId="15" fillId="0" borderId="6" xfId="2" applyNumberFormat="1" applyFont="1" applyBorder="1" applyAlignment="1">
      <alignment horizontal="center" vertical="center"/>
    </xf>
    <xf numFmtId="49" fontId="15" fillId="0" borderId="7" xfId="2" applyNumberFormat="1" applyFont="1" applyBorder="1" applyAlignment="1">
      <alignment horizontal="center" vertical="center"/>
    </xf>
    <xf numFmtId="49" fontId="15" fillId="0" borderId="8" xfId="2" applyNumberFormat="1" applyFont="1" applyBorder="1" applyAlignment="1">
      <alignment horizontal="center" vertical="center"/>
    </xf>
    <xf numFmtId="2" fontId="11" fillId="15" borderId="1" xfId="2" applyNumberFormat="1" applyFont="1" applyFill="1" applyBorder="1" applyAlignment="1">
      <alignment horizontal="center" vertical="center"/>
    </xf>
    <xf numFmtId="2" fontId="11" fillId="15" borderId="2" xfId="2" applyNumberFormat="1" applyFont="1" applyFill="1" applyBorder="1" applyAlignment="1">
      <alignment horizontal="center" vertical="center"/>
    </xf>
    <xf numFmtId="2" fontId="11" fillId="15" borderId="18" xfId="2" applyNumberFormat="1" applyFont="1" applyFill="1" applyBorder="1" applyAlignment="1">
      <alignment horizontal="center" vertical="center"/>
    </xf>
    <xf numFmtId="2" fontId="11" fillId="15" borderId="16" xfId="2" applyNumberFormat="1" applyFont="1" applyFill="1" applyBorder="1" applyAlignment="1">
      <alignment horizontal="center" vertical="center"/>
    </xf>
    <xf numFmtId="2" fontId="11" fillId="15" borderId="21" xfId="2" applyNumberFormat="1" applyFont="1" applyFill="1" applyBorder="1" applyAlignment="1">
      <alignment horizontal="center" vertical="center"/>
    </xf>
    <xf numFmtId="2" fontId="11" fillId="15" borderId="19" xfId="2" applyNumberFormat="1" applyFont="1" applyFill="1" applyBorder="1" applyAlignment="1">
      <alignment horizontal="center" vertical="center"/>
    </xf>
    <xf numFmtId="1" fontId="11" fillId="15" borderId="1" xfId="2" applyNumberFormat="1" applyFont="1" applyFill="1" applyBorder="1" applyAlignment="1">
      <alignment horizontal="center" vertical="center"/>
    </xf>
    <xf numFmtId="1" fontId="11" fillId="15" borderId="3" xfId="2" applyNumberFormat="1" applyFont="1" applyFill="1" applyBorder="1" applyAlignment="1">
      <alignment horizontal="center" vertical="center"/>
    </xf>
    <xf numFmtId="1" fontId="11" fillId="15" borderId="6" xfId="2" applyNumberFormat="1" applyFont="1" applyFill="1" applyBorder="1" applyAlignment="1">
      <alignment horizontal="center" vertical="center"/>
    </xf>
    <xf numFmtId="1" fontId="11" fillId="15" borderId="8" xfId="2" applyNumberFormat="1" applyFont="1" applyFill="1" applyBorder="1" applyAlignment="1">
      <alignment horizontal="center" vertical="center"/>
    </xf>
    <xf numFmtId="49" fontId="11" fillId="0" borderId="12" xfId="2" applyNumberFormat="1" applyFont="1" applyBorder="1" applyAlignment="1">
      <alignment horizontal="center" vertical="center"/>
    </xf>
    <xf numFmtId="49" fontId="15" fillId="0" borderId="12" xfId="2" applyNumberFormat="1" applyFont="1" applyBorder="1" applyAlignment="1">
      <alignment horizontal="left" vertical="center" wrapText="1"/>
    </xf>
    <xf numFmtId="49" fontId="11" fillId="0" borderId="12" xfId="2" applyNumberFormat="1" applyFont="1" applyBorder="1" applyAlignment="1">
      <alignment horizontal="center" vertical="center" wrapText="1"/>
    </xf>
    <xf numFmtId="1" fontId="11" fillId="15" borderId="12" xfId="2" applyNumberFormat="1" applyFont="1" applyFill="1" applyBorder="1" applyAlignment="1">
      <alignment horizontal="center" vertical="center"/>
    </xf>
    <xf numFmtId="49" fontId="11" fillId="14" borderId="2" xfId="2" applyNumberFormat="1" applyFont="1" applyFill="1" applyBorder="1" applyAlignment="1">
      <alignment horizontal="left" vertical="center" wrapText="1"/>
    </xf>
    <xf numFmtId="49" fontId="11" fillId="14" borderId="3" xfId="2" applyNumberFormat="1" applyFont="1" applyFill="1" applyBorder="1" applyAlignment="1">
      <alignment horizontal="left" vertical="center" wrapText="1"/>
    </xf>
    <xf numFmtId="49" fontId="11" fillId="14" borderId="0" xfId="2" applyNumberFormat="1" applyFont="1" applyFill="1" applyAlignment="1">
      <alignment horizontal="left" vertical="center" wrapText="1"/>
    </xf>
    <xf numFmtId="49" fontId="11" fillId="14" borderId="5" xfId="2" applyNumberFormat="1" applyFont="1" applyFill="1" applyBorder="1" applyAlignment="1">
      <alignment horizontal="left" vertical="center" wrapText="1"/>
    </xf>
    <xf numFmtId="43" fontId="40" fillId="0" borderId="12" xfId="2" applyNumberFormat="1" applyFont="1" applyBorder="1" applyAlignment="1">
      <alignment horizontal="center" vertical="center" wrapText="1"/>
    </xf>
    <xf numFmtId="49" fontId="15" fillId="0" borderId="1" xfId="2" applyNumberFormat="1" applyFont="1" applyBorder="1" applyAlignment="1">
      <alignment horizontal="left" vertical="center" wrapText="1"/>
    </xf>
    <xf numFmtId="49" fontId="15" fillId="0" borderId="2" xfId="2" applyNumberFormat="1" applyFont="1" applyBorder="1" applyAlignment="1">
      <alignment horizontal="left" vertical="center" wrapText="1"/>
    </xf>
    <xf numFmtId="49" fontId="15" fillId="0" borderId="3" xfId="2" applyNumberFormat="1" applyFont="1" applyBorder="1" applyAlignment="1">
      <alignment horizontal="left" vertical="center" wrapText="1"/>
    </xf>
    <xf numFmtId="49" fontId="15" fillId="0" borderId="6" xfId="2" applyNumberFormat="1" applyFont="1" applyBorder="1" applyAlignment="1">
      <alignment horizontal="left" vertical="center" wrapText="1"/>
    </xf>
    <xf numFmtId="49" fontId="15" fillId="0" borderId="7" xfId="2" applyNumberFormat="1" applyFont="1" applyBorder="1" applyAlignment="1">
      <alignment horizontal="left" vertical="center" wrapText="1"/>
    </xf>
    <xf numFmtId="49" fontId="15" fillId="0" borderId="8" xfId="2" applyNumberFormat="1" applyFont="1" applyBorder="1" applyAlignment="1">
      <alignment horizontal="left" vertical="center" wrapText="1"/>
    </xf>
    <xf numFmtId="49" fontId="30" fillId="9" borderId="12" xfId="2" applyNumberFormat="1" applyFont="1" applyFill="1" applyBorder="1" applyAlignment="1">
      <alignment horizontal="left" vertical="center" wrapText="1"/>
    </xf>
    <xf numFmtId="43" fontId="30" fillId="9" borderId="12" xfId="2" applyNumberFormat="1" applyFont="1" applyFill="1" applyBorder="1" applyAlignment="1">
      <alignment horizontal="left" vertical="center" wrapText="1"/>
    </xf>
    <xf numFmtId="49" fontId="11" fillId="14" borderId="12" xfId="2" applyNumberFormat="1" applyFont="1" applyFill="1" applyBorder="1" applyAlignment="1">
      <alignment horizontal="left" vertical="center" wrapText="1"/>
    </xf>
    <xf numFmtId="49" fontId="45" fillId="16" borderId="0" xfId="0" applyNumberFormat="1" applyFont="1" applyFill="1" applyAlignment="1">
      <alignment horizontal="center" vertical="center"/>
    </xf>
    <xf numFmtId="0" fontId="11" fillId="16" borderId="0" xfId="0" applyFont="1" applyFill="1" applyAlignment="1">
      <alignment horizontal="center" vertical="center"/>
    </xf>
    <xf numFmtId="0" fontId="15" fillId="16" borderId="0" xfId="0" applyFont="1" applyFill="1" applyAlignment="1">
      <alignment horizontal="left" wrapText="1"/>
    </xf>
    <xf numFmtId="14" fontId="15" fillId="2" borderId="12" xfId="0" applyNumberFormat="1"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30" fillId="0" borderId="1" xfId="0" applyFont="1" applyBorder="1" applyAlignment="1">
      <alignment horizontal="center"/>
    </xf>
    <xf numFmtId="0" fontId="30" fillId="0" borderId="2" xfId="0" applyFont="1" applyBorder="1" applyAlignment="1">
      <alignment horizontal="center"/>
    </xf>
    <xf numFmtId="0" fontId="30"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11" fillId="0" borderId="0" xfId="0" applyFont="1" applyAlignment="1">
      <alignment horizontal="center"/>
    </xf>
    <xf numFmtId="0" fontId="11" fillId="5" borderId="4" xfId="0" applyFont="1" applyFill="1" applyBorder="1" applyAlignment="1" applyProtection="1">
      <alignment horizontal="center"/>
      <protection locked="0"/>
    </xf>
    <xf numFmtId="0" fontId="11" fillId="5" borderId="0" xfId="0" applyFont="1" applyFill="1" applyAlignment="1" applyProtection="1">
      <alignment horizontal="center"/>
      <protection locked="0"/>
    </xf>
    <xf numFmtId="0" fontId="11" fillId="5" borderId="5"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7"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49" fontId="11" fillId="2" borderId="1" xfId="0" applyNumberFormat="1" applyFont="1" applyFill="1" applyBorder="1" applyAlignment="1" applyProtection="1">
      <alignment horizontal="center"/>
      <protection locked="0"/>
    </xf>
    <xf numFmtId="49" fontId="11" fillId="2" borderId="2" xfId="0" applyNumberFormat="1" applyFont="1" applyFill="1" applyBorder="1" applyAlignment="1" applyProtection="1">
      <alignment horizontal="center"/>
      <protection locked="0"/>
    </xf>
    <xf numFmtId="49" fontId="11" fillId="2" borderId="3" xfId="0" applyNumberFormat="1" applyFont="1" applyFill="1" applyBorder="1" applyAlignment="1" applyProtection="1">
      <alignment horizontal="center"/>
      <protection locked="0"/>
    </xf>
    <xf numFmtId="49" fontId="11" fillId="2" borderId="6" xfId="0" applyNumberFormat="1" applyFont="1" applyFill="1" applyBorder="1" applyAlignment="1" applyProtection="1">
      <alignment horizontal="center"/>
      <protection locked="0"/>
    </xf>
    <xf numFmtId="49" fontId="11" fillId="2" borderId="7" xfId="0" applyNumberFormat="1" applyFont="1" applyFill="1" applyBorder="1" applyAlignment="1" applyProtection="1">
      <alignment horizontal="center"/>
      <protection locked="0"/>
    </xf>
    <xf numFmtId="49" fontId="11" fillId="2" borderId="8" xfId="0" applyNumberFormat="1" applyFont="1" applyFill="1" applyBorder="1" applyAlignment="1" applyProtection="1">
      <alignment horizontal="center"/>
      <protection locked="0"/>
    </xf>
    <xf numFmtId="49" fontId="34" fillId="14" borderId="0" xfId="0" applyNumberFormat="1" applyFont="1" applyFill="1" applyAlignment="1">
      <alignment horizontal="center" vertical="center"/>
    </xf>
    <xf numFmtId="49" fontId="34" fillId="0" borderId="0" xfId="0" applyNumberFormat="1" applyFont="1" applyAlignment="1">
      <alignment horizontal="center" vertical="center" wrapText="1"/>
    </xf>
    <xf numFmtId="0" fontId="15" fillId="0" borderId="0" xfId="0" applyFont="1" applyAlignment="1">
      <alignment horizontal="left" vertical="center"/>
    </xf>
    <xf numFmtId="0" fontId="31" fillId="2" borderId="1" xfId="0" applyFont="1" applyFill="1" applyBorder="1" applyAlignment="1" applyProtection="1">
      <alignment horizontal="left" vertical="center" wrapText="1"/>
      <protection locked="0"/>
    </xf>
    <xf numFmtId="0" fontId="31" fillId="2" borderId="2"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protection locked="0"/>
    </xf>
    <xf numFmtId="0" fontId="36" fillId="16" borderId="0" xfId="0" applyFont="1" applyFill="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cellXfs>
  <cellStyles count="5">
    <cellStyle name="Normale" xfId="0" builtinId="0"/>
    <cellStyle name="Normale 2" xfId="2" xr:uid="{CC12B779-E473-0A49-A199-63316D312A73}"/>
    <cellStyle name="Percentuale 2" xfId="4" xr:uid="{95FB0308-BF8C-104F-9478-7B354B2D7909}"/>
    <cellStyle name="Percentuale 3" xfId="3" xr:uid="{EA394B7B-2E67-054C-B289-CF4A26020031}"/>
    <cellStyle name="Valuta" xfId="1" builtinId="4"/>
  </cellStyles>
  <dxfs count="11">
    <dxf>
      <font>
        <color theme="1"/>
      </font>
      <fill>
        <patternFill>
          <bgColor theme="9" tint="-0.24994659260841701"/>
        </patternFill>
      </fill>
    </dxf>
    <dxf>
      <font>
        <color theme="1"/>
      </font>
      <fill>
        <patternFill>
          <bgColor theme="9" tint="-0.24994659260841701"/>
        </patternFill>
      </fill>
    </dxf>
    <dxf>
      <font>
        <color theme="1"/>
      </font>
      <fill>
        <patternFill>
          <bgColor rgb="FFFF0000"/>
        </patternFill>
      </fill>
    </dxf>
    <dxf>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ill>
        <patternFill>
          <bgColor rgb="FF00B05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127000</xdr:colOff>
      <xdr:row>0</xdr:row>
      <xdr:rowOff>127000</xdr:rowOff>
    </xdr:from>
    <xdr:to>
      <xdr:col>6</xdr:col>
      <xdr:colOff>152400</xdr:colOff>
      <xdr:row>5</xdr:row>
      <xdr:rowOff>0</xdr:rowOff>
    </xdr:to>
    <xdr:pic>
      <xdr:nvPicPr>
        <xdr:cNvPr id="2" name="Picture 1" descr="stemma">
          <a:extLst>
            <a:ext uri="{FF2B5EF4-FFF2-40B4-BE49-F238E27FC236}">
              <a16:creationId xmlns:a16="http://schemas.microsoft.com/office/drawing/2014/main" id="{0ED31D5F-86AC-7245-B972-3AB469F708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00" y="127000"/>
          <a:ext cx="11938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986-7BA3-834B-BC25-3EAE878AADBB}">
  <dimension ref="A1:BW955"/>
  <sheetViews>
    <sheetView tabSelected="1" zoomScale="140" zoomScaleNormal="140" workbookViewId="0">
      <selection activeCell="N32" sqref="N32:AX32"/>
    </sheetView>
  </sheetViews>
  <sheetFormatPr baseColWidth="10" defaultColWidth="3.83203125" defaultRowHeight="20.25" customHeight="1" x14ac:dyDescent="0.15"/>
  <cols>
    <col min="1" max="58" width="2.33203125" style="289" customWidth="1"/>
    <col min="59" max="291" width="3.83203125" style="349"/>
    <col min="292" max="292" width="3.6640625" style="349" customWidth="1"/>
    <col min="293" max="547" width="3.83203125" style="349"/>
    <col min="548" max="548" width="3.6640625" style="349" customWidth="1"/>
    <col min="549" max="803" width="3.83203125" style="349"/>
    <col min="804" max="804" width="3.6640625" style="349" customWidth="1"/>
    <col min="805" max="1059" width="3.83203125" style="349"/>
    <col min="1060" max="1060" width="3.6640625" style="349" customWidth="1"/>
    <col min="1061" max="1315" width="3.83203125" style="349"/>
    <col min="1316" max="1316" width="3.6640625" style="349" customWidth="1"/>
    <col min="1317" max="1571" width="3.83203125" style="349"/>
    <col min="1572" max="1572" width="3.6640625" style="349" customWidth="1"/>
    <col min="1573" max="1827" width="3.83203125" style="349"/>
    <col min="1828" max="1828" width="3.6640625" style="349" customWidth="1"/>
    <col min="1829" max="2083" width="3.83203125" style="349"/>
    <col min="2084" max="2084" width="3.6640625" style="349" customWidth="1"/>
    <col min="2085" max="2339" width="3.83203125" style="349"/>
    <col min="2340" max="2340" width="3.6640625" style="349" customWidth="1"/>
    <col min="2341" max="2595" width="3.83203125" style="349"/>
    <col min="2596" max="2596" width="3.6640625" style="349" customWidth="1"/>
    <col min="2597" max="2851" width="3.83203125" style="349"/>
    <col min="2852" max="2852" width="3.6640625" style="349" customWidth="1"/>
    <col min="2853" max="3107" width="3.83203125" style="349"/>
    <col min="3108" max="3108" width="3.6640625" style="349" customWidth="1"/>
    <col min="3109" max="3363" width="3.83203125" style="349"/>
    <col min="3364" max="3364" width="3.6640625" style="349" customWidth="1"/>
    <col min="3365" max="3619" width="3.83203125" style="349"/>
    <col min="3620" max="3620" width="3.6640625" style="349" customWidth="1"/>
    <col min="3621" max="3875" width="3.83203125" style="349"/>
    <col min="3876" max="3876" width="3.6640625" style="349" customWidth="1"/>
    <col min="3877" max="4131" width="3.83203125" style="349"/>
    <col min="4132" max="4132" width="3.6640625" style="349" customWidth="1"/>
    <col min="4133" max="4387" width="3.83203125" style="349"/>
    <col min="4388" max="4388" width="3.6640625" style="349" customWidth="1"/>
    <col min="4389" max="4643" width="3.83203125" style="349"/>
    <col min="4644" max="4644" width="3.6640625" style="349" customWidth="1"/>
    <col min="4645" max="4899" width="3.83203125" style="349"/>
    <col min="4900" max="4900" width="3.6640625" style="349" customWidth="1"/>
    <col min="4901" max="5155" width="3.83203125" style="349"/>
    <col min="5156" max="5156" width="3.6640625" style="349" customWidth="1"/>
    <col min="5157" max="5411" width="3.83203125" style="349"/>
    <col min="5412" max="5412" width="3.6640625" style="349" customWidth="1"/>
    <col min="5413" max="5667" width="3.83203125" style="349"/>
    <col min="5668" max="5668" width="3.6640625" style="349" customWidth="1"/>
    <col min="5669" max="5923" width="3.83203125" style="349"/>
    <col min="5924" max="5924" width="3.6640625" style="349" customWidth="1"/>
    <col min="5925" max="6179" width="3.83203125" style="349"/>
    <col min="6180" max="6180" width="3.6640625" style="349" customWidth="1"/>
    <col min="6181" max="6435" width="3.83203125" style="349"/>
    <col min="6436" max="6436" width="3.6640625" style="349" customWidth="1"/>
    <col min="6437" max="6691" width="3.83203125" style="349"/>
    <col min="6692" max="6692" width="3.6640625" style="349" customWidth="1"/>
    <col min="6693" max="6947" width="3.83203125" style="349"/>
    <col min="6948" max="6948" width="3.6640625" style="349" customWidth="1"/>
    <col min="6949" max="7203" width="3.83203125" style="349"/>
    <col min="7204" max="7204" width="3.6640625" style="349" customWidth="1"/>
    <col min="7205" max="7459" width="3.83203125" style="349"/>
    <col min="7460" max="7460" width="3.6640625" style="349" customWidth="1"/>
    <col min="7461" max="7715" width="3.83203125" style="349"/>
    <col min="7716" max="7716" width="3.6640625" style="349" customWidth="1"/>
    <col min="7717" max="7971" width="3.83203125" style="349"/>
    <col min="7972" max="7972" width="3.6640625" style="349" customWidth="1"/>
    <col min="7973" max="8227" width="3.83203125" style="349"/>
    <col min="8228" max="8228" width="3.6640625" style="349" customWidth="1"/>
    <col min="8229" max="8483" width="3.83203125" style="349"/>
    <col min="8484" max="8484" width="3.6640625" style="349" customWidth="1"/>
    <col min="8485" max="8739" width="3.83203125" style="349"/>
    <col min="8740" max="8740" width="3.6640625" style="349" customWidth="1"/>
    <col min="8741" max="8995" width="3.83203125" style="349"/>
    <col min="8996" max="8996" width="3.6640625" style="349" customWidth="1"/>
    <col min="8997" max="9251" width="3.83203125" style="349"/>
    <col min="9252" max="9252" width="3.6640625" style="349" customWidth="1"/>
    <col min="9253" max="9507" width="3.83203125" style="349"/>
    <col min="9508" max="9508" width="3.6640625" style="349" customWidth="1"/>
    <col min="9509" max="9763" width="3.83203125" style="349"/>
    <col min="9764" max="9764" width="3.6640625" style="349" customWidth="1"/>
    <col min="9765" max="10019" width="3.83203125" style="349"/>
    <col min="10020" max="10020" width="3.6640625" style="349" customWidth="1"/>
    <col min="10021" max="10275" width="3.83203125" style="349"/>
    <col min="10276" max="10276" width="3.6640625" style="349" customWidth="1"/>
    <col min="10277" max="10531" width="3.83203125" style="349"/>
    <col min="10532" max="10532" width="3.6640625" style="349" customWidth="1"/>
    <col min="10533" max="10787" width="3.83203125" style="349"/>
    <col min="10788" max="10788" width="3.6640625" style="349" customWidth="1"/>
    <col min="10789" max="11043" width="3.83203125" style="349"/>
    <col min="11044" max="11044" width="3.6640625" style="349" customWidth="1"/>
    <col min="11045" max="11299" width="3.83203125" style="349"/>
    <col min="11300" max="11300" width="3.6640625" style="349" customWidth="1"/>
    <col min="11301" max="11555" width="3.83203125" style="349"/>
    <col min="11556" max="11556" width="3.6640625" style="349" customWidth="1"/>
    <col min="11557" max="11811" width="3.83203125" style="349"/>
    <col min="11812" max="11812" width="3.6640625" style="349" customWidth="1"/>
    <col min="11813" max="12067" width="3.83203125" style="349"/>
    <col min="12068" max="12068" width="3.6640625" style="349" customWidth="1"/>
    <col min="12069" max="12323" width="3.83203125" style="349"/>
    <col min="12324" max="12324" width="3.6640625" style="349" customWidth="1"/>
    <col min="12325" max="12579" width="3.83203125" style="349"/>
    <col min="12580" max="12580" width="3.6640625" style="349" customWidth="1"/>
    <col min="12581" max="12835" width="3.83203125" style="349"/>
    <col min="12836" max="12836" width="3.6640625" style="349" customWidth="1"/>
    <col min="12837" max="13091" width="3.83203125" style="349"/>
    <col min="13092" max="13092" width="3.6640625" style="349" customWidth="1"/>
    <col min="13093" max="13347" width="3.83203125" style="349"/>
    <col min="13348" max="13348" width="3.6640625" style="349" customWidth="1"/>
    <col min="13349" max="13603" width="3.83203125" style="349"/>
    <col min="13604" max="13604" width="3.6640625" style="349" customWidth="1"/>
    <col min="13605" max="13859" width="3.83203125" style="349"/>
    <col min="13860" max="13860" width="3.6640625" style="349" customWidth="1"/>
    <col min="13861" max="14115" width="3.83203125" style="349"/>
    <col min="14116" max="14116" width="3.6640625" style="349" customWidth="1"/>
    <col min="14117" max="14371" width="3.83203125" style="349"/>
    <col min="14372" max="14372" width="3.6640625" style="349" customWidth="1"/>
    <col min="14373" max="14627" width="3.83203125" style="349"/>
    <col min="14628" max="14628" width="3.6640625" style="349" customWidth="1"/>
    <col min="14629" max="14883" width="3.83203125" style="349"/>
    <col min="14884" max="14884" width="3.6640625" style="349" customWidth="1"/>
    <col min="14885" max="15139" width="3.83203125" style="349"/>
    <col min="15140" max="15140" width="3.6640625" style="349" customWidth="1"/>
    <col min="15141" max="15395" width="3.83203125" style="349"/>
    <col min="15396" max="15396" width="3.6640625" style="349" customWidth="1"/>
    <col min="15397" max="15651" width="3.83203125" style="349"/>
    <col min="15652" max="15652" width="3.6640625" style="349" customWidth="1"/>
    <col min="15653" max="15907" width="3.83203125" style="349"/>
    <col min="15908" max="15908" width="3.6640625" style="349" customWidth="1"/>
    <col min="15909" max="16163" width="3.83203125" style="349"/>
    <col min="16164" max="16164" width="3.6640625" style="349" customWidth="1"/>
    <col min="16165" max="16384" width="3.83203125" style="349"/>
  </cols>
  <sheetData>
    <row r="1" spans="1:59" s="285" customFormat="1" ht="13" customHeight="1" x14ac:dyDescent="0.2">
      <c r="A1" s="281"/>
      <c r="B1" s="282"/>
      <c r="C1" s="282"/>
      <c r="D1" s="282"/>
      <c r="E1" s="282"/>
      <c r="F1" s="282"/>
      <c r="G1" s="282"/>
      <c r="H1" s="282"/>
      <c r="I1" s="283"/>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3"/>
      <c r="AX1" s="284"/>
      <c r="AY1" s="284"/>
      <c r="AZ1" s="284"/>
      <c r="BG1" s="286" t="s">
        <v>878</v>
      </c>
    </row>
    <row r="2" spans="1:59" s="285" customFormat="1" ht="13" customHeight="1" x14ac:dyDescent="0.2">
      <c r="A2" s="287"/>
      <c r="B2" s="284"/>
      <c r="C2" s="284"/>
      <c r="D2" s="284"/>
      <c r="E2" s="284"/>
      <c r="F2" s="284"/>
      <c r="G2" s="284"/>
      <c r="H2" s="284"/>
      <c r="I2" s="288"/>
      <c r="J2" s="370" t="s">
        <v>0</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2"/>
      <c r="AX2" s="284"/>
      <c r="AY2" s="284"/>
      <c r="AZ2" s="284"/>
    </row>
    <row r="3" spans="1:59" s="285" customFormat="1" ht="13" customHeight="1" x14ac:dyDescent="0.2">
      <c r="A3" s="287"/>
      <c r="B3" s="284"/>
      <c r="C3" s="284"/>
      <c r="D3" s="284"/>
      <c r="E3" s="289"/>
      <c r="F3" s="284"/>
      <c r="G3" s="284"/>
      <c r="H3" s="284"/>
      <c r="I3" s="288"/>
      <c r="J3" s="370" t="s">
        <v>824</v>
      </c>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2"/>
      <c r="AX3" s="284"/>
      <c r="AY3" s="284"/>
      <c r="AZ3" s="284"/>
    </row>
    <row r="4" spans="1:59" s="285" customFormat="1" ht="13" customHeight="1" x14ac:dyDescent="0.15">
      <c r="A4" s="287"/>
      <c r="B4" s="284"/>
      <c r="C4" s="284"/>
      <c r="D4" s="284"/>
      <c r="E4" s="284"/>
      <c r="F4" s="284"/>
      <c r="G4" s="284"/>
      <c r="H4" s="284"/>
      <c r="I4" s="288"/>
      <c r="J4" s="284"/>
      <c r="K4" s="284"/>
      <c r="L4" s="284"/>
      <c r="M4" s="284"/>
      <c r="N4" s="284"/>
      <c r="O4" s="284"/>
      <c r="P4" s="284"/>
      <c r="Q4" s="284"/>
      <c r="R4" s="284"/>
      <c r="S4" s="284"/>
      <c r="T4" s="284"/>
      <c r="U4" s="284"/>
      <c r="V4" s="284"/>
      <c r="W4" s="284"/>
      <c r="X4" s="284"/>
      <c r="Y4" s="290"/>
      <c r="Z4" s="284"/>
      <c r="AA4" s="284"/>
      <c r="AB4" s="284"/>
      <c r="AC4" s="284"/>
      <c r="AD4" s="284"/>
      <c r="AE4" s="284"/>
      <c r="AF4" s="284"/>
      <c r="AG4" s="284"/>
      <c r="AH4" s="284"/>
      <c r="AI4" s="284"/>
      <c r="AJ4" s="284"/>
      <c r="AK4" s="284"/>
      <c r="AL4" s="284"/>
      <c r="AM4" s="284"/>
      <c r="AN4" s="284"/>
      <c r="AO4" s="284"/>
      <c r="AP4" s="284"/>
      <c r="AQ4" s="289"/>
      <c r="AR4" s="284"/>
      <c r="AS4" s="284"/>
      <c r="AT4" s="284"/>
      <c r="AU4" s="284"/>
      <c r="AV4" s="284"/>
      <c r="AW4" s="288"/>
      <c r="AX4" s="284"/>
      <c r="AY4" s="284"/>
      <c r="AZ4" s="284"/>
    </row>
    <row r="5" spans="1:59" s="285" customFormat="1" ht="13" customHeight="1" x14ac:dyDescent="0.2">
      <c r="A5" s="287"/>
      <c r="B5" s="284"/>
      <c r="C5" s="284"/>
      <c r="D5" s="284"/>
      <c r="E5" s="284"/>
      <c r="F5" s="284"/>
      <c r="G5" s="284"/>
      <c r="H5" s="284"/>
      <c r="I5" s="288"/>
      <c r="J5" s="373" t="s">
        <v>1</v>
      </c>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2"/>
      <c r="AX5" s="284"/>
      <c r="AY5" s="284"/>
      <c r="AZ5" s="284"/>
    </row>
    <row r="6" spans="1:59" s="285" customFormat="1" ht="13" customHeight="1" x14ac:dyDescent="0.2">
      <c r="A6" s="291"/>
      <c r="B6" s="292"/>
      <c r="C6" s="293"/>
      <c r="D6" s="292"/>
      <c r="E6" s="293" t="s">
        <v>2</v>
      </c>
      <c r="F6" s="292"/>
      <c r="G6" s="292"/>
      <c r="H6" s="292"/>
      <c r="I6" s="294"/>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3"/>
      <c r="AT6" s="292"/>
      <c r="AU6" s="292"/>
      <c r="AV6" s="292"/>
      <c r="AW6" s="294"/>
      <c r="AX6" s="284"/>
      <c r="AY6" s="284"/>
      <c r="AZ6" s="284"/>
    </row>
    <row r="7" spans="1:59" s="285" customFormat="1" ht="13" customHeight="1" x14ac:dyDescent="0.2">
      <c r="A7" s="284"/>
      <c r="B7" s="284"/>
      <c r="C7" s="295"/>
      <c r="D7" s="284"/>
      <c r="E7" s="295"/>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95"/>
      <c r="AT7" s="284"/>
      <c r="AU7" s="284"/>
      <c r="AV7" s="284"/>
      <c r="AW7" s="284"/>
      <c r="AX7" s="284"/>
      <c r="AY7" s="284"/>
      <c r="AZ7" s="284"/>
    </row>
    <row r="8" spans="1:59" s="285" customFormat="1" ht="13" customHeight="1" x14ac:dyDescent="0.2">
      <c r="A8" s="374" t="s">
        <v>3</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284"/>
      <c r="AX8" s="284"/>
      <c r="AY8" s="284"/>
      <c r="AZ8" s="284"/>
    </row>
    <row r="9" spans="1:59" s="285" customFormat="1" ht="13" customHeight="1"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284"/>
      <c r="AX9" s="284"/>
      <c r="AY9" s="284"/>
      <c r="AZ9" s="284"/>
    </row>
    <row r="10" spans="1:59" s="285" customFormat="1" ht="13" customHeight="1" x14ac:dyDescent="0.2">
      <c r="A10" s="374" t="s">
        <v>4</v>
      </c>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284"/>
      <c r="AX10" s="284"/>
      <c r="AY10" s="284"/>
      <c r="AZ10" s="284"/>
    </row>
    <row r="11" spans="1:59" s="285" customFormat="1" ht="13" customHeight="1"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284"/>
      <c r="AX11" s="284"/>
      <c r="AY11" s="284"/>
      <c r="AZ11" s="284"/>
    </row>
    <row r="12" spans="1:59" s="285" customFormat="1" ht="13" customHeight="1" x14ac:dyDescent="0.2">
      <c r="A12" s="374" t="s">
        <v>5</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284"/>
      <c r="AX12" s="284"/>
      <c r="AY12" s="284"/>
      <c r="AZ12" s="284"/>
    </row>
    <row r="13" spans="1:59" s="285" customFormat="1" ht="13" customHeight="1"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284"/>
      <c r="AX13" s="284"/>
      <c r="AY13" s="284"/>
      <c r="AZ13" s="284"/>
    </row>
    <row r="14" spans="1:59" s="285" customFormat="1" ht="13" customHeight="1" x14ac:dyDescent="0.2">
      <c r="A14" s="374" t="s">
        <v>6</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284"/>
      <c r="AY14" s="284"/>
      <c r="AZ14" s="284"/>
    </row>
    <row r="15" spans="1:59" s="285" customFormat="1" ht="13" customHeight="1" x14ac:dyDescent="0.2">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284"/>
      <c r="AY15" s="284"/>
      <c r="AZ15" s="284"/>
    </row>
    <row r="16" spans="1:59" s="285" customFormat="1" ht="13" customHeight="1" x14ac:dyDescent="0.2">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84"/>
      <c r="AY16" s="284"/>
      <c r="AZ16" s="284"/>
    </row>
    <row r="17" spans="1:64" s="285" customFormat="1" ht="13" customHeight="1" x14ac:dyDescent="0.2">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84"/>
      <c r="AY17" s="284"/>
      <c r="AZ17" s="284"/>
    </row>
    <row r="18" spans="1:64" s="285" customFormat="1" ht="13" customHeight="1" x14ac:dyDescent="0.2">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row>
    <row r="19" spans="1:64" s="299" customFormat="1" ht="13" customHeight="1" x14ac:dyDescent="0.2">
      <c r="A19" s="400" t="s">
        <v>7</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297"/>
      <c r="BA19" s="298"/>
      <c r="BB19" s="298"/>
      <c r="BC19" s="298"/>
    </row>
    <row r="20" spans="1:64" s="299" customFormat="1" ht="13" customHeight="1" x14ac:dyDescent="0.2">
      <c r="A20" s="300"/>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1"/>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row>
    <row r="21" spans="1:64" s="306" customFormat="1" ht="13" customHeight="1" x14ac:dyDescent="0.2">
      <c r="A21" s="302" t="s">
        <v>8</v>
      </c>
      <c r="B21" s="303"/>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305"/>
      <c r="AZ21" s="305"/>
    </row>
    <row r="22" spans="1:64" s="308" customFormat="1" ht="13" customHeight="1" x14ac:dyDescent="0.2">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row>
    <row r="23" spans="1:64" s="308" customFormat="1" ht="13" customHeight="1" x14ac:dyDescent="0.2">
      <c r="A23" s="307"/>
      <c r="B23" s="307"/>
      <c r="C23" s="309" t="s">
        <v>9</v>
      </c>
      <c r="D23" s="310"/>
      <c r="E23" s="8"/>
      <c r="F23" s="8"/>
      <c r="G23" s="8"/>
      <c r="H23" s="8"/>
      <c r="I23" s="8"/>
      <c r="J23" s="8"/>
      <c r="K23" s="311"/>
      <c r="L23" s="383"/>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5"/>
      <c r="AY23" s="307"/>
      <c r="AZ23" s="307"/>
    </row>
    <row r="24" spans="1:64" s="308" customFormat="1" ht="13" customHeight="1" x14ac:dyDescent="0.2">
      <c r="A24" s="307"/>
      <c r="B24" s="307"/>
      <c r="C24" s="311"/>
      <c r="D24" s="307"/>
      <c r="E24" s="307"/>
      <c r="F24" s="307"/>
      <c r="G24" s="307"/>
      <c r="H24" s="307"/>
      <c r="I24" s="307"/>
      <c r="J24" s="307"/>
      <c r="K24" s="311"/>
      <c r="L24" s="307"/>
      <c r="M24" s="307"/>
      <c r="N24" s="307"/>
      <c r="O24" s="307"/>
      <c r="P24" s="307"/>
      <c r="Q24" s="307"/>
      <c r="R24" s="307"/>
      <c r="S24" s="307"/>
      <c r="T24" s="307"/>
      <c r="U24" s="311"/>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12"/>
      <c r="AX24" s="307"/>
      <c r="AY24" s="307"/>
      <c r="AZ24" s="307"/>
    </row>
    <row r="25" spans="1:64" s="308" customFormat="1" ht="13" customHeight="1" x14ac:dyDescent="0.2">
      <c r="A25" s="307"/>
      <c r="B25" s="307"/>
      <c r="C25" s="309" t="s">
        <v>10</v>
      </c>
      <c r="D25" s="8"/>
      <c r="E25" s="8"/>
      <c r="F25" s="8"/>
      <c r="G25" s="8"/>
      <c r="H25" s="307"/>
      <c r="I25" s="386"/>
      <c r="J25" s="387"/>
      <c r="K25" s="387"/>
      <c r="L25" s="387"/>
      <c r="M25" s="387"/>
      <c r="N25" s="387"/>
      <c r="O25" s="387"/>
      <c r="P25" s="387"/>
      <c r="Q25" s="387"/>
      <c r="R25" s="387"/>
      <c r="S25" s="387"/>
      <c r="T25" s="387"/>
      <c r="U25" s="387"/>
      <c r="V25" s="387"/>
      <c r="W25" s="387"/>
      <c r="X25" s="388"/>
      <c r="Y25" s="311"/>
      <c r="Z25" s="311"/>
      <c r="AA25" s="311"/>
      <c r="AB25" s="311"/>
      <c r="AC25" s="311"/>
      <c r="AD25" s="311"/>
      <c r="AE25" s="307"/>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3"/>
      <c r="BB25" s="313"/>
      <c r="BC25" s="313"/>
      <c r="BD25" s="313"/>
      <c r="BE25" s="313"/>
    </row>
    <row r="26" spans="1:64" s="308" customFormat="1" ht="13" customHeight="1" x14ac:dyDescent="0.2">
      <c r="A26" s="307"/>
      <c r="B26" s="307"/>
      <c r="C26" s="314"/>
      <c r="D26" s="307"/>
      <c r="E26" s="307"/>
      <c r="F26" s="307"/>
      <c r="G26" s="307"/>
      <c r="H26" s="307"/>
      <c r="I26" s="315"/>
      <c r="J26" s="316"/>
      <c r="K26" s="316"/>
      <c r="L26" s="316"/>
      <c r="M26" s="316"/>
      <c r="N26" s="316"/>
      <c r="O26" s="316"/>
      <c r="P26" s="316"/>
      <c r="Q26" s="316"/>
      <c r="R26" s="316"/>
      <c r="S26" s="316"/>
      <c r="T26" s="316"/>
      <c r="U26" s="316"/>
      <c r="V26" s="316"/>
      <c r="W26" s="316"/>
      <c r="X26" s="316"/>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3"/>
      <c r="BB26" s="313"/>
      <c r="BC26" s="313"/>
      <c r="BD26" s="313"/>
      <c r="BE26" s="313"/>
    </row>
    <row r="27" spans="1:64" s="308" customFormat="1" ht="13" customHeight="1" x14ac:dyDescent="0.2">
      <c r="A27" s="307"/>
      <c r="B27" s="307"/>
      <c r="C27" s="8" t="s">
        <v>11</v>
      </c>
      <c r="D27" s="8"/>
      <c r="E27" s="8"/>
      <c r="F27" s="8"/>
      <c r="G27" s="8"/>
      <c r="H27" s="8"/>
      <c r="I27" s="8"/>
      <c r="J27" s="317"/>
      <c r="K27" s="317"/>
      <c r="L27" s="318"/>
      <c r="M27" s="316"/>
      <c r="N27" s="316"/>
      <c r="O27" s="316"/>
      <c r="P27" s="311"/>
      <c r="Q27" s="364"/>
      <c r="R27" s="365"/>
      <c r="S27" s="316"/>
      <c r="T27" s="316"/>
      <c r="U27" s="316"/>
      <c r="V27" s="316"/>
      <c r="W27" s="316"/>
      <c r="X27" s="316"/>
      <c r="Y27" s="311"/>
      <c r="Z27" s="311"/>
      <c r="AA27" s="311"/>
      <c r="AB27" s="311"/>
      <c r="AC27" s="311"/>
      <c r="AD27" s="311"/>
      <c r="AE27" s="311"/>
      <c r="AF27" s="311"/>
      <c r="AG27" s="311"/>
      <c r="AH27" s="307"/>
      <c r="AI27" s="311"/>
      <c r="AJ27" s="311"/>
      <c r="AK27" s="311"/>
      <c r="AL27" s="311"/>
      <c r="AM27" s="311"/>
      <c r="AN27" s="311"/>
      <c r="AO27" s="311"/>
      <c r="AP27" s="311"/>
      <c r="AQ27" s="311"/>
      <c r="AR27" s="311"/>
      <c r="AS27" s="311"/>
      <c r="AT27" s="307"/>
      <c r="AU27" s="307"/>
      <c r="AV27" s="307"/>
      <c r="AW27" s="6"/>
      <c r="AX27" s="307"/>
      <c r="AY27" s="307"/>
      <c r="AZ27" s="307"/>
    </row>
    <row r="28" spans="1:64" s="308" customFormat="1" ht="13" customHeight="1" x14ac:dyDescent="0.2">
      <c r="A28" s="307"/>
      <c r="B28" s="307"/>
      <c r="C28" s="27" t="s">
        <v>906</v>
      </c>
      <c r="D28" s="8"/>
      <c r="E28" s="8"/>
      <c r="F28" s="8"/>
      <c r="G28" s="8"/>
      <c r="H28" s="8"/>
      <c r="I28" s="8"/>
      <c r="J28" s="317"/>
      <c r="K28" s="317"/>
      <c r="L28" s="318"/>
      <c r="M28" s="316"/>
      <c r="N28" s="316"/>
      <c r="O28" s="316"/>
      <c r="P28" s="311"/>
      <c r="Q28" s="366"/>
      <c r="R28" s="367"/>
      <c r="S28" s="316"/>
      <c r="T28" s="316"/>
      <c r="U28" s="316"/>
      <c r="V28" s="316"/>
      <c r="W28" s="316"/>
      <c r="X28" s="316"/>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07"/>
      <c r="AU28" s="307"/>
      <c r="AV28" s="307"/>
      <c r="AW28" s="6"/>
      <c r="AX28" s="307"/>
      <c r="AY28" s="307"/>
      <c r="AZ28" s="307"/>
    </row>
    <row r="29" spans="1:64" s="308" customFormat="1" ht="13" customHeight="1" x14ac:dyDescent="0.2">
      <c r="A29" s="307"/>
      <c r="B29" s="307"/>
      <c r="C29" s="314"/>
      <c r="D29" s="307"/>
      <c r="E29" s="307"/>
      <c r="F29" s="307"/>
      <c r="G29" s="307"/>
      <c r="H29" s="307"/>
      <c r="I29" s="315"/>
      <c r="J29" s="316"/>
      <c r="K29" s="316"/>
      <c r="L29" s="316"/>
      <c r="M29" s="316"/>
      <c r="N29" s="316"/>
      <c r="O29" s="316"/>
      <c r="P29" s="311"/>
      <c r="Q29" s="316"/>
      <c r="R29" s="316"/>
      <c r="S29" s="316"/>
      <c r="T29" s="316"/>
      <c r="U29" s="316"/>
      <c r="V29" s="316"/>
      <c r="W29" s="316"/>
      <c r="X29" s="316"/>
      <c r="Y29" s="311"/>
      <c r="Z29" s="311"/>
      <c r="AA29" s="311"/>
      <c r="AB29" s="311"/>
      <c r="AC29" s="311"/>
      <c r="AD29" s="311"/>
      <c r="AE29" s="311"/>
      <c r="AF29" s="311"/>
      <c r="AG29" s="311"/>
      <c r="AH29" s="311"/>
      <c r="AI29" s="311"/>
      <c r="AJ29" s="311"/>
      <c r="AK29" s="307"/>
      <c r="AL29" s="311"/>
      <c r="AM29" s="311"/>
      <c r="AN29" s="311"/>
      <c r="AO29" s="311"/>
      <c r="AP29" s="311"/>
      <c r="AQ29" s="311"/>
      <c r="AR29" s="311"/>
      <c r="AS29" s="311"/>
      <c r="AT29" s="307"/>
      <c r="AU29" s="307"/>
      <c r="AV29" s="307"/>
      <c r="AW29" s="6"/>
      <c r="AX29" s="307"/>
      <c r="AY29" s="307"/>
      <c r="AZ29" s="307"/>
    </row>
    <row r="30" spans="1:64" s="323" customFormat="1" ht="13" customHeight="1" x14ac:dyDescent="0.2">
      <c r="A30" s="302" t="s">
        <v>12</v>
      </c>
      <c r="B30" s="304"/>
      <c r="C30" s="319"/>
      <c r="D30" s="304"/>
      <c r="E30" s="304"/>
      <c r="F30" s="304"/>
      <c r="G30" s="304"/>
      <c r="H30" s="304"/>
      <c r="I30" s="320"/>
      <c r="J30" s="320"/>
      <c r="K30" s="320"/>
      <c r="L30" s="320"/>
      <c r="M30" s="320"/>
      <c r="N30" s="320"/>
      <c r="O30" s="320"/>
      <c r="P30" s="320"/>
      <c r="Q30" s="320"/>
      <c r="R30" s="320"/>
      <c r="S30" s="320"/>
      <c r="T30" s="320"/>
      <c r="U30" s="320"/>
      <c r="V30" s="320"/>
      <c r="W30" s="320"/>
      <c r="X30" s="320"/>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04"/>
      <c r="AU30" s="304"/>
      <c r="AV30" s="304"/>
      <c r="AW30" s="322"/>
      <c r="AX30" s="304"/>
      <c r="AY30" s="8"/>
      <c r="AZ30" s="8"/>
    </row>
    <row r="31" spans="1:64" s="308" customFormat="1" ht="13" customHeight="1" x14ac:dyDescent="0.2">
      <c r="A31" s="314"/>
      <c r="B31" s="307"/>
      <c r="C31" s="307"/>
      <c r="D31" s="307"/>
      <c r="E31" s="307"/>
      <c r="F31" s="307"/>
      <c r="G31" s="307"/>
      <c r="H31" s="307"/>
      <c r="I31" s="307"/>
      <c r="J31" s="307"/>
      <c r="K31" s="307"/>
      <c r="L31" s="324"/>
      <c r="M31" s="311"/>
      <c r="N31" s="307"/>
      <c r="O31" s="307"/>
      <c r="P31" s="307"/>
      <c r="Q31" s="307"/>
      <c r="R31" s="307"/>
      <c r="S31" s="307"/>
      <c r="T31" s="307"/>
      <c r="U31" s="324"/>
      <c r="V31" s="311"/>
      <c r="W31" s="307"/>
      <c r="X31" s="325"/>
      <c r="Y31" s="326"/>
      <c r="Z31" s="326"/>
      <c r="AA31" s="326"/>
      <c r="AB31" s="326"/>
      <c r="AC31" s="326"/>
      <c r="AD31" s="326"/>
      <c r="AE31" s="326"/>
      <c r="AF31" s="326"/>
      <c r="AG31" s="326"/>
      <c r="AH31" s="326"/>
      <c r="AI31" s="326"/>
      <c r="AJ31" s="326"/>
      <c r="AK31" s="326"/>
      <c r="AL31" s="307"/>
      <c r="AM31" s="307"/>
      <c r="AN31" s="307"/>
      <c r="AO31" s="307"/>
      <c r="AP31" s="307"/>
      <c r="AQ31" s="307"/>
      <c r="AR31" s="307"/>
      <c r="AS31" s="307"/>
      <c r="AT31" s="307"/>
      <c r="AU31" s="307"/>
      <c r="AV31" s="307"/>
      <c r="AW31" s="307"/>
      <c r="AX31" s="307"/>
      <c r="AY31" s="307"/>
      <c r="AZ31" s="307"/>
    </row>
    <row r="32" spans="1:64" s="308" customFormat="1" ht="13" customHeight="1" x14ac:dyDescent="0.25">
      <c r="A32" s="307"/>
      <c r="B32" s="307"/>
      <c r="C32" s="8" t="s">
        <v>13</v>
      </c>
      <c r="D32" s="8"/>
      <c r="E32" s="327"/>
      <c r="F32" s="327"/>
      <c r="G32" s="327"/>
      <c r="H32" s="328"/>
      <c r="I32" s="8"/>
      <c r="J32" s="8"/>
      <c r="K32" s="8"/>
      <c r="L32" s="329"/>
      <c r="M32" s="329"/>
      <c r="N32" s="386"/>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8"/>
      <c r="AY32" s="307"/>
      <c r="AZ32" s="307"/>
      <c r="BH32" s="330"/>
      <c r="BL32" s="330"/>
    </row>
    <row r="33" spans="1:75" s="308" customFormat="1" ht="13" customHeight="1" x14ac:dyDescent="0.2">
      <c r="A33" s="314"/>
      <c r="B33" s="307"/>
      <c r="C33" s="307"/>
      <c r="D33" s="307"/>
      <c r="E33" s="307"/>
      <c r="F33" s="307"/>
      <c r="G33" s="307"/>
      <c r="H33" s="307"/>
      <c r="I33" s="324"/>
      <c r="J33" s="311"/>
      <c r="K33" s="307"/>
      <c r="L33" s="307"/>
      <c r="M33" s="307"/>
      <c r="N33" s="307"/>
      <c r="O33" s="307"/>
      <c r="P33" s="307"/>
      <c r="Q33" s="307"/>
      <c r="R33" s="324"/>
      <c r="S33" s="311"/>
      <c r="T33" s="307"/>
      <c r="U33" s="325"/>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07"/>
      <c r="AS33" s="307"/>
      <c r="AT33" s="307"/>
      <c r="AU33" s="6"/>
      <c r="AV33" s="331"/>
      <c r="AW33" s="331"/>
      <c r="AX33" s="331"/>
      <c r="AY33" s="331"/>
      <c r="AZ33" s="307"/>
    </row>
    <row r="34" spans="1:75" s="299" customFormat="1" ht="13" customHeight="1" x14ac:dyDescent="0.2">
      <c r="A34" s="314"/>
      <c r="B34" s="307"/>
      <c r="C34" s="8" t="s">
        <v>14</v>
      </c>
      <c r="D34" s="8"/>
      <c r="E34" s="8"/>
      <c r="F34" s="8"/>
      <c r="G34" s="8"/>
      <c r="H34" s="8"/>
      <c r="I34" s="8"/>
      <c r="J34" s="8"/>
      <c r="K34" s="8"/>
      <c r="L34" s="8"/>
      <c r="M34" s="8"/>
      <c r="N34" s="8"/>
      <c r="O34" s="332"/>
      <c r="P34" s="399"/>
      <c r="Q34" s="399"/>
      <c r="R34" s="399"/>
      <c r="S34" s="399"/>
      <c r="T34" s="399"/>
      <c r="U34" s="8"/>
      <c r="V34" s="8" t="s">
        <v>15</v>
      </c>
      <c r="W34" s="8"/>
      <c r="X34" s="8"/>
      <c r="Y34" s="8"/>
      <c r="Z34" s="393" t="s">
        <v>33</v>
      </c>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5"/>
      <c r="AZ34" s="307"/>
      <c r="BA34" s="308"/>
      <c r="BB34" s="308"/>
      <c r="BC34" s="308"/>
      <c r="BD34" s="308"/>
      <c r="BE34" s="308"/>
      <c r="BF34" s="308"/>
      <c r="BG34" s="308"/>
      <c r="BH34" s="333"/>
      <c r="BI34" s="333"/>
      <c r="BJ34" s="333"/>
      <c r="BK34" s="333"/>
      <c r="BL34" s="333"/>
      <c r="BM34" s="333"/>
      <c r="BN34" s="333"/>
      <c r="BO34" s="333"/>
      <c r="BP34" s="333"/>
      <c r="BQ34" s="333"/>
      <c r="BR34" s="333"/>
      <c r="BS34" s="333"/>
      <c r="BT34" s="333"/>
      <c r="BU34" s="333"/>
      <c r="BV34" s="333"/>
      <c r="BW34" s="333"/>
    </row>
    <row r="35" spans="1:75" s="299" customFormat="1" ht="13" customHeight="1" x14ac:dyDescent="0.2">
      <c r="A35" s="314"/>
      <c r="B35" s="307"/>
      <c r="C35" s="8"/>
      <c r="D35" s="8"/>
      <c r="E35" s="8"/>
      <c r="F35" s="8"/>
      <c r="G35" s="8"/>
      <c r="H35" s="8"/>
      <c r="I35" s="8"/>
      <c r="J35" s="8"/>
      <c r="K35" s="8"/>
      <c r="L35" s="8"/>
      <c r="M35" s="8"/>
      <c r="N35" s="8"/>
      <c r="O35" s="8"/>
      <c r="P35" s="8"/>
      <c r="Q35" s="8"/>
      <c r="R35" s="8"/>
      <c r="S35" s="8"/>
      <c r="T35" s="8"/>
      <c r="U35" s="8"/>
      <c r="V35" s="8"/>
      <c r="W35" s="8"/>
      <c r="X35" s="8"/>
      <c r="Y35" s="8"/>
      <c r="Z35" s="396"/>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8"/>
      <c r="AZ35" s="307"/>
      <c r="BA35" s="308"/>
      <c r="BB35" s="308"/>
      <c r="BC35" s="308"/>
      <c r="BD35" s="308"/>
      <c r="BE35" s="308"/>
      <c r="BF35" s="308"/>
      <c r="BG35" s="308"/>
      <c r="BI35" s="333"/>
      <c r="BJ35" s="333"/>
      <c r="BK35" s="333"/>
      <c r="BL35" s="333"/>
      <c r="BM35" s="333"/>
      <c r="BN35" s="333"/>
      <c r="BO35" s="333"/>
      <c r="BP35" s="333"/>
      <c r="BQ35" s="333"/>
      <c r="BR35" s="333"/>
      <c r="BS35" s="333"/>
      <c r="BT35" s="333"/>
      <c r="BU35" s="333"/>
      <c r="BV35" s="333"/>
      <c r="BW35" s="333"/>
    </row>
    <row r="36" spans="1:75" s="308" customFormat="1" ht="13" customHeight="1" x14ac:dyDescent="0.2">
      <c r="A36" s="307"/>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H36" s="334"/>
      <c r="BI36" s="334"/>
      <c r="BJ36" s="334"/>
      <c r="BK36" s="334"/>
      <c r="BL36" s="334"/>
      <c r="BM36" s="334"/>
      <c r="BN36" s="334"/>
      <c r="BO36" s="334"/>
      <c r="BP36" s="334"/>
      <c r="BQ36" s="334"/>
      <c r="BR36" s="334"/>
      <c r="BS36" s="334"/>
      <c r="BT36" s="334"/>
      <c r="BU36" s="334"/>
      <c r="BV36" s="334"/>
      <c r="BW36" s="334"/>
    </row>
    <row r="37" spans="1:75" s="308" customFormat="1" ht="13" customHeight="1" x14ac:dyDescent="0.2">
      <c r="A37" s="335"/>
      <c r="B37" s="307"/>
      <c r="C37" s="309" t="s">
        <v>16</v>
      </c>
      <c r="D37" s="8"/>
      <c r="E37" s="8"/>
      <c r="F37" s="8"/>
      <c r="G37" s="8"/>
      <c r="H37" s="8"/>
      <c r="I37" s="8"/>
      <c r="J37" s="8"/>
      <c r="K37" s="8"/>
      <c r="L37" s="8"/>
      <c r="M37" s="8"/>
      <c r="N37" s="8"/>
      <c r="O37" s="8"/>
      <c r="P37" s="8"/>
      <c r="Q37" s="8"/>
      <c r="R37" s="8"/>
      <c r="S37" s="8"/>
      <c r="T37" s="8"/>
      <c r="U37" s="8"/>
      <c r="V37" s="8"/>
      <c r="W37" s="8"/>
      <c r="X37" s="8"/>
      <c r="Y37" s="8"/>
      <c r="Z37" s="336"/>
      <c r="AA37" s="392"/>
      <c r="AB37" s="392"/>
      <c r="AC37" s="392"/>
      <c r="AD37" s="392"/>
      <c r="AE37" s="392"/>
      <c r="AF37" s="392"/>
      <c r="AG37" s="392"/>
      <c r="AH37" s="392"/>
      <c r="AI37" s="392"/>
      <c r="AJ37" s="392"/>
      <c r="AK37" s="392"/>
      <c r="AL37" s="392"/>
      <c r="AM37" s="392"/>
      <c r="AN37" s="392"/>
      <c r="AO37" s="392"/>
      <c r="AP37" s="8"/>
      <c r="AQ37" s="8"/>
      <c r="AR37" s="8"/>
      <c r="AS37" s="8"/>
      <c r="AT37" s="8"/>
      <c r="AU37" s="8"/>
      <c r="AV37" s="8"/>
      <c r="AW37" s="307"/>
      <c r="AX37" s="307"/>
      <c r="AY37" s="307"/>
      <c r="AZ37" s="307"/>
      <c r="BH37" s="334"/>
      <c r="BI37" s="334"/>
      <c r="BJ37" s="334"/>
      <c r="BK37" s="334"/>
      <c r="BL37" s="334"/>
      <c r="BM37" s="334"/>
      <c r="BN37" s="334"/>
      <c r="BO37" s="334"/>
      <c r="BP37" s="334"/>
      <c r="BQ37" s="334"/>
      <c r="BR37" s="334"/>
      <c r="BS37" s="334"/>
      <c r="BT37" s="334"/>
      <c r="BU37" s="334"/>
      <c r="BV37" s="334"/>
      <c r="BW37" s="334"/>
    </row>
    <row r="38" spans="1:75" s="308" customFormat="1" ht="13" customHeight="1" x14ac:dyDescent="0.2">
      <c r="A38" s="314"/>
      <c r="B38" s="307"/>
      <c r="C38" s="8"/>
      <c r="D38" s="8"/>
      <c r="E38" s="8"/>
      <c r="F38" s="8"/>
      <c r="G38" s="8"/>
      <c r="H38" s="8"/>
      <c r="I38" s="8"/>
      <c r="J38" s="8"/>
      <c r="K38" s="8"/>
      <c r="L38" s="2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7"/>
      <c r="AV38" s="27"/>
      <c r="AW38" s="307"/>
      <c r="AX38" s="307"/>
      <c r="AY38" s="307"/>
      <c r="AZ38" s="307"/>
      <c r="BH38" s="334"/>
      <c r="BI38" s="334"/>
      <c r="BJ38" s="334"/>
      <c r="BK38" s="334"/>
      <c r="BL38" s="334"/>
      <c r="BM38" s="334"/>
      <c r="BN38" s="334"/>
      <c r="BO38" s="334"/>
      <c r="BP38" s="334"/>
      <c r="BQ38" s="334"/>
      <c r="BR38" s="334"/>
      <c r="BS38" s="334"/>
      <c r="BT38" s="334"/>
      <c r="BU38" s="334"/>
      <c r="BV38" s="334"/>
      <c r="BW38" s="334"/>
    </row>
    <row r="39" spans="1:75" s="308" customFormat="1" ht="13" customHeight="1" x14ac:dyDescent="0.2">
      <c r="A39" s="337"/>
      <c r="B39" s="307"/>
      <c r="C39" s="390" t="s">
        <v>17</v>
      </c>
      <c r="D39" s="390"/>
      <c r="E39" s="390"/>
      <c r="F39" s="390"/>
      <c r="G39" s="390"/>
      <c r="H39" s="8"/>
      <c r="I39" s="40"/>
      <c r="J39" s="338" t="s">
        <v>18</v>
      </c>
      <c r="K39" s="339"/>
      <c r="L39" s="31"/>
      <c r="M39" s="31"/>
      <c r="N39" s="31"/>
      <c r="O39" s="31"/>
      <c r="P39" s="31"/>
      <c r="Q39" s="31"/>
      <c r="R39" s="31"/>
      <c r="S39" s="31"/>
      <c r="T39" s="31"/>
      <c r="U39" s="31"/>
      <c r="V39" s="31"/>
      <c r="W39" s="31"/>
      <c r="X39" s="31"/>
      <c r="Y39" s="31"/>
      <c r="Z39" s="41"/>
      <c r="AA39" s="338" t="s">
        <v>19</v>
      </c>
      <c r="AB39" s="31"/>
      <c r="AC39" s="31"/>
      <c r="AD39" s="32"/>
      <c r="AE39" s="339"/>
      <c r="AF39" s="31"/>
      <c r="AG39" s="31"/>
      <c r="AH39" s="31"/>
      <c r="AI39" s="31"/>
      <c r="AJ39" s="31"/>
      <c r="AK39" s="33"/>
      <c r="AL39" s="307"/>
      <c r="AM39" s="307"/>
      <c r="AN39" s="389" t="str">
        <f>IF(BG39&gt;0,"OBBLIGATORIO allegare atto costitutivo/statuto o delibera di nomina o documentazione equipollente","")</f>
        <v/>
      </c>
      <c r="AO39" s="389"/>
      <c r="AP39" s="389"/>
      <c r="AQ39" s="389"/>
      <c r="AR39" s="389"/>
      <c r="AS39" s="389"/>
      <c r="AT39" s="389"/>
      <c r="AU39" s="389"/>
      <c r="AV39" s="389"/>
      <c r="AW39" s="307"/>
      <c r="AX39" s="307"/>
      <c r="AY39" s="307"/>
      <c r="AZ39" s="307"/>
      <c r="BG39" s="340">
        <f>COUNTIF(I40:I44,"x")+COUNTIF(Z39:Z42,"x")</f>
        <v>0</v>
      </c>
      <c r="BH39" s="334"/>
      <c r="BI39" s="334"/>
      <c r="BJ39" s="334"/>
      <c r="BK39" s="334"/>
      <c r="BL39" s="334"/>
      <c r="BM39" s="334"/>
      <c r="BN39" s="334"/>
      <c r="BO39" s="334"/>
      <c r="BP39" s="334"/>
      <c r="BQ39" s="334"/>
      <c r="BR39" s="334"/>
      <c r="BS39" s="334"/>
      <c r="BT39" s="334"/>
      <c r="BU39" s="334"/>
      <c r="BV39" s="334"/>
      <c r="BW39" s="334"/>
    </row>
    <row r="40" spans="1:75" s="308" customFormat="1" ht="13" customHeight="1" x14ac:dyDescent="0.2">
      <c r="A40" s="337"/>
      <c r="B40" s="307"/>
      <c r="C40" s="390"/>
      <c r="D40" s="390"/>
      <c r="E40" s="390"/>
      <c r="F40" s="390"/>
      <c r="G40" s="390"/>
      <c r="H40" s="8"/>
      <c r="I40" s="40"/>
      <c r="J40" s="338" t="s">
        <v>21</v>
      </c>
      <c r="K40" s="339"/>
      <c r="L40" s="31"/>
      <c r="M40" s="31"/>
      <c r="N40" s="31"/>
      <c r="O40" s="31"/>
      <c r="P40" s="31"/>
      <c r="Q40" s="31"/>
      <c r="R40" s="31"/>
      <c r="S40" s="31"/>
      <c r="T40" s="31"/>
      <c r="U40" s="31"/>
      <c r="V40" s="31"/>
      <c r="W40" s="31"/>
      <c r="X40" s="31"/>
      <c r="Y40" s="31"/>
      <c r="Z40" s="41"/>
      <c r="AA40" s="338" t="s">
        <v>26</v>
      </c>
      <c r="AB40" s="31"/>
      <c r="AC40" s="31"/>
      <c r="AD40" s="32"/>
      <c r="AE40" s="339"/>
      <c r="AF40" s="31"/>
      <c r="AG40" s="31"/>
      <c r="AH40" s="31"/>
      <c r="AI40" s="31"/>
      <c r="AJ40" s="31"/>
      <c r="AK40" s="33"/>
      <c r="AL40" s="307"/>
      <c r="AM40" s="307"/>
      <c r="AN40" s="389"/>
      <c r="AO40" s="389"/>
      <c r="AP40" s="389"/>
      <c r="AQ40" s="389"/>
      <c r="AR40" s="389"/>
      <c r="AS40" s="389"/>
      <c r="AT40" s="389"/>
      <c r="AU40" s="389"/>
      <c r="AV40" s="389"/>
      <c r="AW40" s="307"/>
      <c r="AX40" s="307"/>
      <c r="AY40" s="307"/>
      <c r="AZ40" s="307"/>
      <c r="BH40" s="334"/>
      <c r="BI40" s="334"/>
      <c r="BJ40" s="334"/>
      <c r="BK40" s="334"/>
      <c r="BL40" s="334"/>
      <c r="BM40" s="334"/>
      <c r="BN40" s="334"/>
      <c r="BO40" s="334"/>
      <c r="BP40" s="334"/>
      <c r="BQ40" s="334"/>
      <c r="BR40" s="334"/>
      <c r="BS40" s="334"/>
      <c r="BT40" s="334"/>
      <c r="BU40" s="334"/>
      <c r="BV40" s="334"/>
      <c r="BW40" s="334"/>
    </row>
    <row r="41" spans="1:75" s="308" customFormat="1" ht="13" customHeight="1" x14ac:dyDescent="0.2">
      <c r="A41" s="337"/>
      <c r="B41" s="307"/>
      <c r="C41" s="390"/>
      <c r="D41" s="390"/>
      <c r="E41" s="390"/>
      <c r="F41" s="390"/>
      <c r="G41" s="390"/>
      <c r="H41" s="8"/>
      <c r="I41" s="40"/>
      <c r="J41" s="338" t="s">
        <v>27</v>
      </c>
      <c r="K41" s="339"/>
      <c r="L41" s="31"/>
      <c r="M41" s="31"/>
      <c r="N41" s="31"/>
      <c r="O41" s="31"/>
      <c r="P41" s="31"/>
      <c r="Q41" s="31"/>
      <c r="R41" s="31"/>
      <c r="S41" s="31"/>
      <c r="T41" s="31"/>
      <c r="U41" s="31"/>
      <c r="V41" s="31"/>
      <c r="W41" s="31"/>
      <c r="X41" s="31"/>
      <c r="Y41" s="31"/>
      <c r="Z41" s="41"/>
      <c r="AA41" s="338" t="s">
        <v>20</v>
      </c>
      <c r="AB41" s="31"/>
      <c r="AC41" s="31"/>
      <c r="AD41" s="32"/>
      <c r="AE41" s="339"/>
      <c r="AF41" s="31"/>
      <c r="AG41" s="31"/>
      <c r="AH41" s="31"/>
      <c r="AI41" s="31"/>
      <c r="AJ41" s="31"/>
      <c r="AK41" s="33"/>
      <c r="AL41" s="33"/>
      <c r="AM41" s="31"/>
      <c r="AN41" s="389"/>
      <c r="AO41" s="389"/>
      <c r="AP41" s="389"/>
      <c r="AQ41" s="389"/>
      <c r="AR41" s="389"/>
      <c r="AS41" s="389"/>
      <c r="AT41" s="389"/>
      <c r="AU41" s="389"/>
      <c r="AV41" s="389"/>
      <c r="AW41" s="307"/>
      <c r="AX41" s="307"/>
      <c r="AY41" s="307"/>
      <c r="AZ41" s="307"/>
      <c r="BH41" s="334"/>
      <c r="BI41" s="334"/>
      <c r="BJ41" s="334"/>
      <c r="BK41" s="334"/>
      <c r="BL41" s="334"/>
      <c r="BM41" s="334"/>
      <c r="BN41" s="334"/>
      <c r="BO41" s="334"/>
      <c r="BP41" s="334"/>
      <c r="BQ41" s="334"/>
      <c r="BR41" s="334"/>
      <c r="BS41" s="334"/>
      <c r="BT41" s="334"/>
      <c r="BU41" s="334"/>
      <c r="BV41" s="334"/>
      <c r="BW41" s="334"/>
    </row>
    <row r="42" spans="1:75" s="308" customFormat="1" ht="13" customHeight="1" x14ac:dyDescent="0.2">
      <c r="A42" s="337"/>
      <c r="B42" s="307"/>
      <c r="C42" s="7"/>
      <c r="D42" s="8"/>
      <c r="E42" s="8"/>
      <c r="F42" s="8"/>
      <c r="G42" s="8"/>
      <c r="H42" s="8"/>
      <c r="I42" s="40"/>
      <c r="J42" s="338" t="s">
        <v>25</v>
      </c>
      <c r="K42" s="339"/>
      <c r="L42" s="31"/>
      <c r="M42" s="31"/>
      <c r="N42" s="31"/>
      <c r="O42" s="31"/>
      <c r="P42" s="31"/>
      <c r="Q42" s="31"/>
      <c r="R42" s="31"/>
      <c r="S42" s="31"/>
      <c r="T42" s="31"/>
      <c r="U42" s="31"/>
      <c r="V42" s="31"/>
      <c r="W42" s="31"/>
      <c r="X42" s="31"/>
      <c r="Y42" s="31"/>
      <c r="Z42" s="41"/>
      <c r="AA42" s="338" t="s">
        <v>23</v>
      </c>
      <c r="AB42" s="31"/>
      <c r="AC42" s="31"/>
      <c r="AD42" s="32"/>
      <c r="AE42" s="339"/>
      <c r="AF42" s="31"/>
      <c r="AG42" s="31"/>
      <c r="AH42" s="31"/>
      <c r="AI42" s="31"/>
      <c r="AJ42" s="31"/>
      <c r="AK42" s="33"/>
      <c r="AL42" s="33"/>
      <c r="AM42" s="31"/>
      <c r="AN42" s="389"/>
      <c r="AO42" s="389"/>
      <c r="AP42" s="389"/>
      <c r="AQ42" s="389"/>
      <c r="AR42" s="389"/>
      <c r="AS42" s="389"/>
      <c r="AT42" s="389"/>
      <c r="AU42" s="389"/>
      <c r="AV42" s="389"/>
      <c r="AW42" s="307"/>
      <c r="AX42" s="307"/>
      <c r="AY42" s="307"/>
      <c r="AZ42" s="307"/>
      <c r="BH42" s="334"/>
      <c r="BI42" s="334"/>
      <c r="BJ42" s="334"/>
      <c r="BK42" s="334"/>
      <c r="BL42" s="334"/>
      <c r="BM42" s="334"/>
      <c r="BN42" s="334"/>
      <c r="BO42" s="334"/>
      <c r="BP42" s="334"/>
      <c r="BQ42" s="334"/>
      <c r="BR42" s="334"/>
      <c r="BS42" s="334"/>
      <c r="BT42" s="334"/>
      <c r="BU42" s="334"/>
      <c r="BV42" s="334"/>
      <c r="BW42" s="334"/>
    </row>
    <row r="43" spans="1:75" s="308" customFormat="1" ht="13" customHeight="1" x14ac:dyDescent="0.2">
      <c r="A43" s="337"/>
      <c r="B43" s="307"/>
      <c r="C43" s="7"/>
      <c r="D43" s="8"/>
      <c r="E43" s="8"/>
      <c r="F43" s="8"/>
      <c r="G43" s="8"/>
      <c r="H43" s="8"/>
      <c r="I43" s="40"/>
      <c r="J43" s="341" t="s">
        <v>22</v>
      </c>
      <c r="K43" s="31"/>
      <c r="L43" s="7"/>
      <c r="M43" s="7"/>
      <c r="N43" s="7"/>
      <c r="O43" s="7"/>
      <c r="P43" s="7"/>
      <c r="Q43" s="7"/>
      <c r="R43" s="7"/>
      <c r="S43" s="7"/>
      <c r="T43" s="7"/>
      <c r="U43" s="7"/>
      <c r="V43" s="7"/>
      <c r="W43" s="7"/>
      <c r="X43" s="7"/>
      <c r="Y43" s="7"/>
      <c r="Z43" s="7"/>
      <c r="AA43" s="7"/>
      <c r="AB43" s="7"/>
      <c r="AC43" s="7"/>
      <c r="AD43" s="28"/>
      <c r="AE43" s="342"/>
      <c r="AF43" s="7"/>
      <c r="AG43" s="7"/>
      <c r="AH43" s="7"/>
      <c r="AI43" s="7"/>
      <c r="AJ43" s="7"/>
      <c r="AK43" s="7"/>
      <c r="AL43" s="7"/>
      <c r="AM43" s="7"/>
      <c r="AN43" s="7"/>
      <c r="AO43" s="7"/>
      <c r="AP43" s="7"/>
      <c r="AQ43" s="7"/>
      <c r="AR43" s="7"/>
      <c r="AS43" s="28"/>
      <c r="AT43" s="342"/>
      <c r="AU43" s="8"/>
      <c r="AV43" s="6"/>
      <c r="AW43" s="307"/>
      <c r="AX43" s="307"/>
      <c r="AY43" s="307"/>
      <c r="AZ43" s="307"/>
      <c r="BH43" s="334"/>
      <c r="BI43" s="334"/>
      <c r="BJ43" s="334"/>
      <c r="BK43" s="334"/>
      <c r="BL43" s="334"/>
      <c r="BM43" s="334"/>
      <c r="BN43" s="334"/>
      <c r="BO43" s="334"/>
      <c r="BP43" s="334"/>
      <c r="BQ43" s="334"/>
      <c r="BR43" s="334"/>
      <c r="BS43" s="334"/>
      <c r="BT43" s="334"/>
      <c r="BU43" s="334"/>
      <c r="BV43" s="334"/>
      <c r="BW43" s="334"/>
    </row>
    <row r="44" spans="1:75" s="308" customFormat="1" ht="13" customHeight="1" x14ac:dyDescent="0.2">
      <c r="A44" s="337"/>
      <c r="B44" s="307"/>
      <c r="C44" s="307"/>
      <c r="D44" s="307"/>
      <c r="E44" s="307"/>
      <c r="F44" s="307"/>
      <c r="G44" s="307"/>
      <c r="H44" s="307"/>
      <c r="I44" s="40"/>
      <c r="J44" s="338" t="s">
        <v>24</v>
      </c>
      <c r="K44" s="31"/>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H44" s="334"/>
      <c r="BI44" s="334"/>
      <c r="BJ44" s="334"/>
    </row>
    <row r="45" spans="1:75" s="308" customFormat="1" ht="13" customHeight="1" x14ac:dyDescent="0.2">
      <c r="A45" s="307"/>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H45" s="334"/>
      <c r="BI45" s="334"/>
      <c r="BJ45" s="334"/>
    </row>
    <row r="46" spans="1:75" s="308" customFormat="1" ht="13" customHeight="1"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43"/>
      <c r="X46" s="343"/>
      <c r="Y46" s="343"/>
      <c r="Z46" s="343"/>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G46" s="334"/>
      <c r="BH46" s="334"/>
      <c r="BI46" s="334"/>
      <c r="BJ46" s="334"/>
    </row>
    <row r="47" spans="1:75" s="308" customFormat="1" ht="13" customHeight="1" x14ac:dyDescent="0.2">
      <c r="A47" s="307"/>
      <c r="B47" s="307"/>
      <c r="C47" s="391" t="s">
        <v>852</v>
      </c>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07"/>
      <c r="AX47" s="307"/>
      <c r="AY47" s="307"/>
      <c r="AZ47" s="307"/>
      <c r="BC47" s="323"/>
      <c r="BD47" s="323"/>
      <c r="BG47" s="334"/>
      <c r="BH47" s="334"/>
      <c r="BI47" s="334"/>
      <c r="BJ47" s="334"/>
    </row>
    <row r="48" spans="1:75" s="308" customFormat="1" ht="13" customHeight="1" x14ac:dyDescent="0.2">
      <c r="A48" s="307"/>
      <c r="B48" s="307"/>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07"/>
      <c r="AX48" s="307"/>
      <c r="AY48" s="307"/>
      <c r="AZ48" s="307"/>
      <c r="BC48" s="323"/>
      <c r="BD48" s="323"/>
      <c r="BG48" s="334"/>
      <c r="BH48" s="334"/>
      <c r="BI48" s="334"/>
      <c r="BJ48" s="334"/>
    </row>
    <row r="49" spans="1:62" s="308" customFormat="1" ht="13" customHeight="1" x14ac:dyDescent="0.2">
      <c r="A49" s="344"/>
      <c r="B49" s="344"/>
      <c r="C49" s="344"/>
      <c r="D49" s="344"/>
      <c r="E49" s="344"/>
      <c r="F49" s="344"/>
      <c r="G49" s="344"/>
      <c r="H49" s="344"/>
      <c r="I49" s="344"/>
      <c r="J49" s="344"/>
      <c r="K49" s="344"/>
      <c r="L49" s="344"/>
      <c r="M49" s="344"/>
      <c r="N49" s="344"/>
      <c r="O49" s="344"/>
      <c r="P49" s="344"/>
      <c r="Q49" s="344"/>
      <c r="R49" s="344"/>
      <c r="S49" s="344"/>
      <c r="T49" s="344"/>
      <c r="U49" s="344"/>
      <c r="V49" s="344"/>
      <c r="W49" s="343"/>
      <c r="X49" s="343"/>
      <c r="Y49" s="343"/>
      <c r="Z49" s="343"/>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C49" s="345"/>
      <c r="BD49" s="323"/>
      <c r="BG49" s="334"/>
      <c r="BH49" s="334"/>
      <c r="BI49" s="334"/>
      <c r="BJ49" s="334"/>
    </row>
    <row r="50" spans="1:62" s="308" customFormat="1" ht="13" customHeight="1" x14ac:dyDescent="0.2">
      <c r="A50" s="307"/>
      <c r="B50" s="307"/>
      <c r="C50" s="361"/>
      <c r="D50" s="368" t="s">
        <v>28</v>
      </c>
      <c r="E50" s="368"/>
      <c r="F50" s="368"/>
      <c r="G50" s="368"/>
      <c r="H50" s="368"/>
      <c r="I50" s="368"/>
      <c r="J50" s="368"/>
      <c r="K50" s="368"/>
      <c r="L50" s="368"/>
      <c r="M50" s="368"/>
      <c r="N50" s="368"/>
      <c r="O50" s="368"/>
      <c r="P50" s="368"/>
      <c r="Q50" s="368"/>
      <c r="R50" s="368"/>
      <c r="S50" s="368"/>
      <c r="T50" s="368"/>
      <c r="U50" s="368"/>
      <c r="V50" s="368"/>
      <c r="W50" s="368"/>
      <c r="X50" s="368"/>
      <c r="Y50" s="307"/>
      <c r="Z50" s="307"/>
      <c r="AA50" s="359"/>
      <c r="AB50" s="369" t="s">
        <v>29</v>
      </c>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07"/>
      <c r="AY50" s="307"/>
      <c r="AZ50" s="307"/>
      <c r="BC50" s="345"/>
      <c r="BD50" s="323"/>
      <c r="BG50" s="334"/>
      <c r="BH50" s="334"/>
      <c r="BI50" s="334"/>
      <c r="BJ50" s="334"/>
    </row>
    <row r="51" spans="1:62" s="308" customFormat="1" ht="13" customHeight="1" x14ac:dyDescent="0.2">
      <c r="A51" s="307"/>
      <c r="B51" s="307"/>
      <c r="C51" s="307"/>
      <c r="D51" s="368"/>
      <c r="E51" s="368"/>
      <c r="F51" s="368"/>
      <c r="G51" s="368"/>
      <c r="H51" s="368"/>
      <c r="I51" s="368"/>
      <c r="J51" s="368"/>
      <c r="K51" s="368"/>
      <c r="L51" s="368"/>
      <c r="M51" s="368"/>
      <c r="N51" s="368"/>
      <c r="O51" s="368"/>
      <c r="P51" s="368"/>
      <c r="Q51" s="368"/>
      <c r="R51" s="368"/>
      <c r="S51" s="368"/>
      <c r="T51" s="368"/>
      <c r="U51" s="368"/>
      <c r="V51" s="368"/>
      <c r="W51" s="368"/>
      <c r="X51" s="368"/>
      <c r="Y51" s="307"/>
      <c r="Z51" s="307"/>
      <c r="AA51" s="307"/>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46"/>
      <c r="AY51" s="346"/>
      <c r="AZ51" s="346"/>
      <c r="BC51" s="347"/>
      <c r="BD51" s="323"/>
      <c r="BG51" s="334"/>
      <c r="BH51" s="334"/>
      <c r="BI51" s="334"/>
      <c r="BJ51" s="334"/>
    </row>
    <row r="52" spans="1:62" s="308" customFormat="1" ht="13" customHeight="1" x14ac:dyDescent="0.2">
      <c r="A52" s="307"/>
      <c r="B52" s="307"/>
      <c r="C52" s="307"/>
      <c r="D52" s="368"/>
      <c r="E52" s="368"/>
      <c r="F52" s="368"/>
      <c r="G52" s="368"/>
      <c r="H52" s="368"/>
      <c r="I52" s="368"/>
      <c r="J52" s="368"/>
      <c r="K52" s="368"/>
      <c r="L52" s="368"/>
      <c r="M52" s="368"/>
      <c r="N52" s="368"/>
      <c r="O52" s="368"/>
      <c r="P52" s="368"/>
      <c r="Q52" s="368"/>
      <c r="R52" s="368"/>
      <c r="S52" s="368"/>
      <c r="T52" s="368"/>
      <c r="U52" s="368"/>
      <c r="V52" s="368"/>
      <c r="W52" s="368"/>
      <c r="X52" s="368"/>
      <c r="Y52" s="307"/>
      <c r="Z52" s="307"/>
      <c r="AA52" s="307"/>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46"/>
      <c r="AY52" s="346"/>
      <c r="AZ52" s="346"/>
      <c r="BC52" s="347"/>
      <c r="BD52" s="323"/>
      <c r="BG52" s="334"/>
      <c r="BH52" s="334"/>
      <c r="BI52" s="334"/>
      <c r="BJ52" s="334"/>
    </row>
    <row r="53" spans="1:62" s="308" customFormat="1" ht="13" customHeight="1" x14ac:dyDescent="0.2">
      <c r="A53" s="307"/>
      <c r="B53" s="307"/>
      <c r="C53" s="361"/>
      <c r="D53" s="368" t="s">
        <v>30</v>
      </c>
      <c r="E53" s="368"/>
      <c r="F53" s="368"/>
      <c r="G53" s="368"/>
      <c r="H53" s="368"/>
      <c r="I53" s="368"/>
      <c r="J53" s="368"/>
      <c r="K53" s="368"/>
      <c r="L53" s="368"/>
      <c r="M53" s="368"/>
      <c r="N53" s="368"/>
      <c r="O53" s="368"/>
      <c r="P53" s="368"/>
      <c r="Q53" s="368"/>
      <c r="R53" s="368"/>
      <c r="S53" s="368"/>
      <c r="T53" s="368"/>
      <c r="U53" s="368"/>
      <c r="V53" s="368"/>
      <c r="W53" s="368"/>
      <c r="X53" s="368"/>
      <c r="Y53" s="348"/>
      <c r="Z53" s="348"/>
      <c r="AA53" s="307"/>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46"/>
      <c r="AY53" s="346"/>
      <c r="AZ53" s="346"/>
      <c r="BC53" s="347"/>
      <c r="BD53" s="323"/>
      <c r="BG53" s="334"/>
      <c r="BH53" s="334"/>
      <c r="BI53" s="334"/>
      <c r="BJ53" s="334"/>
    </row>
    <row r="54" spans="1:62" s="308" customFormat="1" ht="13" customHeight="1" x14ac:dyDescent="0.2">
      <c r="A54" s="307"/>
      <c r="B54" s="307"/>
      <c r="C54" s="307"/>
      <c r="D54" s="368"/>
      <c r="E54" s="368"/>
      <c r="F54" s="368"/>
      <c r="G54" s="368"/>
      <c r="H54" s="368"/>
      <c r="I54" s="368"/>
      <c r="J54" s="368"/>
      <c r="K54" s="368"/>
      <c r="L54" s="368"/>
      <c r="M54" s="368"/>
      <c r="N54" s="368"/>
      <c r="O54" s="368"/>
      <c r="P54" s="368"/>
      <c r="Q54" s="368"/>
      <c r="R54" s="368"/>
      <c r="S54" s="368"/>
      <c r="T54" s="368"/>
      <c r="U54" s="368"/>
      <c r="V54" s="368"/>
      <c r="W54" s="368"/>
      <c r="X54" s="368"/>
      <c r="Y54" s="348"/>
      <c r="Z54" s="348"/>
      <c r="AA54" s="307"/>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46"/>
      <c r="AY54" s="346"/>
      <c r="AZ54" s="346"/>
      <c r="BC54" s="345"/>
      <c r="BD54" s="323"/>
      <c r="BG54" s="334"/>
      <c r="BH54" s="334"/>
      <c r="BI54" s="334"/>
      <c r="BJ54" s="334"/>
    </row>
    <row r="55" spans="1:62" ht="13" customHeight="1" x14ac:dyDescent="0.15">
      <c r="A55" s="307"/>
      <c r="B55" s="307"/>
      <c r="C55" s="307"/>
      <c r="D55" s="368"/>
      <c r="E55" s="368"/>
      <c r="F55" s="368"/>
      <c r="G55" s="368"/>
      <c r="H55" s="368"/>
      <c r="I55" s="368"/>
      <c r="J55" s="368"/>
      <c r="K55" s="368"/>
      <c r="L55" s="368"/>
      <c r="M55" s="368"/>
      <c r="N55" s="368"/>
      <c r="O55" s="368"/>
      <c r="P55" s="368"/>
      <c r="Q55" s="368"/>
      <c r="R55" s="368"/>
      <c r="S55" s="368"/>
      <c r="T55" s="368"/>
      <c r="U55" s="368"/>
      <c r="V55" s="368"/>
      <c r="W55" s="368"/>
      <c r="X55" s="368"/>
      <c r="Y55" s="348"/>
      <c r="Z55" s="348"/>
      <c r="AA55" s="359"/>
      <c r="AB55" s="368" t="s">
        <v>31</v>
      </c>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8"/>
      <c r="AY55" s="8"/>
      <c r="AZ55" s="8"/>
      <c r="BA55" s="323"/>
      <c r="BB55" s="323"/>
      <c r="BC55" s="323"/>
      <c r="BD55" s="323"/>
      <c r="BE55" s="308"/>
      <c r="BF55" s="349"/>
    </row>
    <row r="56" spans="1:62" ht="13" customHeight="1" x14ac:dyDescent="0.2">
      <c r="D56" s="368"/>
      <c r="E56" s="368"/>
      <c r="F56" s="368"/>
      <c r="G56" s="368"/>
      <c r="H56" s="368"/>
      <c r="I56" s="368"/>
      <c r="J56" s="368"/>
      <c r="K56" s="368"/>
      <c r="L56" s="368"/>
      <c r="M56" s="368"/>
      <c r="N56" s="368"/>
      <c r="O56" s="368"/>
      <c r="P56" s="368"/>
      <c r="Q56" s="368"/>
      <c r="R56" s="368"/>
      <c r="S56" s="368"/>
      <c r="T56" s="368"/>
      <c r="U56" s="368"/>
      <c r="V56" s="368"/>
      <c r="W56" s="368"/>
      <c r="X56" s="368"/>
      <c r="Y56" s="348"/>
      <c r="Z56" s="34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29"/>
      <c r="AY56" s="29"/>
      <c r="AZ56" s="29"/>
      <c r="BA56" s="350"/>
      <c r="BB56" s="350"/>
      <c r="BC56" s="350"/>
      <c r="BD56" s="350"/>
      <c r="BE56" s="349"/>
      <c r="BF56" s="323"/>
    </row>
    <row r="57" spans="1:62" ht="13" customHeight="1" x14ac:dyDescent="0.15">
      <c r="D57" s="368"/>
      <c r="E57" s="368"/>
      <c r="F57" s="368"/>
      <c r="G57" s="368"/>
      <c r="H57" s="368"/>
      <c r="I57" s="368"/>
      <c r="J57" s="368"/>
      <c r="K57" s="368"/>
      <c r="L57" s="368"/>
      <c r="M57" s="368"/>
      <c r="N57" s="368"/>
      <c r="O57" s="368"/>
      <c r="P57" s="368"/>
      <c r="Q57" s="368"/>
      <c r="R57" s="368"/>
      <c r="S57" s="368"/>
      <c r="T57" s="368"/>
      <c r="U57" s="368"/>
      <c r="V57" s="368"/>
      <c r="W57" s="368"/>
      <c r="X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Y57" s="8"/>
      <c r="AZ57" s="8"/>
      <c r="BA57" s="323"/>
      <c r="BB57" s="323"/>
      <c r="BC57" s="323"/>
      <c r="BD57" s="323"/>
      <c r="BE57" s="323"/>
      <c r="BF57" s="323"/>
    </row>
    <row r="58" spans="1:62" ht="13" customHeight="1" x14ac:dyDescent="0.15">
      <c r="C58" s="361"/>
      <c r="D58" s="368" t="s">
        <v>32</v>
      </c>
      <c r="E58" s="368"/>
      <c r="F58" s="368"/>
      <c r="G58" s="368"/>
      <c r="H58" s="368"/>
      <c r="I58" s="368"/>
      <c r="J58" s="368"/>
      <c r="K58" s="368"/>
      <c r="L58" s="368"/>
      <c r="M58" s="368"/>
      <c r="N58" s="368"/>
      <c r="O58" s="368"/>
      <c r="P58" s="368"/>
      <c r="Q58" s="368"/>
      <c r="R58" s="368"/>
      <c r="S58" s="368"/>
      <c r="T58" s="368"/>
      <c r="U58" s="368"/>
      <c r="V58" s="368"/>
      <c r="W58" s="368"/>
      <c r="X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Y58" s="8"/>
      <c r="AZ58" s="8"/>
      <c r="BA58" s="323"/>
      <c r="BB58" s="323"/>
      <c r="BC58" s="323"/>
      <c r="BD58" s="323"/>
      <c r="BE58" s="323"/>
      <c r="BF58" s="323"/>
    </row>
    <row r="59" spans="1:62" ht="13" customHeight="1" x14ac:dyDescent="0.15">
      <c r="D59" s="368"/>
      <c r="E59" s="368"/>
      <c r="F59" s="368"/>
      <c r="G59" s="368"/>
      <c r="H59" s="368"/>
      <c r="I59" s="368"/>
      <c r="J59" s="368"/>
      <c r="K59" s="368"/>
      <c r="L59" s="368"/>
      <c r="M59" s="368"/>
      <c r="N59" s="368"/>
      <c r="O59" s="368"/>
      <c r="P59" s="368"/>
      <c r="Q59" s="368"/>
      <c r="R59" s="368"/>
      <c r="S59" s="368"/>
      <c r="T59" s="368"/>
      <c r="U59" s="368"/>
      <c r="V59" s="368"/>
      <c r="W59" s="368"/>
      <c r="X59" s="368"/>
      <c r="BA59" s="349"/>
      <c r="BB59" s="349"/>
      <c r="BC59" s="323"/>
      <c r="BD59" s="323"/>
      <c r="BE59" s="323"/>
      <c r="BF59" s="323"/>
    </row>
    <row r="60" spans="1:62" ht="13" customHeight="1" x14ac:dyDescent="0.15">
      <c r="D60" s="368"/>
      <c r="E60" s="368"/>
      <c r="F60" s="368"/>
      <c r="G60" s="368"/>
      <c r="H60" s="368"/>
      <c r="I60" s="368"/>
      <c r="J60" s="368"/>
      <c r="K60" s="368"/>
      <c r="L60" s="368"/>
      <c r="M60" s="368"/>
      <c r="N60" s="368"/>
      <c r="O60" s="368"/>
      <c r="P60" s="368"/>
      <c r="Q60" s="368"/>
      <c r="R60" s="368"/>
      <c r="S60" s="368"/>
      <c r="T60" s="368"/>
      <c r="U60" s="368"/>
      <c r="V60" s="368"/>
      <c r="W60" s="368"/>
      <c r="X60" s="368"/>
      <c r="BA60" s="349"/>
      <c r="BB60" s="349"/>
      <c r="BC60" s="323"/>
      <c r="BD60" s="323"/>
      <c r="BE60" s="323"/>
      <c r="BF60" s="323"/>
    </row>
    <row r="61" spans="1:62" ht="13" customHeight="1" x14ac:dyDescent="0.15">
      <c r="BA61" s="349"/>
      <c r="BB61" s="349"/>
      <c r="BC61" s="323"/>
      <c r="BD61" s="323"/>
      <c r="BE61" s="323"/>
      <c r="BF61" s="323"/>
    </row>
    <row r="62" spans="1:62" ht="13" customHeight="1" x14ac:dyDescent="0.15">
      <c r="A62" s="35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251" t="s">
        <v>811</v>
      </c>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Y62" s="8"/>
      <c r="AZ62" s="8"/>
      <c r="BA62" s="323"/>
      <c r="BB62" s="323"/>
      <c r="BC62" s="323"/>
      <c r="BD62" s="323"/>
      <c r="BE62" s="323"/>
      <c r="BF62" s="323"/>
    </row>
    <row r="63" spans="1:62" ht="13"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253"/>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Y63" s="8"/>
      <c r="AZ63" s="8"/>
      <c r="BA63" s="323"/>
      <c r="BB63" s="323"/>
      <c r="BC63" s="323"/>
      <c r="BD63" s="323"/>
      <c r="BE63" s="323"/>
      <c r="BF63" s="323"/>
    </row>
    <row r="64" spans="1:62" ht="13" customHeight="1" x14ac:dyDescent="0.2">
      <c r="A64" s="352"/>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Y64" s="8"/>
      <c r="AZ64" s="8"/>
      <c r="BA64" s="323"/>
      <c r="BB64" s="323"/>
      <c r="BC64" s="323"/>
      <c r="BD64" s="323"/>
      <c r="BE64" s="323"/>
      <c r="BF64" s="323"/>
    </row>
    <row r="65" spans="1:58" ht="13" customHeight="1" x14ac:dyDescent="0.2">
      <c r="A65" s="352"/>
      <c r="B65" s="353" t="s">
        <v>812</v>
      </c>
      <c r="C65" s="352"/>
      <c r="D65" s="352"/>
      <c r="E65" s="352"/>
      <c r="F65" s="352"/>
      <c r="G65" s="352"/>
      <c r="H65" s="352"/>
      <c r="I65" s="352"/>
      <c r="J65" s="352"/>
      <c r="K65" s="352"/>
      <c r="L65" s="38"/>
      <c r="M65" s="352"/>
      <c r="N65" s="352"/>
      <c r="O65" s="352"/>
      <c r="P65" s="352"/>
      <c r="Q65" s="352"/>
      <c r="R65" s="352"/>
      <c r="S65" s="352"/>
      <c r="T65" s="352"/>
      <c r="U65" s="352"/>
      <c r="V65" s="352"/>
      <c r="W65" s="352"/>
      <c r="X65" s="352"/>
      <c r="Y65" s="38"/>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Y65" s="8"/>
      <c r="AZ65" s="8"/>
      <c r="BA65" s="323"/>
      <c r="BB65" s="323"/>
      <c r="BC65" s="323"/>
      <c r="BD65" s="323"/>
      <c r="BE65" s="323"/>
      <c r="BF65" s="323"/>
    </row>
    <row r="66" spans="1:58" ht="13" customHeight="1" x14ac:dyDescent="0.2">
      <c r="A66" s="352"/>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Y66" s="8"/>
      <c r="AZ66" s="8"/>
      <c r="BA66" s="323"/>
      <c r="BB66" s="323"/>
      <c r="BC66" s="323"/>
      <c r="BD66" s="323"/>
      <c r="BE66" s="323"/>
      <c r="BF66" s="323"/>
    </row>
    <row r="67" spans="1:58" ht="13" customHeight="1" x14ac:dyDescent="0.2">
      <c r="A67" s="352"/>
      <c r="B67" s="354" t="s">
        <v>813</v>
      </c>
      <c r="C67" s="352"/>
      <c r="D67" s="352"/>
      <c r="E67" s="352"/>
      <c r="F67" s="352"/>
      <c r="G67" s="352"/>
      <c r="H67" s="352"/>
      <c r="I67" s="352"/>
      <c r="J67" s="352"/>
      <c r="K67" s="352"/>
      <c r="L67" s="352"/>
      <c r="M67" s="352"/>
      <c r="N67" s="352"/>
      <c r="O67" s="352"/>
      <c r="P67" s="352"/>
      <c r="Q67" s="352"/>
      <c r="R67" s="352"/>
      <c r="S67" s="352"/>
      <c r="T67" s="352"/>
      <c r="U67" s="352"/>
      <c r="V67" s="352"/>
      <c r="W67" s="38"/>
      <c r="X67" s="352"/>
      <c r="Y67" s="38"/>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Y67" s="8"/>
      <c r="AZ67" s="8"/>
      <c r="BA67" s="323"/>
      <c r="BB67" s="323"/>
      <c r="BC67" s="323"/>
      <c r="BD67" s="323"/>
      <c r="BE67" s="323"/>
      <c r="BF67" s="323"/>
    </row>
    <row r="68" spans="1:58" ht="13" customHeight="1"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52"/>
      <c r="AY68" s="8"/>
      <c r="AZ68" s="8"/>
      <c r="BA68" s="323"/>
      <c r="BB68" s="323"/>
      <c r="BC68" s="323"/>
      <c r="BD68" s="323"/>
      <c r="BE68" s="323"/>
      <c r="BF68" s="323"/>
    </row>
    <row r="69" spans="1:58" ht="13" customHeight="1" x14ac:dyDescent="0.2">
      <c r="A69" s="38"/>
      <c r="B69" s="375" t="s">
        <v>814</v>
      </c>
      <c r="C69" s="376"/>
      <c r="D69" s="376"/>
      <c r="E69" s="376"/>
      <c r="F69" s="376"/>
      <c r="G69" s="376"/>
      <c r="H69" s="377"/>
      <c r="I69" s="38"/>
      <c r="J69" s="38" t="s">
        <v>815</v>
      </c>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52"/>
      <c r="AY69" s="8"/>
      <c r="AZ69" s="8"/>
      <c r="BA69" s="323"/>
      <c r="BB69" s="323"/>
      <c r="BC69" s="323"/>
      <c r="BD69" s="323"/>
      <c r="BE69" s="323"/>
      <c r="BF69" s="308"/>
    </row>
    <row r="70" spans="1:58" ht="13" customHeight="1" x14ac:dyDescent="0.2">
      <c r="A70" s="38"/>
      <c r="B70" s="38"/>
      <c r="C70" s="38"/>
      <c r="D70" s="38"/>
      <c r="E70" s="38"/>
      <c r="F70" s="38"/>
      <c r="G70" s="38"/>
      <c r="H70" s="38"/>
      <c r="I70" s="38"/>
      <c r="J70" s="38" t="s">
        <v>816</v>
      </c>
      <c r="K70" s="38"/>
      <c r="L70" s="38"/>
      <c r="M70" s="38"/>
      <c r="N70" s="38"/>
      <c r="O70" s="38"/>
      <c r="P70" s="38"/>
      <c r="Q70" s="38"/>
      <c r="R70" s="38"/>
      <c r="S70" s="38"/>
      <c r="T70" s="38"/>
      <c r="U70" s="38"/>
      <c r="V70" s="38"/>
      <c r="W70" s="38"/>
      <c r="X70" s="38"/>
      <c r="Y70" s="38"/>
      <c r="Z70" s="38"/>
      <c r="AA70" s="38"/>
      <c r="AB70" s="38"/>
      <c r="AC70" s="355"/>
      <c r="AD70" s="38" t="s">
        <v>879</v>
      </c>
      <c r="AE70" s="38"/>
      <c r="AF70" s="38"/>
      <c r="AG70" s="38"/>
      <c r="AH70" s="38"/>
      <c r="AI70" s="38"/>
      <c r="AJ70" s="38"/>
      <c r="AK70" s="38"/>
      <c r="AL70" s="38"/>
      <c r="AM70" s="38"/>
      <c r="AN70" s="38"/>
      <c r="AO70" s="38"/>
      <c r="AP70" s="38"/>
      <c r="AQ70" s="38"/>
      <c r="AR70" s="38"/>
      <c r="AS70" s="38"/>
      <c r="AT70" s="38"/>
      <c r="AU70" s="38"/>
      <c r="AV70" s="38"/>
      <c r="AW70" s="352"/>
      <c r="BA70" s="349"/>
      <c r="BB70" s="349"/>
      <c r="BC70" s="349"/>
      <c r="BD70" s="349"/>
      <c r="BE70" s="349"/>
      <c r="BF70" s="308"/>
    </row>
    <row r="71" spans="1:58" ht="13" customHeight="1"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52"/>
      <c r="BA71" s="349"/>
      <c r="BB71" s="349"/>
      <c r="BC71" s="349"/>
      <c r="BD71" s="349"/>
      <c r="BE71" s="349"/>
      <c r="BF71" s="349"/>
    </row>
    <row r="72" spans="1:58" ht="13" customHeight="1" x14ac:dyDescent="0.2">
      <c r="A72" s="356"/>
      <c r="B72" s="378" t="s">
        <v>817</v>
      </c>
      <c r="C72" s="379"/>
      <c r="D72" s="379"/>
      <c r="E72" s="379"/>
      <c r="F72" s="379"/>
      <c r="G72" s="379"/>
      <c r="H72" s="380"/>
      <c r="I72" s="38"/>
      <c r="J72" s="38" t="s">
        <v>818</v>
      </c>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52"/>
      <c r="AY72" s="8"/>
      <c r="AZ72" s="8"/>
      <c r="BA72" s="323"/>
      <c r="BB72" s="323"/>
      <c r="BC72" s="323"/>
      <c r="BD72" s="323"/>
      <c r="BE72" s="323"/>
      <c r="BF72" s="349"/>
    </row>
    <row r="73" spans="1:58" ht="13" customHeight="1"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52"/>
      <c r="AX73" s="8"/>
      <c r="AY73" s="8"/>
      <c r="AZ73" s="8"/>
      <c r="BA73" s="323"/>
      <c r="BB73" s="323"/>
      <c r="BC73" s="323"/>
      <c r="BD73" s="323"/>
      <c r="BE73" s="323"/>
      <c r="BF73" s="349"/>
    </row>
    <row r="74" spans="1:58" ht="13" customHeight="1" x14ac:dyDescent="0.2">
      <c r="A74" s="38"/>
      <c r="B74" s="38" t="s">
        <v>819</v>
      </c>
      <c r="C74" s="38"/>
      <c r="D74" s="38"/>
      <c r="E74" s="38"/>
      <c r="F74" s="38"/>
      <c r="G74" s="38"/>
      <c r="H74" s="38"/>
      <c r="I74" s="38"/>
      <c r="J74" s="38"/>
      <c r="K74" s="38"/>
      <c r="L74" s="38"/>
      <c r="M74" s="38"/>
      <c r="N74" s="38"/>
      <c r="O74" s="38"/>
      <c r="P74" s="38"/>
      <c r="Q74" s="38"/>
      <c r="R74" s="381" t="s">
        <v>820</v>
      </c>
      <c r="S74" s="381"/>
      <c r="T74" s="381"/>
      <c r="U74" s="38" t="s">
        <v>821</v>
      </c>
      <c r="V74" s="382" t="s">
        <v>822</v>
      </c>
      <c r="W74" s="382"/>
      <c r="X74" s="382"/>
      <c r="Y74" s="382"/>
      <c r="Z74" s="38" t="s">
        <v>823</v>
      </c>
      <c r="AA74" s="38"/>
      <c r="AB74" s="38"/>
      <c r="AC74" s="38"/>
      <c r="AD74" s="38"/>
      <c r="AE74" s="38"/>
      <c r="AF74" s="38"/>
      <c r="AG74" s="38"/>
      <c r="AH74" s="38"/>
      <c r="AI74" s="38"/>
      <c r="AJ74" s="38"/>
      <c r="AK74" s="38"/>
      <c r="AL74" s="38"/>
      <c r="AM74" s="38"/>
      <c r="AN74" s="38"/>
      <c r="AO74" s="38"/>
      <c r="AP74" s="38"/>
      <c r="AQ74" s="38"/>
      <c r="AR74" s="38"/>
      <c r="AS74" s="38"/>
      <c r="AT74" s="38"/>
      <c r="AU74" s="38"/>
      <c r="AV74" s="38"/>
      <c r="AW74" s="352"/>
      <c r="AX74" s="8"/>
      <c r="AY74" s="8"/>
      <c r="AZ74" s="8"/>
      <c r="BA74" s="323"/>
      <c r="BB74" s="323"/>
      <c r="BC74" s="323"/>
      <c r="BD74" s="323"/>
      <c r="BE74" s="323"/>
      <c r="BF74" s="349"/>
    </row>
    <row r="75" spans="1:58" ht="13" customHeight="1" x14ac:dyDescent="0.15">
      <c r="AX75" s="8"/>
      <c r="AY75" s="8"/>
      <c r="AZ75" s="8"/>
      <c r="BA75" s="323"/>
      <c r="BB75" s="323"/>
      <c r="BC75" s="323"/>
      <c r="BD75" s="323"/>
      <c r="BE75" s="323"/>
      <c r="BF75" s="349"/>
    </row>
    <row r="76" spans="1:58" ht="13" customHeight="1" x14ac:dyDescent="0.15">
      <c r="AX76" s="8"/>
      <c r="AY76" s="8"/>
      <c r="AZ76" s="8"/>
      <c r="BA76" s="323"/>
      <c r="BB76" s="323"/>
      <c r="BC76" s="323"/>
      <c r="BD76" s="323"/>
      <c r="BE76" s="323"/>
      <c r="BF76" s="349"/>
    </row>
    <row r="77" spans="1:58" ht="13" customHeight="1" x14ac:dyDescent="0.15">
      <c r="A77" s="323"/>
      <c r="B77" s="323"/>
      <c r="C77" s="323"/>
      <c r="D77" s="323"/>
      <c r="E77" s="323"/>
      <c r="F77" s="323"/>
      <c r="G77" s="323"/>
      <c r="H77" s="323"/>
      <c r="I77" s="323"/>
      <c r="J77" s="323"/>
      <c r="K77" s="323"/>
      <c r="L77" s="323"/>
      <c r="M77" s="323"/>
      <c r="N77" s="323"/>
      <c r="O77" s="323"/>
      <c r="P77" s="323"/>
      <c r="Q77" s="323"/>
      <c r="R77" s="323"/>
      <c r="S77" s="323"/>
      <c r="T77" s="323"/>
      <c r="U77" s="323"/>
      <c r="V77" s="323"/>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23"/>
      <c r="AY77" s="323"/>
      <c r="AZ77" s="323"/>
      <c r="BA77" s="323"/>
      <c r="BB77" s="323"/>
      <c r="BC77" s="323"/>
      <c r="BD77" s="323"/>
      <c r="BE77" s="323"/>
      <c r="BF77" s="349"/>
    </row>
    <row r="78" spans="1:58" ht="20.25" customHeight="1" x14ac:dyDescent="0.15">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row>
    <row r="79" spans="1:58" ht="20.25" customHeight="1" x14ac:dyDescent="0.15">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row>
    <row r="80" spans="1:58" ht="20.25" customHeight="1" x14ac:dyDescent="0.15">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row>
    <row r="81" s="349" customFormat="1" ht="20.25" customHeight="1" x14ac:dyDescent="0.15"/>
    <row r="82" s="349" customFormat="1" ht="20.25" customHeight="1" x14ac:dyDescent="0.15"/>
    <row r="83" s="349" customFormat="1" ht="20.25" customHeight="1" x14ac:dyDescent="0.15"/>
    <row r="84" s="349" customFormat="1" ht="20.25" customHeight="1" x14ac:dyDescent="0.15"/>
    <row r="85" s="349" customFormat="1" ht="20.25" customHeight="1" x14ac:dyDescent="0.15"/>
    <row r="86" s="349" customFormat="1" ht="20.25" customHeight="1" x14ac:dyDescent="0.15"/>
    <row r="87" s="349" customFormat="1" ht="20.25" customHeight="1" x14ac:dyDescent="0.15"/>
    <row r="88" s="349" customFormat="1" ht="20.25" customHeight="1" x14ac:dyDescent="0.15"/>
    <row r="89" s="349" customFormat="1" ht="20.25" customHeight="1" x14ac:dyDescent="0.15"/>
    <row r="90" s="349" customFormat="1" ht="20.25" customHeight="1" x14ac:dyDescent="0.15"/>
    <row r="91" s="349" customFormat="1" ht="20.25" customHeight="1" x14ac:dyDescent="0.15"/>
    <row r="92" s="349" customFormat="1" ht="20.25" customHeight="1" x14ac:dyDescent="0.15"/>
    <row r="93" s="349" customFormat="1" ht="20.25" customHeight="1" x14ac:dyDescent="0.15"/>
    <row r="94" s="349" customFormat="1" ht="20.25" customHeight="1" x14ac:dyDescent="0.15"/>
    <row r="95" s="349" customFormat="1" ht="20.25" customHeight="1" x14ac:dyDescent="0.15"/>
    <row r="96" s="349" customFormat="1" ht="20.25" customHeight="1" x14ac:dyDescent="0.15"/>
    <row r="97" spans="1:1" s="349" customFormat="1" ht="20.25" customHeight="1" x14ac:dyDescent="0.15"/>
    <row r="98" spans="1:1" s="349" customFormat="1" ht="20.25" customHeight="1" x14ac:dyDescent="0.15"/>
    <row r="99" spans="1:1" s="349" customFormat="1" ht="20.25" customHeight="1" x14ac:dyDescent="0.15"/>
    <row r="100" spans="1:1" s="349" customFormat="1" ht="20.25" customHeight="1" x14ac:dyDescent="0.15">
      <c r="A100" s="357" t="s">
        <v>907</v>
      </c>
    </row>
    <row r="101" spans="1:1" s="349" customFormat="1" ht="20.25" customHeight="1" x14ac:dyDescent="0.15"/>
    <row r="102" spans="1:1" s="349" customFormat="1" ht="20.25" customHeight="1" x14ac:dyDescent="0.15"/>
    <row r="103" spans="1:1" s="349" customFormat="1" ht="20.25" customHeight="1" x14ac:dyDescent="0.15"/>
    <row r="104" spans="1:1" s="349" customFormat="1" ht="20.25" customHeight="1" x14ac:dyDescent="0.15"/>
    <row r="105" spans="1:1" s="349" customFormat="1" ht="20.25" customHeight="1" x14ac:dyDescent="0.15"/>
    <row r="106" spans="1:1" s="349" customFormat="1" ht="20.25" customHeight="1" x14ac:dyDescent="0.15"/>
    <row r="107" spans="1:1" s="349" customFormat="1" ht="20.25" customHeight="1" x14ac:dyDescent="0.15"/>
    <row r="108" spans="1:1" s="349" customFormat="1" ht="20.25" customHeight="1" x14ac:dyDescent="0.15"/>
    <row r="109" spans="1:1" s="349" customFormat="1" ht="20.25" customHeight="1" x14ac:dyDescent="0.15"/>
    <row r="110" spans="1:1" s="349" customFormat="1" ht="20.25" customHeight="1" x14ac:dyDescent="0.15"/>
    <row r="111" spans="1:1" s="349" customFormat="1" ht="20.25" customHeight="1" x14ac:dyDescent="0.15"/>
    <row r="112" spans="1:1" s="349" customFormat="1" ht="20.25" customHeight="1" x14ac:dyDescent="0.15"/>
    <row r="113" s="349" customFormat="1" ht="20.25" customHeight="1" x14ac:dyDescent="0.15"/>
    <row r="114" s="349" customFormat="1" ht="20.25" customHeight="1" x14ac:dyDescent="0.15"/>
    <row r="115" s="349" customFormat="1" ht="20.25" customHeight="1" x14ac:dyDescent="0.15"/>
    <row r="116" s="349" customFormat="1" ht="20.25" customHeight="1" x14ac:dyDescent="0.15"/>
    <row r="117" s="349" customFormat="1" ht="20.25" customHeight="1" x14ac:dyDescent="0.15"/>
    <row r="118" s="349" customFormat="1" ht="20.25" customHeight="1" x14ac:dyDescent="0.15"/>
    <row r="119" s="349" customFormat="1" ht="20.25" customHeight="1" x14ac:dyDescent="0.15"/>
    <row r="120" s="349" customFormat="1" ht="20.25" customHeight="1" x14ac:dyDescent="0.15"/>
    <row r="121" s="349" customFormat="1" ht="20.25" customHeight="1" x14ac:dyDescent="0.15"/>
    <row r="122" s="349" customFormat="1" ht="20.25" customHeight="1" x14ac:dyDescent="0.15"/>
    <row r="123" s="349" customFormat="1" ht="20.25" customHeight="1" x14ac:dyDescent="0.15"/>
    <row r="124" s="349" customFormat="1" ht="20.25" customHeight="1" x14ac:dyDescent="0.15"/>
    <row r="125" s="349" customFormat="1" ht="20.25" customHeight="1" x14ac:dyDescent="0.15"/>
    <row r="126" s="349" customFormat="1" ht="20.25" customHeight="1" x14ac:dyDescent="0.15"/>
    <row r="127" s="349" customFormat="1" ht="20.25" customHeight="1" x14ac:dyDescent="0.15"/>
    <row r="128" s="349" customFormat="1" ht="20.25" customHeight="1" x14ac:dyDescent="0.15"/>
    <row r="129" s="349" customFormat="1" ht="20.25" customHeight="1" x14ac:dyDescent="0.15"/>
    <row r="130" s="349" customFormat="1" ht="20.25" customHeight="1" x14ac:dyDescent="0.15"/>
    <row r="131" s="349" customFormat="1" ht="20.25" customHeight="1" x14ac:dyDescent="0.15"/>
    <row r="132" s="349" customFormat="1" ht="20.25" customHeight="1" x14ac:dyDescent="0.15"/>
    <row r="133" s="349" customFormat="1" ht="20.25" customHeight="1" x14ac:dyDescent="0.15"/>
    <row r="134" s="349" customFormat="1" ht="20.25" customHeight="1" x14ac:dyDescent="0.15"/>
    <row r="135" s="349" customFormat="1" ht="20.25" customHeight="1" x14ac:dyDescent="0.15"/>
    <row r="136" s="349" customFormat="1" ht="20.25" customHeight="1" x14ac:dyDescent="0.15"/>
    <row r="137" s="349" customFormat="1" ht="20.25" customHeight="1" x14ac:dyDescent="0.15"/>
    <row r="138" s="349" customFormat="1" ht="20.25" customHeight="1" x14ac:dyDescent="0.15"/>
    <row r="139" s="349" customFormat="1" ht="20.25" customHeight="1" x14ac:dyDescent="0.15"/>
    <row r="140" s="349" customFormat="1" ht="20.25" customHeight="1" x14ac:dyDescent="0.15"/>
    <row r="141" s="349" customFormat="1" ht="20.25" customHeight="1" x14ac:dyDescent="0.15"/>
    <row r="142" s="349" customFormat="1" ht="20.25" customHeight="1" x14ac:dyDescent="0.15"/>
    <row r="143" s="349" customFormat="1" ht="20.25" customHeight="1" x14ac:dyDescent="0.15"/>
    <row r="144" s="349" customFormat="1" ht="20.25" customHeight="1" x14ac:dyDescent="0.15"/>
    <row r="145" s="349" customFormat="1" ht="20.25" customHeight="1" x14ac:dyDescent="0.15"/>
    <row r="146" s="349" customFormat="1" ht="20.25" customHeight="1" x14ac:dyDescent="0.15"/>
    <row r="147" s="349" customFormat="1" ht="20.25" customHeight="1" x14ac:dyDescent="0.15"/>
    <row r="148" s="349" customFormat="1" ht="20.25" customHeight="1" x14ac:dyDescent="0.15"/>
    <row r="149" s="349" customFormat="1" ht="20.25" customHeight="1" x14ac:dyDescent="0.15"/>
    <row r="150" s="349" customFormat="1" ht="20.25" customHeight="1" x14ac:dyDescent="0.15"/>
    <row r="151" s="349" customFormat="1" ht="20.25" customHeight="1" x14ac:dyDescent="0.15"/>
    <row r="152" s="349" customFormat="1" ht="20.25" customHeight="1" x14ac:dyDescent="0.15"/>
    <row r="153" s="349" customFormat="1" ht="20.25" customHeight="1" x14ac:dyDescent="0.15"/>
    <row r="154" s="349" customFormat="1" ht="20.25" customHeight="1" x14ac:dyDescent="0.15"/>
    <row r="155" s="349" customFormat="1" ht="20.25" customHeight="1" x14ac:dyDescent="0.15"/>
    <row r="156" s="349" customFormat="1" ht="20.25" customHeight="1" x14ac:dyDescent="0.15"/>
    <row r="157" s="349" customFormat="1" ht="20.25" customHeight="1" x14ac:dyDescent="0.15"/>
    <row r="158" s="349" customFormat="1" ht="20.25" customHeight="1" x14ac:dyDescent="0.15"/>
    <row r="159" s="349" customFormat="1" ht="20.25" customHeight="1" x14ac:dyDescent="0.15"/>
    <row r="160" s="349" customFormat="1" ht="20.25" customHeight="1" x14ac:dyDescent="0.15"/>
    <row r="161" s="349" customFormat="1" ht="20.25" customHeight="1" x14ac:dyDescent="0.15"/>
    <row r="162" s="349" customFormat="1" ht="20.25" customHeight="1" x14ac:dyDescent="0.15"/>
    <row r="163" s="349" customFormat="1" ht="20.25" customHeight="1" x14ac:dyDescent="0.15"/>
    <row r="164" s="349" customFormat="1" ht="20.25" customHeight="1" x14ac:dyDescent="0.15"/>
    <row r="165" s="349" customFormat="1" ht="20.25" customHeight="1" x14ac:dyDescent="0.15"/>
    <row r="166" s="349" customFormat="1" ht="20.25" customHeight="1" x14ac:dyDescent="0.15"/>
    <row r="167" s="349" customFormat="1" ht="20.25" customHeight="1" x14ac:dyDescent="0.15"/>
    <row r="168" s="349" customFormat="1" ht="20.25" customHeight="1" x14ac:dyDescent="0.15"/>
    <row r="169" s="349" customFormat="1" ht="20.25" customHeight="1" x14ac:dyDescent="0.15"/>
    <row r="170" s="349" customFormat="1" ht="20.25" customHeight="1" x14ac:dyDescent="0.15"/>
    <row r="171" s="349" customFormat="1" ht="20.25" customHeight="1" x14ac:dyDescent="0.15"/>
    <row r="172" s="349" customFormat="1" ht="20.25" customHeight="1" x14ac:dyDescent="0.15"/>
    <row r="173" s="349" customFormat="1" ht="20.25" customHeight="1" x14ac:dyDescent="0.15"/>
    <row r="174" s="349" customFormat="1" ht="20.25" customHeight="1" x14ac:dyDescent="0.15"/>
    <row r="175" s="349" customFormat="1" ht="20.25" customHeight="1" x14ac:dyDescent="0.15"/>
    <row r="176" s="349" customFormat="1" ht="20.25" customHeight="1" x14ac:dyDescent="0.15"/>
    <row r="177" s="349" customFormat="1" ht="20.25" customHeight="1" x14ac:dyDescent="0.15"/>
    <row r="178" s="349" customFormat="1" ht="20.25" customHeight="1" x14ac:dyDescent="0.15"/>
    <row r="179" s="349" customFormat="1" ht="20.25" customHeight="1" x14ac:dyDescent="0.15"/>
    <row r="180" s="349" customFormat="1" ht="20.25" customHeight="1" x14ac:dyDescent="0.15"/>
    <row r="181" s="349" customFormat="1" ht="20.25" customHeight="1" x14ac:dyDescent="0.15"/>
    <row r="182" s="349" customFormat="1" ht="20.25" customHeight="1" x14ac:dyDescent="0.15"/>
    <row r="183" s="349" customFormat="1" ht="20.25" customHeight="1" x14ac:dyDescent="0.15"/>
    <row r="184" s="349" customFormat="1" ht="20.25" customHeight="1" x14ac:dyDescent="0.15"/>
    <row r="185" s="349" customFormat="1" ht="20.25" customHeight="1" x14ac:dyDescent="0.15"/>
    <row r="186" s="349" customFormat="1" ht="20.25" customHeight="1" x14ac:dyDescent="0.15"/>
    <row r="187" s="349" customFormat="1" ht="20.25" customHeight="1" x14ac:dyDescent="0.15"/>
    <row r="188" s="349" customFormat="1" ht="20.25" customHeight="1" x14ac:dyDescent="0.15"/>
    <row r="189" s="349" customFormat="1" ht="20.25" customHeight="1" x14ac:dyDescent="0.15"/>
    <row r="190" s="349" customFormat="1" ht="20.25" customHeight="1" x14ac:dyDescent="0.15"/>
    <row r="191" s="349" customFormat="1" ht="20.25" customHeight="1" x14ac:dyDescent="0.15"/>
    <row r="192" s="349" customFormat="1" ht="20.25" customHeight="1" x14ac:dyDescent="0.15"/>
    <row r="193" s="349" customFormat="1" ht="20.25" customHeight="1" x14ac:dyDescent="0.15"/>
    <row r="194" s="349" customFormat="1" ht="20.25" customHeight="1" x14ac:dyDescent="0.15"/>
    <row r="195" s="349" customFormat="1" ht="20.25" customHeight="1" x14ac:dyDescent="0.15"/>
    <row r="196" s="349" customFormat="1" ht="20.25" customHeight="1" x14ac:dyDescent="0.15"/>
    <row r="197" s="349" customFormat="1" ht="20.25" customHeight="1" x14ac:dyDescent="0.15"/>
    <row r="198" s="349" customFormat="1" ht="20.25" customHeight="1" x14ac:dyDescent="0.15"/>
    <row r="199" s="349" customFormat="1" ht="20.25" customHeight="1" x14ac:dyDescent="0.15"/>
    <row r="200" s="349" customFormat="1" ht="20.25" customHeight="1" x14ac:dyDescent="0.15"/>
    <row r="201" s="349" customFormat="1" ht="20.25" customHeight="1" x14ac:dyDescent="0.15"/>
    <row r="202" s="349" customFormat="1" ht="20.25" customHeight="1" x14ac:dyDescent="0.15"/>
    <row r="203" s="349" customFormat="1" ht="20.25" customHeight="1" x14ac:dyDescent="0.15"/>
    <row r="204" s="349" customFormat="1" ht="20.25" customHeight="1" x14ac:dyDescent="0.15"/>
    <row r="205" s="349" customFormat="1" ht="20.25" customHeight="1" x14ac:dyDescent="0.15"/>
    <row r="206" s="349" customFormat="1" ht="20.25" customHeight="1" x14ac:dyDescent="0.15"/>
    <row r="207" s="349" customFormat="1" ht="20.25" customHeight="1" x14ac:dyDescent="0.15"/>
    <row r="208" s="349" customFormat="1" ht="20.25" customHeight="1" x14ac:dyDescent="0.15"/>
    <row r="209" s="349" customFormat="1" ht="20.25" customHeight="1" x14ac:dyDescent="0.15"/>
    <row r="210" s="349" customFormat="1" ht="20.25" customHeight="1" x14ac:dyDescent="0.15"/>
    <row r="211" s="349" customFormat="1" ht="20.25" customHeight="1" x14ac:dyDescent="0.15"/>
    <row r="212" s="349" customFormat="1" ht="20.25" customHeight="1" x14ac:dyDescent="0.15"/>
    <row r="213" s="349" customFormat="1" ht="20.25" customHeight="1" x14ac:dyDescent="0.15"/>
    <row r="214" s="349" customFormat="1" ht="20.25" customHeight="1" x14ac:dyDescent="0.15"/>
    <row r="215" s="349" customFormat="1" ht="20.25" customHeight="1" x14ac:dyDescent="0.15"/>
    <row r="216" s="349" customFormat="1" ht="20.25" customHeight="1" x14ac:dyDescent="0.15"/>
    <row r="217" s="349" customFormat="1" ht="20.25" customHeight="1" x14ac:dyDescent="0.15"/>
    <row r="218" s="349" customFormat="1" ht="20.25" customHeight="1" x14ac:dyDescent="0.15"/>
    <row r="219" s="349" customFormat="1" ht="20.25" customHeight="1" x14ac:dyDescent="0.15"/>
    <row r="220" s="349" customFormat="1" ht="20.25" customHeight="1" x14ac:dyDescent="0.15"/>
    <row r="221" s="349" customFormat="1" ht="20.25" customHeight="1" x14ac:dyDescent="0.15"/>
    <row r="222" s="349" customFormat="1" ht="20.25" customHeight="1" x14ac:dyDescent="0.15"/>
    <row r="223" s="349" customFormat="1" ht="20.25" customHeight="1" x14ac:dyDescent="0.15"/>
    <row r="224" s="349" customFormat="1" ht="20.25" customHeight="1" x14ac:dyDescent="0.15"/>
    <row r="225" s="349" customFormat="1" ht="20.25" customHeight="1" x14ac:dyDescent="0.15"/>
    <row r="226" s="349" customFormat="1" ht="20.25" customHeight="1" x14ac:dyDescent="0.15"/>
    <row r="227" s="349" customFormat="1" ht="20.25" customHeight="1" x14ac:dyDescent="0.15"/>
    <row r="228" s="349" customFormat="1" ht="20.25" customHeight="1" x14ac:dyDescent="0.15"/>
    <row r="229" s="349" customFormat="1" ht="20.25" customHeight="1" x14ac:dyDescent="0.15"/>
    <row r="230" s="349" customFormat="1" ht="20.25" customHeight="1" x14ac:dyDescent="0.15"/>
    <row r="231" s="349" customFormat="1" ht="20.25" customHeight="1" x14ac:dyDescent="0.15"/>
    <row r="232" s="349" customFormat="1" ht="20.25" customHeight="1" x14ac:dyDescent="0.15"/>
    <row r="233" s="349" customFormat="1" ht="20.25" customHeight="1" x14ac:dyDescent="0.15"/>
    <row r="234" s="349" customFormat="1" ht="20.25" customHeight="1" x14ac:dyDescent="0.15"/>
    <row r="235" s="349" customFormat="1" ht="20.25" customHeight="1" x14ac:dyDescent="0.15"/>
    <row r="236" s="349" customFormat="1" ht="20.25" customHeight="1" x14ac:dyDescent="0.15"/>
    <row r="237" s="349" customFormat="1" ht="20.25" customHeight="1" x14ac:dyDescent="0.15"/>
    <row r="238" s="349" customFormat="1" ht="20.25" customHeight="1" x14ac:dyDescent="0.15"/>
    <row r="239" s="349" customFormat="1" ht="20.25" customHeight="1" x14ac:dyDescent="0.15"/>
    <row r="240" s="349" customFormat="1" ht="20.25" customHeight="1" x14ac:dyDescent="0.15"/>
    <row r="241" s="349" customFormat="1" ht="20.25" customHeight="1" x14ac:dyDescent="0.15"/>
    <row r="242" s="349" customFormat="1" ht="20.25" customHeight="1" x14ac:dyDescent="0.15"/>
    <row r="243" s="349" customFormat="1" ht="20.25" customHeight="1" x14ac:dyDescent="0.15"/>
    <row r="244" s="349" customFormat="1" ht="20.25" customHeight="1" x14ac:dyDescent="0.15"/>
    <row r="245" s="349" customFormat="1" ht="20.25" customHeight="1" x14ac:dyDescent="0.15"/>
    <row r="246" s="349" customFormat="1" ht="20.25" customHeight="1" x14ac:dyDescent="0.15"/>
    <row r="247" s="349" customFormat="1" ht="20.25" customHeight="1" x14ac:dyDescent="0.15"/>
    <row r="248" s="349" customFormat="1" ht="20.25" customHeight="1" x14ac:dyDescent="0.15"/>
    <row r="249" s="349" customFormat="1" ht="20.25" customHeight="1" x14ac:dyDescent="0.15"/>
    <row r="250" s="349" customFormat="1" ht="20.25" customHeight="1" x14ac:dyDescent="0.15"/>
    <row r="251" s="349" customFormat="1" ht="20.25" customHeight="1" x14ac:dyDescent="0.15"/>
    <row r="252" s="349" customFormat="1" ht="20.25" customHeight="1" x14ac:dyDescent="0.15"/>
    <row r="253" s="349" customFormat="1" ht="20.25" customHeight="1" x14ac:dyDescent="0.15"/>
    <row r="254" s="349" customFormat="1" ht="20.25" customHeight="1" x14ac:dyDescent="0.15"/>
    <row r="255" s="349" customFormat="1" ht="20.25" customHeight="1" x14ac:dyDescent="0.15"/>
    <row r="256" s="349" customFormat="1" ht="20.25" customHeight="1" x14ac:dyDescent="0.15"/>
    <row r="257" s="349" customFormat="1" ht="20.25" customHeight="1" x14ac:dyDescent="0.15"/>
    <row r="258" s="349" customFormat="1" ht="20.25" customHeight="1" x14ac:dyDescent="0.15"/>
    <row r="259" s="349" customFormat="1" ht="20.25" customHeight="1" x14ac:dyDescent="0.15"/>
    <row r="260" s="349" customFormat="1" ht="20.25" customHeight="1" x14ac:dyDescent="0.15"/>
    <row r="261" s="349" customFormat="1" ht="20.25" customHeight="1" x14ac:dyDescent="0.15"/>
    <row r="262" s="349" customFormat="1" ht="20.25" customHeight="1" x14ac:dyDescent="0.15"/>
    <row r="263" s="349" customFormat="1" ht="20.25" customHeight="1" x14ac:dyDescent="0.15"/>
    <row r="264" s="349" customFormat="1" ht="20.25" customHeight="1" x14ac:dyDescent="0.15"/>
    <row r="265" s="349" customFormat="1" ht="20.25" customHeight="1" x14ac:dyDescent="0.15"/>
    <row r="266" s="349" customFormat="1" ht="20.25" customHeight="1" x14ac:dyDescent="0.15"/>
    <row r="267" s="349" customFormat="1" ht="20.25" customHeight="1" x14ac:dyDescent="0.15"/>
    <row r="268" s="349" customFormat="1" ht="20.25" customHeight="1" x14ac:dyDescent="0.15"/>
    <row r="269" s="349" customFormat="1" ht="20.25" customHeight="1" x14ac:dyDescent="0.15"/>
    <row r="270" s="349" customFormat="1" ht="20.25" customHeight="1" x14ac:dyDescent="0.15"/>
    <row r="271" s="349" customFormat="1" ht="20.25" customHeight="1" x14ac:dyDescent="0.15"/>
    <row r="272" s="349" customFormat="1" ht="20.25" customHeight="1" x14ac:dyDescent="0.15"/>
    <row r="273" s="349" customFormat="1" ht="20.25" customHeight="1" x14ac:dyDescent="0.15"/>
    <row r="274" s="349" customFormat="1" ht="20.25" customHeight="1" x14ac:dyDescent="0.15"/>
    <row r="275" s="349" customFormat="1" ht="20.25" customHeight="1" x14ac:dyDescent="0.15"/>
    <row r="276" s="349" customFormat="1" ht="20.25" customHeight="1" x14ac:dyDescent="0.15"/>
    <row r="277" s="349" customFormat="1" ht="20.25" customHeight="1" x14ac:dyDescent="0.15"/>
    <row r="278" s="349" customFormat="1" ht="20.25" customHeight="1" x14ac:dyDescent="0.15"/>
    <row r="279" s="349" customFormat="1" ht="20.25" customHeight="1" x14ac:dyDescent="0.15"/>
    <row r="280" s="349" customFormat="1" ht="20.25" customHeight="1" x14ac:dyDescent="0.15"/>
    <row r="281" s="349" customFormat="1" ht="20.25" customHeight="1" x14ac:dyDescent="0.15"/>
    <row r="282" s="349" customFormat="1" ht="20.25" customHeight="1" x14ac:dyDescent="0.15"/>
    <row r="283" s="349" customFormat="1" ht="20.25" customHeight="1" x14ac:dyDescent="0.15"/>
    <row r="284" s="349" customFormat="1" ht="20.25" customHeight="1" x14ac:dyDescent="0.15"/>
    <row r="285" s="349" customFormat="1" ht="20.25" customHeight="1" x14ac:dyDescent="0.15"/>
    <row r="286" s="349" customFormat="1" ht="20.25" customHeight="1" x14ac:dyDescent="0.15"/>
    <row r="287" s="349" customFormat="1" ht="20.25" customHeight="1" x14ac:dyDescent="0.15"/>
    <row r="288" s="349" customFormat="1" ht="20.25" customHeight="1" x14ac:dyDescent="0.15"/>
    <row r="289" s="349" customFormat="1" ht="20.25" customHeight="1" x14ac:dyDescent="0.15"/>
    <row r="290" s="349" customFormat="1" ht="20.25" customHeight="1" x14ac:dyDescent="0.15"/>
    <row r="291" s="349" customFormat="1" ht="20.25" customHeight="1" x14ac:dyDescent="0.15"/>
    <row r="292" s="349" customFormat="1" ht="20.25" customHeight="1" x14ac:dyDescent="0.15"/>
    <row r="293" s="349" customFormat="1" ht="20.25" customHeight="1" x14ac:dyDescent="0.15"/>
    <row r="294" s="349" customFormat="1" ht="20.25" customHeight="1" x14ac:dyDescent="0.15"/>
    <row r="295" s="349" customFormat="1" ht="20.25" customHeight="1" x14ac:dyDescent="0.15"/>
    <row r="296" s="349" customFormat="1" ht="20.25" customHeight="1" x14ac:dyDescent="0.15"/>
    <row r="297" s="349" customFormat="1" ht="20.25" customHeight="1" x14ac:dyDescent="0.15"/>
    <row r="298" s="349" customFormat="1" ht="20.25" customHeight="1" x14ac:dyDescent="0.15"/>
    <row r="299" s="349" customFormat="1" ht="20.25" customHeight="1" x14ac:dyDescent="0.15"/>
    <row r="300" s="349" customFormat="1" ht="20.25" customHeight="1" x14ac:dyDescent="0.15"/>
    <row r="301" s="349" customFormat="1" ht="20.25" customHeight="1" x14ac:dyDescent="0.15"/>
    <row r="302" s="349" customFormat="1" ht="20.25" customHeight="1" x14ac:dyDescent="0.15"/>
    <row r="303" s="349" customFormat="1" ht="20.25" customHeight="1" x14ac:dyDescent="0.15"/>
    <row r="304" s="349" customFormat="1" ht="20.25" customHeight="1" x14ac:dyDescent="0.15"/>
    <row r="305" s="349" customFormat="1" ht="20.25" customHeight="1" x14ac:dyDescent="0.15"/>
    <row r="306" s="349" customFormat="1" ht="20.25" customHeight="1" x14ac:dyDescent="0.15"/>
    <row r="307" s="349" customFormat="1" ht="20.25" customHeight="1" x14ac:dyDescent="0.15"/>
    <row r="308" s="349" customFormat="1" ht="20.25" customHeight="1" x14ac:dyDescent="0.15"/>
    <row r="309" s="349" customFormat="1" ht="20.25" customHeight="1" x14ac:dyDescent="0.15"/>
    <row r="310" s="349" customFormat="1" ht="20.25" customHeight="1" x14ac:dyDescent="0.15"/>
    <row r="311" s="349" customFormat="1" ht="20.25" customHeight="1" x14ac:dyDescent="0.15"/>
    <row r="312" s="349" customFormat="1" ht="20.25" customHeight="1" x14ac:dyDescent="0.15"/>
    <row r="313" s="349" customFormat="1" ht="20.25" customHeight="1" x14ac:dyDescent="0.15"/>
    <row r="314" s="349" customFormat="1" ht="20.25" customHeight="1" x14ac:dyDescent="0.15"/>
    <row r="315" s="349" customFormat="1" ht="20.25" customHeight="1" x14ac:dyDescent="0.15"/>
    <row r="316" s="349" customFormat="1" ht="20.25" customHeight="1" x14ac:dyDescent="0.15"/>
    <row r="317" s="349" customFormat="1" ht="20.25" customHeight="1" x14ac:dyDescent="0.15"/>
    <row r="318" s="349" customFormat="1" ht="20.25" customHeight="1" x14ac:dyDescent="0.15"/>
    <row r="319" s="349" customFormat="1" ht="20.25" customHeight="1" x14ac:dyDescent="0.15"/>
    <row r="320" s="349" customFormat="1" ht="20.25" customHeight="1" x14ac:dyDescent="0.15"/>
    <row r="321" s="349" customFormat="1" ht="20.25" customHeight="1" x14ac:dyDescent="0.15"/>
    <row r="322" s="349" customFormat="1" ht="20.25" customHeight="1" x14ac:dyDescent="0.15"/>
    <row r="323" s="349" customFormat="1" ht="20.25" customHeight="1" x14ac:dyDescent="0.15"/>
    <row r="324" s="349" customFormat="1" ht="20.25" customHeight="1" x14ac:dyDescent="0.15"/>
    <row r="325" s="349" customFormat="1" ht="20.25" customHeight="1" x14ac:dyDescent="0.15"/>
    <row r="326" s="349" customFormat="1" ht="20.25" customHeight="1" x14ac:dyDescent="0.15"/>
    <row r="327" s="349" customFormat="1" ht="20.25" customHeight="1" x14ac:dyDescent="0.15"/>
    <row r="328" s="349" customFormat="1" ht="20.25" customHeight="1" x14ac:dyDescent="0.15"/>
    <row r="329" s="349" customFormat="1" ht="20.25" customHeight="1" x14ac:dyDescent="0.15"/>
    <row r="330" s="349" customFormat="1" ht="20.25" customHeight="1" x14ac:dyDescent="0.15"/>
    <row r="331" s="349" customFormat="1" ht="20.25" customHeight="1" x14ac:dyDescent="0.15"/>
    <row r="332" s="349" customFormat="1" ht="20.25" customHeight="1" x14ac:dyDescent="0.15"/>
    <row r="333" s="349" customFormat="1" ht="20.25" customHeight="1" x14ac:dyDescent="0.15"/>
    <row r="334" s="349" customFormat="1" ht="20.25" customHeight="1" x14ac:dyDescent="0.15"/>
    <row r="335" s="349" customFormat="1" ht="20.25" customHeight="1" x14ac:dyDescent="0.15"/>
    <row r="336" s="349" customFormat="1" ht="20.25" customHeight="1" x14ac:dyDescent="0.15"/>
    <row r="337" s="349" customFormat="1" ht="20.25" customHeight="1" x14ac:dyDescent="0.15"/>
    <row r="338" s="349" customFormat="1" ht="20.25" customHeight="1" x14ac:dyDescent="0.15"/>
    <row r="339" s="349" customFormat="1" ht="20.25" customHeight="1" x14ac:dyDescent="0.15"/>
    <row r="340" s="349" customFormat="1" ht="20.25" customHeight="1" x14ac:dyDescent="0.15"/>
    <row r="341" s="349" customFormat="1" ht="20.25" customHeight="1" x14ac:dyDescent="0.15"/>
    <row r="342" s="349" customFormat="1" ht="20.25" customHeight="1" x14ac:dyDescent="0.15"/>
    <row r="343" s="349" customFormat="1" ht="20.25" customHeight="1" x14ac:dyDescent="0.15"/>
    <row r="344" s="349" customFormat="1" ht="20.25" customHeight="1" x14ac:dyDescent="0.15"/>
    <row r="345" s="349" customFormat="1" ht="20.25" customHeight="1" x14ac:dyDescent="0.15"/>
    <row r="346" s="349" customFormat="1" ht="20.25" customHeight="1" x14ac:dyDescent="0.15"/>
    <row r="347" s="349" customFormat="1" ht="20.25" customHeight="1" x14ac:dyDescent="0.15"/>
    <row r="348" s="349" customFormat="1" ht="20.25" customHeight="1" x14ac:dyDescent="0.15"/>
    <row r="349" s="349" customFormat="1" ht="20.25" customHeight="1" x14ac:dyDescent="0.15"/>
    <row r="350" s="349" customFormat="1" ht="20.25" customHeight="1" x14ac:dyDescent="0.15"/>
    <row r="351" s="349" customFormat="1" ht="20.25" customHeight="1" x14ac:dyDescent="0.15"/>
    <row r="352" s="349" customFormat="1" ht="20.25" customHeight="1" x14ac:dyDescent="0.15"/>
    <row r="353" s="349" customFormat="1" ht="20.25" customHeight="1" x14ac:dyDescent="0.15"/>
    <row r="354" s="349" customFormat="1" ht="20.25" customHeight="1" x14ac:dyDescent="0.15"/>
    <row r="355" s="349" customFormat="1" ht="20.25" customHeight="1" x14ac:dyDescent="0.15"/>
    <row r="356" s="349" customFormat="1" ht="20.25" customHeight="1" x14ac:dyDescent="0.15"/>
    <row r="357" s="349" customFormat="1" ht="20.25" customHeight="1" x14ac:dyDescent="0.15"/>
    <row r="358" s="349" customFormat="1" ht="20.25" customHeight="1" x14ac:dyDescent="0.15"/>
    <row r="359" s="349" customFormat="1" ht="20.25" customHeight="1" x14ac:dyDescent="0.15"/>
    <row r="360" s="349" customFormat="1" ht="20.25" customHeight="1" x14ac:dyDescent="0.15"/>
    <row r="361" s="349" customFormat="1" ht="20.25" customHeight="1" x14ac:dyDescent="0.15"/>
    <row r="362" s="349" customFormat="1" ht="20.25" customHeight="1" x14ac:dyDescent="0.15"/>
    <row r="363" s="349" customFormat="1" ht="20.25" customHeight="1" x14ac:dyDescent="0.15"/>
    <row r="364" s="349" customFormat="1" ht="20.25" customHeight="1" x14ac:dyDescent="0.15"/>
    <row r="365" s="349" customFormat="1" ht="20.25" customHeight="1" x14ac:dyDescent="0.15"/>
    <row r="366" s="349" customFormat="1" ht="20.25" customHeight="1" x14ac:dyDescent="0.15"/>
    <row r="367" s="349" customFormat="1" ht="20.25" customHeight="1" x14ac:dyDescent="0.15"/>
    <row r="368" s="349" customFormat="1" ht="20.25" customHeight="1" x14ac:dyDescent="0.15"/>
    <row r="369" s="349" customFormat="1" ht="20.25" customHeight="1" x14ac:dyDescent="0.15"/>
    <row r="370" s="349" customFormat="1" ht="20.25" customHeight="1" x14ac:dyDescent="0.15"/>
    <row r="371" s="349" customFormat="1" ht="20.25" customHeight="1" x14ac:dyDescent="0.15"/>
    <row r="372" s="349" customFormat="1" ht="20.25" customHeight="1" x14ac:dyDescent="0.15"/>
    <row r="373" s="349" customFormat="1" ht="20.25" customHeight="1" x14ac:dyDescent="0.15"/>
    <row r="374" s="349" customFormat="1" ht="20.25" customHeight="1" x14ac:dyDescent="0.15"/>
    <row r="375" s="349" customFormat="1" ht="20.25" customHeight="1" x14ac:dyDescent="0.15"/>
    <row r="376" s="349" customFormat="1" ht="20.25" customHeight="1" x14ac:dyDescent="0.15"/>
    <row r="377" s="349" customFormat="1" ht="20.25" customHeight="1" x14ac:dyDescent="0.15"/>
    <row r="378" s="349" customFormat="1" ht="20.25" customHeight="1" x14ac:dyDescent="0.15"/>
    <row r="379" s="349" customFormat="1" ht="20.25" customHeight="1" x14ac:dyDescent="0.15"/>
    <row r="380" s="349" customFormat="1" ht="20.25" customHeight="1" x14ac:dyDescent="0.15"/>
    <row r="381" s="349" customFormat="1" ht="20.25" customHeight="1" x14ac:dyDescent="0.15"/>
    <row r="382" s="349" customFormat="1" ht="20.25" customHeight="1" x14ac:dyDescent="0.15"/>
    <row r="383" s="349" customFormat="1" ht="20.25" customHeight="1" x14ac:dyDescent="0.15"/>
    <row r="384" s="349" customFormat="1" ht="20.25" customHeight="1" x14ac:dyDescent="0.15"/>
    <row r="385" s="349" customFormat="1" ht="20.25" customHeight="1" x14ac:dyDescent="0.15"/>
    <row r="386" s="349" customFormat="1" ht="20.25" customHeight="1" x14ac:dyDescent="0.15"/>
    <row r="387" s="349" customFormat="1" ht="20.25" customHeight="1" x14ac:dyDescent="0.15"/>
    <row r="388" s="349" customFormat="1" ht="20.25" customHeight="1" x14ac:dyDescent="0.15"/>
    <row r="389" s="349" customFormat="1" ht="20.25" customHeight="1" x14ac:dyDescent="0.15"/>
    <row r="390" s="349" customFormat="1" ht="20.25" customHeight="1" x14ac:dyDescent="0.15"/>
    <row r="391" s="349" customFormat="1" ht="20.25" customHeight="1" x14ac:dyDescent="0.15"/>
    <row r="392" s="349" customFormat="1" ht="20.25" customHeight="1" x14ac:dyDescent="0.15"/>
    <row r="393" s="349" customFormat="1" ht="20.25" customHeight="1" x14ac:dyDescent="0.15"/>
    <row r="394" s="349" customFormat="1" ht="20.25" customHeight="1" x14ac:dyDescent="0.15"/>
    <row r="395" s="349" customFormat="1" ht="20.25" customHeight="1" x14ac:dyDescent="0.15"/>
    <row r="396" s="349" customFormat="1" ht="20.25" customHeight="1" x14ac:dyDescent="0.15"/>
    <row r="397" s="349" customFormat="1" ht="20.25" customHeight="1" x14ac:dyDescent="0.15"/>
    <row r="398" s="349" customFormat="1" ht="20.25" customHeight="1" x14ac:dyDescent="0.15"/>
    <row r="399" s="349" customFormat="1" ht="20.25" customHeight="1" x14ac:dyDescent="0.15"/>
    <row r="400" s="349" customFormat="1" ht="20.25" customHeight="1" x14ac:dyDescent="0.15"/>
    <row r="401" s="349" customFormat="1" ht="20.25" customHeight="1" x14ac:dyDescent="0.15"/>
    <row r="402" s="349" customFormat="1" ht="20.25" customHeight="1" x14ac:dyDescent="0.15"/>
    <row r="403" s="349" customFormat="1" ht="20.25" customHeight="1" x14ac:dyDescent="0.15"/>
    <row r="404" s="349" customFormat="1" ht="20.25" customHeight="1" x14ac:dyDescent="0.15"/>
    <row r="405" s="349" customFormat="1" ht="20.25" customHeight="1" x14ac:dyDescent="0.15"/>
    <row r="406" s="349" customFormat="1" ht="20.25" customHeight="1" x14ac:dyDescent="0.15"/>
    <row r="407" s="349" customFormat="1" ht="20.25" customHeight="1" x14ac:dyDescent="0.15"/>
    <row r="408" s="349" customFormat="1" ht="20.25" customHeight="1" x14ac:dyDescent="0.15"/>
    <row r="409" s="349" customFormat="1" ht="20.25" customHeight="1" x14ac:dyDescent="0.15"/>
    <row r="410" s="349" customFormat="1" ht="20.25" customHeight="1" x14ac:dyDescent="0.15"/>
    <row r="411" s="349" customFormat="1" ht="20.25" customHeight="1" x14ac:dyDescent="0.15"/>
    <row r="412" s="349" customFormat="1" ht="20.25" customHeight="1" x14ac:dyDescent="0.15"/>
    <row r="413" s="349" customFormat="1" ht="20.25" customHeight="1" x14ac:dyDescent="0.15"/>
    <row r="414" s="349" customFormat="1" ht="20.25" customHeight="1" x14ac:dyDescent="0.15"/>
    <row r="415" s="349" customFormat="1" ht="20.25" customHeight="1" x14ac:dyDescent="0.15"/>
    <row r="416" s="349" customFormat="1" ht="20.25" customHeight="1" x14ac:dyDescent="0.15"/>
    <row r="417" s="349" customFormat="1" ht="20.25" customHeight="1" x14ac:dyDescent="0.15"/>
    <row r="418" s="349" customFormat="1" ht="20.25" customHeight="1" x14ac:dyDescent="0.15"/>
    <row r="419" s="349" customFormat="1" ht="20.25" customHeight="1" x14ac:dyDescent="0.15"/>
    <row r="420" s="349" customFormat="1" ht="20.25" customHeight="1" x14ac:dyDescent="0.15"/>
    <row r="421" s="349" customFormat="1" ht="20.25" customHeight="1" x14ac:dyDescent="0.15"/>
    <row r="422" s="349" customFormat="1" ht="20.25" customHeight="1" x14ac:dyDescent="0.15"/>
    <row r="423" s="349" customFormat="1" ht="20.25" customHeight="1" x14ac:dyDescent="0.15"/>
    <row r="424" s="349" customFormat="1" ht="20.25" customHeight="1" x14ac:dyDescent="0.15"/>
    <row r="425" s="349" customFormat="1" ht="20.25" customHeight="1" x14ac:dyDescent="0.15"/>
    <row r="426" s="349" customFormat="1" ht="20.25" customHeight="1" x14ac:dyDescent="0.15"/>
    <row r="427" s="349" customFormat="1" ht="20.25" customHeight="1" x14ac:dyDescent="0.15"/>
    <row r="428" s="349" customFormat="1" ht="20.25" customHeight="1" x14ac:dyDescent="0.15"/>
    <row r="429" s="349" customFormat="1" ht="20.25" customHeight="1" x14ac:dyDescent="0.15"/>
    <row r="430" s="349" customFormat="1" ht="20.25" customHeight="1" x14ac:dyDescent="0.15"/>
    <row r="431" s="349" customFormat="1" ht="20.25" customHeight="1" x14ac:dyDescent="0.15"/>
    <row r="432" s="349" customFormat="1" ht="20.25" customHeight="1" x14ac:dyDescent="0.15"/>
    <row r="433" s="349" customFormat="1" ht="20.25" customHeight="1" x14ac:dyDescent="0.15"/>
    <row r="434" s="349" customFormat="1" ht="20.25" customHeight="1" x14ac:dyDescent="0.15"/>
    <row r="435" s="349" customFormat="1" ht="20.25" customHeight="1" x14ac:dyDescent="0.15"/>
    <row r="436" s="349" customFormat="1" ht="20.25" customHeight="1" x14ac:dyDescent="0.15"/>
    <row r="437" s="349" customFormat="1" ht="20.25" customHeight="1" x14ac:dyDescent="0.15"/>
    <row r="438" s="349" customFormat="1" ht="20.25" customHeight="1" x14ac:dyDescent="0.15"/>
    <row r="439" s="349" customFormat="1" ht="20.25" customHeight="1" x14ac:dyDescent="0.15"/>
    <row r="440" s="349" customFormat="1" ht="20.25" customHeight="1" x14ac:dyDescent="0.15"/>
    <row r="441" s="349" customFormat="1" ht="20.25" customHeight="1" x14ac:dyDescent="0.15"/>
    <row r="442" s="349" customFormat="1" ht="20.25" customHeight="1" x14ac:dyDescent="0.15"/>
    <row r="443" s="349" customFormat="1" ht="20.25" customHeight="1" x14ac:dyDescent="0.15"/>
    <row r="444" s="349" customFormat="1" ht="20.25" customHeight="1" x14ac:dyDescent="0.15"/>
    <row r="445" s="349" customFormat="1" ht="20.25" customHeight="1" x14ac:dyDescent="0.15"/>
    <row r="446" s="349" customFormat="1" ht="20.25" customHeight="1" x14ac:dyDescent="0.15"/>
    <row r="447" s="349" customFormat="1" ht="20.25" customHeight="1" x14ac:dyDescent="0.15"/>
    <row r="448" s="349" customFormat="1" ht="20.25" customHeight="1" x14ac:dyDescent="0.15"/>
    <row r="449" s="349" customFormat="1" ht="20.25" customHeight="1" x14ac:dyDescent="0.15"/>
    <row r="450" s="349" customFormat="1" ht="20.25" customHeight="1" x14ac:dyDescent="0.15"/>
    <row r="451" s="349" customFormat="1" ht="20.25" customHeight="1" x14ac:dyDescent="0.15"/>
    <row r="452" s="349" customFormat="1" ht="20.25" customHeight="1" x14ac:dyDescent="0.15"/>
    <row r="453" s="349" customFormat="1" ht="20.25" customHeight="1" x14ac:dyDescent="0.15"/>
    <row r="454" s="349" customFormat="1" ht="20.25" customHeight="1" x14ac:dyDescent="0.15"/>
    <row r="455" s="349" customFormat="1" ht="20.25" customHeight="1" x14ac:dyDescent="0.15"/>
    <row r="456" s="349" customFormat="1" ht="20.25" customHeight="1" x14ac:dyDescent="0.15"/>
    <row r="457" s="349" customFormat="1" ht="20.25" customHeight="1" x14ac:dyDescent="0.15"/>
    <row r="458" s="349" customFormat="1" ht="20.25" customHeight="1" x14ac:dyDescent="0.15"/>
    <row r="459" s="349" customFormat="1" ht="20.25" customHeight="1" x14ac:dyDescent="0.15"/>
    <row r="460" s="349" customFormat="1" ht="20.25" customHeight="1" x14ac:dyDescent="0.15"/>
    <row r="461" s="349" customFormat="1" ht="20.25" customHeight="1" x14ac:dyDescent="0.15"/>
    <row r="462" s="349" customFormat="1" ht="20.25" customHeight="1" x14ac:dyDescent="0.15"/>
    <row r="463" s="349" customFormat="1" ht="20.25" customHeight="1" x14ac:dyDescent="0.15"/>
    <row r="464" s="349" customFormat="1" ht="20.25" customHeight="1" x14ac:dyDescent="0.15"/>
    <row r="465" s="349" customFormat="1" ht="20.25" customHeight="1" x14ac:dyDescent="0.15"/>
    <row r="466" s="349" customFormat="1" ht="20.25" customHeight="1" x14ac:dyDescent="0.15"/>
    <row r="467" s="349" customFormat="1" ht="20.25" customHeight="1" x14ac:dyDescent="0.15"/>
    <row r="468" s="349" customFormat="1" ht="20.25" customHeight="1" x14ac:dyDescent="0.15"/>
    <row r="469" s="349" customFormat="1" ht="20.25" customHeight="1" x14ac:dyDescent="0.15"/>
    <row r="470" s="349" customFormat="1" ht="20.25" customHeight="1" x14ac:dyDescent="0.15"/>
    <row r="471" s="349" customFormat="1" ht="20.25" customHeight="1" x14ac:dyDescent="0.15"/>
    <row r="472" s="349" customFormat="1" ht="20.25" customHeight="1" x14ac:dyDescent="0.15"/>
    <row r="473" s="349" customFormat="1" ht="20.25" customHeight="1" x14ac:dyDescent="0.15"/>
    <row r="474" s="349" customFormat="1" ht="20.25" customHeight="1" x14ac:dyDescent="0.15"/>
    <row r="475" s="349" customFormat="1" ht="20.25" customHeight="1" x14ac:dyDescent="0.15"/>
    <row r="476" s="349" customFormat="1" ht="20.25" customHeight="1" x14ac:dyDescent="0.15"/>
    <row r="477" s="349" customFormat="1" ht="20.25" customHeight="1" x14ac:dyDescent="0.15"/>
    <row r="478" s="349" customFormat="1" ht="20.25" customHeight="1" x14ac:dyDescent="0.15"/>
    <row r="479" s="349" customFormat="1" ht="20.25" customHeight="1" x14ac:dyDescent="0.15"/>
    <row r="480" s="349" customFormat="1" ht="20.25" customHeight="1" x14ac:dyDescent="0.15"/>
    <row r="481" s="349" customFormat="1" ht="20.25" customHeight="1" x14ac:dyDescent="0.15"/>
    <row r="482" s="349" customFormat="1" ht="20.25" customHeight="1" x14ac:dyDescent="0.15"/>
    <row r="483" s="349" customFormat="1" ht="20.25" customHeight="1" x14ac:dyDescent="0.15"/>
    <row r="484" s="349" customFormat="1" ht="20.25" customHeight="1" x14ac:dyDescent="0.15"/>
    <row r="485" s="349" customFormat="1" ht="20.25" customHeight="1" x14ac:dyDescent="0.15"/>
    <row r="486" s="349" customFormat="1" ht="20.25" customHeight="1" x14ac:dyDescent="0.15"/>
    <row r="487" s="349" customFormat="1" ht="20.25" customHeight="1" x14ac:dyDescent="0.15"/>
    <row r="488" s="349" customFormat="1" ht="20.25" customHeight="1" x14ac:dyDescent="0.15"/>
    <row r="489" s="349" customFormat="1" ht="20.25" customHeight="1" x14ac:dyDescent="0.15"/>
    <row r="490" s="349" customFormat="1" ht="20.25" customHeight="1" x14ac:dyDescent="0.15"/>
    <row r="491" s="349" customFormat="1" ht="20.25" customHeight="1" x14ac:dyDescent="0.15"/>
    <row r="492" s="349" customFormat="1" ht="20.25" customHeight="1" x14ac:dyDescent="0.15"/>
    <row r="493" s="349" customFormat="1" ht="20.25" customHeight="1" x14ac:dyDescent="0.15"/>
    <row r="494" s="349" customFormat="1" ht="20.25" customHeight="1" x14ac:dyDescent="0.15"/>
    <row r="495" s="349" customFormat="1" ht="20.25" customHeight="1" x14ac:dyDescent="0.15"/>
    <row r="496" s="349" customFormat="1" ht="20.25" customHeight="1" x14ac:dyDescent="0.15"/>
    <row r="497" s="349" customFormat="1" ht="20.25" customHeight="1" x14ac:dyDescent="0.15"/>
    <row r="498" s="349" customFormat="1" ht="20.25" customHeight="1" x14ac:dyDescent="0.15"/>
    <row r="499" s="349" customFormat="1" ht="20.25" customHeight="1" x14ac:dyDescent="0.15"/>
    <row r="500" s="349" customFormat="1" ht="20.25" customHeight="1" x14ac:dyDescent="0.15"/>
    <row r="501" s="349" customFormat="1" ht="20.25" customHeight="1" x14ac:dyDescent="0.15"/>
    <row r="502" s="349" customFormat="1" ht="20.25" customHeight="1" x14ac:dyDescent="0.15"/>
    <row r="503" s="349" customFormat="1" ht="20.25" customHeight="1" x14ac:dyDescent="0.15"/>
    <row r="504" s="349" customFormat="1" ht="20.25" customHeight="1" x14ac:dyDescent="0.15"/>
    <row r="505" s="349" customFormat="1" ht="20.25" customHeight="1" x14ac:dyDescent="0.15"/>
    <row r="506" s="349" customFormat="1" ht="20.25" customHeight="1" x14ac:dyDescent="0.15"/>
    <row r="507" s="349" customFormat="1" ht="20.25" customHeight="1" x14ac:dyDescent="0.15"/>
    <row r="508" s="349" customFormat="1" ht="20.25" customHeight="1" x14ac:dyDescent="0.15"/>
    <row r="509" s="349" customFormat="1" ht="20.25" customHeight="1" x14ac:dyDescent="0.15"/>
    <row r="510" s="349" customFormat="1" ht="20.25" customHeight="1" x14ac:dyDescent="0.15"/>
    <row r="511" s="349" customFormat="1" ht="20.25" customHeight="1" x14ac:dyDescent="0.15"/>
    <row r="512" s="349" customFormat="1" ht="20.25" customHeight="1" x14ac:dyDescent="0.15"/>
    <row r="513" s="349" customFormat="1" ht="20.25" customHeight="1" x14ac:dyDescent="0.15"/>
    <row r="514" s="349" customFormat="1" ht="20.25" customHeight="1" x14ac:dyDescent="0.15"/>
    <row r="515" s="349" customFormat="1" ht="20.25" customHeight="1" x14ac:dyDescent="0.15"/>
    <row r="516" s="349" customFormat="1" ht="20.25" customHeight="1" x14ac:dyDescent="0.15"/>
    <row r="517" s="349" customFormat="1" ht="20.25" customHeight="1" x14ac:dyDescent="0.15"/>
    <row r="518" s="349" customFormat="1" ht="20.25" customHeight="1" x14ac:dyDescent="0.15"/>
    <row r="519" s="349" customFormat="1" ht="20.25" customHeight="1" x14ac:dyDescent="0.15"/>
    <row r="520" s="349" customFormat="1" ht="20.25" customHeight="1" x14ac:dyDescent="0.15"/>
    <row r="521" s="349" customFormat="1" ht="20.25" customHeight="1" x14ac:dyDescent="0.15"/>
    <row r="522" s="349" customFormat="1" ht="20.25" customHeight="1" x14ac:dyDescent="0.15"/>
    <row r="523" s="349" customFormat="1" ht="20.25" customHeight="1" x14ac:dyDescent="0.15"/>
    <row r="524" s="349" customFormat="1" ht="20.25" customHeight="1" x14ac:dyDescent="0.15"/>
    <row r="525" s="349" customFormat="1" ht="20.25" customHeight="1" x14ac:dyDescent="0.15"/>
    <row r="526" s="349" customFormat="1" ht="20.25" customHeight="1" x14ac:dyDescent="0.15"/>
    <row r="527" s="349" customFormat="1" ht="20.25" customHeight="1" x14ac:dyDescent="0.15"/>
    <row r="528" s="349" customFormat="1" ht="20.25" customHeight="1" x14ac:dyDescent="0.15"/>
    <row r="529" s="349" customFormat="1" ht="20.25" customHeight="1" x14ac:dyDescent="0.15"/>
    <row r="530" s="349" customFormat="1" ht="20.25" customHeight="1" x14ac:dyDescent="0.15"/>
    <row r="531" s="349" customFormat="1" ht="20.25" customHeight="1" x14ac:dyDescent="0.15"/>
    <row r="532" s="349" customFormat="1" ht="20.25" customHeight="1" x14ac:dyDescent="0.15"/>
    <row r="533" s="349" customFormat="1" ht="20.25" customHeight="1" x14ac:dyDescent="0.15"/>
    <row r="534" s="349" customFormat="1" ht="20.25" customHeight="1" x14ac:dyDescent="0.15"/>
    <row r="535" s="349" customFormat="1" ht="20.25" customHeight="1" x14ac:dyDescent="0.15"/>
    <row r="536" s="349" customFormat="1" ht="20.25" customHeight="1" x14ac:dyDescent="0.15"/>
    <row r="537" s="349" customFormat="1" ht="20.25" customHeight="1" x14ac:dyDescent="0.15"/>
    <row r="538" s="349" customFormat="1" ht="20.25" customHeight="1" x14ac:dyDescent="0.15"/>
    <row r="539" s="349" customFormat="1" ht="20.25" customHeight="1" x14ac:dyDescent="0.15"/>
    <row r="540" s="349" customFormat="1" ht="20.25" customHeight="1" x14ac:dyDescent="0.15"/>
    <row r="541" s="349" customFormat="1" ht="20.25" customHeight="1" x14ac:dyDescent="0.15"/>
    <row r="542" s="349" customFormat="1" ht="20.25" customHeight="1" x14ac:dyDescent="0.15"/>
    <row r="543" s="349" customFormat="1" ht="20.25" customHeight="1" x14ac:dyDescent="0.15"/>
    <row r="544" s="349" customFormat="1" ht="20.25" customHeight="1" x14ac:dyDescent="0.15"/>
    <row r="545" s="349" customFormat="1" ht="20.25" customHeight="1" x14ac:dyDescent="0.15"/>
    <row r="546" s="349" customFormat="1" ht="20.25" customHeight="1" x14ac:dyDescent="0.15"/>
    <row r="547" s="349" customFormat="1" ht="20.25" customHeight="1" x14ac:dyDescent="0.15"/>
    <row r="548" s="349" customFormat="1" ht="20.25" customHeight="1" x14ac:dyDescent="0.15"/>
    <row r="549" s="349" customFormat="1" ht="20.25" customHeight="1" x14ac:dyDescent="0.15"/>
    <row r="550" s="349" customFormat="1" ht="20.25" customHeight="1" x14ac:dyDescent="0.15"/>
    <row r="551" s="349" customFormat="1" ht="20.25" customHeight="1" x14ac:dyDescent="0.15"/>
    <row r="552" s="349" customFormat="1" ht="20.25" customHeight="1" x14ac:dyDescent="0.15"/>
    <row r="553" s="349" customFormat="1" ht="20.25" customHeight="1" x14ac:dyDescent="0.15"/>
    <row r="554" s="349" customFormat="1" ht="20.25" customHeight="1" x14ac:dyDescent="0.15"/>
    <row r="555" s="349" customFormat="1" ht="20.25" customHeight="1" x14ac:dyDescent="0.15"/>
    <row r="556" s="349" customFormat="1" ht="20.25" customHeight="1" x14ac:dyDescent="0.15"/>
    <row r="557" s="349" customFormat="1" ht="20.25" customHeight="1" x14ac:dyDescent="0.15"/>
    <row r="558" s="349" customFormat="1" ht="20.25" customHeight="1" x14ac:dyDescent="0.15"/>
    <row r="559" s="349" customFormat="1" ht="20.25" customHeight="1" x14ac:dyDescent="0.15"/>
    <row r="560" s="349" customFormat="1" ht="20.25" customHeight="1" x14ac:dyDescent="0.15"/>
    <row r="561" s="349" customFormat="1" ht="20.25" customHeight="1" x14ac:dyDescent="0.15"/>
    <row r="562" s="349" customFormat="1" ht="20.25" customHeight="1" x14ac:dyDescent="0.15"/>
    <row r="563" s="349" customFormat="1" ht="20.25" customHeight="1" x14ac:dyDescent="0.15"/>
    <row r="564" s="349" customFormat="1" ht="20.25" customHeight="1" x14ac:dyDescent="0.15"/>
    <row r="565" s="349" customFormat="1" ht="20.25" customHeight="1" x14ac:dyDescent="0.15"/>
    <row r="566" s="349" customFormat="1" ht="20.25" customHeight="1" x14ac:dyDescent="0.15"/>
    <row r="567" s="349" customFormat="1" ht="20.25" customHeight="1" x14ac:dyDescent="0.15"/>
    <row r="568" s="349" customFormat="1" ht="20.25" customHeight="1" x14ac:dyDescent="0.15"/>
    <row r="569" s="349" customFormat="1" ht="20.25" customHeight="1" x14ac:dyDescent="0.15"/>
    <row r="570" s="349" customFormat="1" ht="20.25" customHeight="1" x14ac:dyDescent="0.15"/>
    <row r="571" s="349" customFormat="1" ht="20.25" customHeight="1" x14ac:dyDescent="0.15"/>
    <row r="572" s="349" customFormat="1" ht="20.25" customHeight="1" x14ac:dyDescent="0.15"/>
    <row r="573" s="349" customFormat="1" ht="20.25" customHeight="1" x14ac:dyDescent="0.15"/>
    <row r="574" s="349" customFormat="1" ht="20.25" customHeight="1" x14ac:dyDescent="0.15"/>
    <row r="575" s="349" customFormat="1" ht="20.25" customHeight="1" x14ac:dyDescent="0.15"/>
    <row r="576" s="349" customFormat="1" ht="20.25" customHeight="1" x14ac:dyDescent="0.15"/>
    <row r="577" s="349" customFormat="1" ht="20.25" customHeight="1" x14ac:dyDescent="0.15"/>
    <row r="578" s="349" customFormat="1" ht="20.25" customHeight="1" x14ac:dyDescent="0.15"/>
    <row r="579" s="349" customFormat="1" ht="20.25" customHeight="1" x14ac:dyDescent="0.15"/>
    <row r="580" s="349" customFormat="1" ht="20.25" customHeight="1" x14ac:dyDescent="0.15"/>
    <row r="581" s="349" customFormat="1" ht="20.25" customHeight="1" x14ac:dyDescent="0.15"/>
    <row r="582" s="349" customFormat="1" ht="20.25" customHeight="1" x14ac:dyDescent="0.15"/>
    <row r="583" s="349" customFormat="1" ht="20.25" customHeight="1" x14ac:dyDescent="0.15"/>
    <row r="584" s="349" customFormat="1" ht="20.25" customHeight="1" x14ac:dyDescent="0.15"/>
    <row r="585" s="349" customFormat="1" ht="20.25" customHeight="1" x14ac:dyDescent="0.15"/>
    <row r="586" s="349" customFormat="1" ht="20.25" customHeight="1" x14ac:dyDescent="0.15"/>
    <row r="587" s="349" customFormat="1" ht="20.25" customHeight="1" x14ac:dyDescent="0.15"/>
    <row r="588" s="349" customFormat="1" ht="20.25" customHeight="1" x14ac:dyDescent="0.15"/>
    <row r="589" s="349" customFormat="1" ht="20.25" customHeight="1" x14ac:dyDescent="0.15"/>
    <row r="590" s="349" customFormat="1" ht="20.25" customHeight="1" x14ac:dyDescent="0.15"/>
    <row r="591" s="349" customFormat="1" ht="20.25" customHeight="1" x14ac:dyDescent="0.15"/>
    <row r="592" s="349" customFormat="1" ht="20.25" customHeight="1" x14ac:dyDescent="0.15"/>
    <row r="593" s="349" customFormat="1" ht="20.25" customHeight="1" x14ac:dyDescent="0.15"/>
    <row r="594" s="349" customFormat="1" ht="20.25" customHeight="1" x14ac:dyDescent="0.15"/>
    <row r="595" s="349" customFormat="1" ht="20.25" customHeight="1" x14ac:dyDescent="0.15"/>
    <row r="596" s="349" customFormat="1" ht="20.25" customHeight="1" x14ac:dyDescent="0.15"/>
    <row r="597" s="349" customFormat="1" ht="20.25" customHeight="1" x14ac:dyDescent="0.15"/>
    <row r="598" s="349" customFormat="1" ht="20.25" customHeight="1" x14ac:dyDescent="0.15"/>
    <row r="599" s="349" customFormat="1" ht="20.25" customHeight="1" x14ac:dyDescent="0.15"/>
    <row r="600" s="349" customFormat="1" ht="20.25" customHeight="1" x14ac:dyDescent="0.15"/>
    <row r="601" s="349" customFormat="1" ht="20.25" customHeight="1" x14ac:dyDescent="0.15"/>
    <row r="602" s="349" customFormat="1" ht="20.25" customHeight="1" x14ac:dyDescent="0.15"/>
    <row r="603" s="349" customFormat="1" ht="20.25" customHeight="1" x14ac:dyDescent="0.15"/>
    <row r="604" s="349" customFormat="1" ht="20.25" customHeight="1" x14ac:dyDescent="0.15"/>
    <row r="605" s="349" customFormat="1" ht="20.25" customHeight="1" x14ac:dyDescent="0.15"/>
    <row r="606" s="349" customFormat="1" ht="20.25" customHeight="1" x14ac:dyDescent="0.15"/>
    <row r="607" s="349" customFormat="1" ht="20.25" customHeight="1" x14ac:dyDescent="0.15"/>
    <row r="608" s="349" customFormat="1" ht="20.25" customHeight="1" x14ac:dyDescent="0.15"/>
    <row r="609" s="349" customFormat="1" ht="20.25" customHeight="1" x14ac:dyDescent="0.15"/>
    <row r="610" s="349" customFormat="1" ht="20.25" customHeight="1" x14ac:dyDescent="0.15"/>
    <row r="611" s="349" customFormat="1" ht="20.25" customHeight="1" x14ac:dyDescent="0.15"/>
    <row r="612" s="349" customFormat="1" ht="20.25" customHeight="1" x14ac:dyDescent="0.15"/>
    <row r="613" s="349" customFormat="1" ht="20.25" customHeight="1" x14ac:dyDescent="0.15"/>
    <row r="614" s="349" customFormat="1" ht="20.25" customHeight="1" x14ac:dyDescent="0.15"/>
    <row r="615" s="349" customFormat="1" ht="20.25" customHeight="1" x14ac:dyDescent="0.15"/>
    <row r="616" s="349" customFormat="1" ht="20.25" customHeight="1" x14ac:dyDescent="0.15"/>
    <row r="617" s="349" customFormat="1" ht="20.25" customHeight="1" x14ac:dyDescent="0.15"/>
    <row r="618" s="349" customFormat="1" ht="20.25" customHeight="1" x14ac:dyDescent="0.15"/>
    <row r="619" s="349" customFormat="1" ht="20.25" customHeight="1" x14ac:dyDescent="0.15"/>
    <row r="620" s="349" customFormat="1" ht="20.25" customHeight="1" x14ac:dyDescent="0.15"/>
    <row r="621" s="349" customFormat="1" ht="20.25" customHeight="1" x14ac:dyDescent="0.15"/>
    <row r="622" s="349" customFormat="1" ht="20.25" customHeight="1" x14ac:dyDescent="0.15"/>
    <row r="623" s="349" customFormat="1" ht="20.25" customHeight="1" x14ac:dyDescent="0.15"/>
    <row r="624" s="349" customFormat="1" ht="20.25" customHeight="1" x14ac:dyDescent="0.15"/>
    <row r="625" s="349" customFormat="1" ht="20.25" customHeight="1" x14ac:dyDescent="0.15"/>
    <row r="626" s="349" customFormat="1" ht="20.25" customHeight="1" x14ac:dyDescent="0.15"/>
    <row r="627" s="349" customFormat="1" ht="20.25" customHeight="1" x14ac:dyDescent="0.15"/>
    <row r="628" s="349" customFormat="1" ht="20.25" customHeight="1" x14ac:dyDescent="0.15"/>
    <row r="629" s="349" customFormat="1" ht="20.25" customHeight="1" x14ac:dyDescent="0.15"/>
    <row r="630" s="349" customFormat="1" ht="20.25" customHeight="1" x14ac:dyDescent="0.15"/>
    <row r="631" s="349" customFormat="1" ht="20.25" customHeight="1" x14ac:dyDescent="0.15"/>
    <row r="632" s="349" customFormat="1" ht="20.25" customHeight="1" x14ac:dyDescent="0.15"/>
    <row r="633" s="349" customFormat="1" ht="20.25" customHeight="1" x14ac:dyDescent="0.15"/>
    <row r="634" s="349" customFormat="1" ht="20.25" customHeight="1" x14ac:dyDescent="0.15"/>
    <row r="635" s="349" customFormat="1" ht="20.25" customHeight="1" x14ac:dyDescent="0.15"/>
    <row r="636" s="349" customFormat="1" ht="20.25" customHeight="1" x14ac:dyDescent="0.15"/>
    <row r="637" s="349" customFormat="1" ht="20.25" customHeight="1" x14ac:dyDescent="0.15"/>
    <row r="638" s="349" customFormat="1" ht="20.25" customHeight="1" x14ac:dyDescent="0.15"/>
    <row r="639" s="349" customFormat="1" ht="20.25" customHeight="1" x14ac:dyDescent="0.15"/>
    <row r="640" s="349" customFormat="1" ht="20.25" customHeight="1" x14ac:dyDescent="0.15"/>
    <row r="641" s="349" customFormat="1" ht="20.25" customHeight="1" x14ac:dyDescent="0.15"/>
    <row r="642" s="349" customFormat="1" ht="20.25" customHeight="1" x14ac:dyDescent="0.15"/>
    <row r="643" s="349" customFormat="1" ht="20.25" customHeight="1" x14ac:dyDescent="0.15"/>
    <row r="644" s="349" customFormat="1" ht="20.25" customHeight="1" x14ac:dyDescent="0.15"/>
    <row r="645" s="349" customFormat="1" ht="20.25" customHeight="1" x14ac:dyDescent="0.15"/>
    <row r="646" s="349" customFormat="1" ht="20.25" customHeight="1" x14ac:dyDescent="0.15"/>
    <row r="647" s="349" customFormat="1" ht="20.25" customHeight="1" x14ac:dyDescent="0.15"/>
    <row r="648" s="349" customFormat="1" ht="20.25" customHeight="1" x14ac:dyDescent="0.15"/>
    <row r="649" s="349" customFormat="1" ht="20.25" customHeight="1" x14ac:dyDescent="0.15"/>
    <row r="650" s="349" customFormat="1" ht="20.25" customHeight="1" x14ac:dyDescent="0.15"/>
    <row r="651" s="349" customFormat="1" ht="20.25" customHeight="1" x14ac:dyDescent="0.15"/>
    <row r="652" s="349" customFormat="1" ht="20.25" customHeight="1" x14ac:dyDescent="0.15"/>
    <row r="653" s="349" customFormat="1" ht="20.25" customHeight="1" x14ac:dyDescent="0.15"/>
    <row r="654" s="349" customFormat="1" ht="20.25" customHeight="1" x14ac:dyDescent="0.15"/>
    <row r="655" s="349" customFormat="1" ht="20.25" customHeight="1" x14ac:dyDescent="0.15"/>
    <row r="656" s="349" customFormat="1" ht="20.25" customHeight="1" x14ac:dyDescent="0.15"/>
    <row r="657" s="349" customFormat="1" ht="20.25" customHeight="1" x14ac:dyDescent="0.15"/>
    <row r="658" s="349" customFormat="1" ht="20.25" customHeight="1" x14ac:dyDescent="0.15"/>
    <row r="659" s="349" customFormat="1" ht="20.25" customHeight="1" x14ac:dyDescent="0.15"/>
    <row r="660" s="349" customFormat="1" ht="20.25" customHeight="1" x14ac:dyDescent="0.15"/>
    <row r="661" s="349" customFormat="1" ht="20.25" customHeight="1" x14ac:dyDescent="0.15"/>
    <row r="662" s="349" customFormat="1" ht="20.25" customHeight="1" x14ac:dyDescent="0.15"/>
    <row r="663" s="349" customFormat="1" ht="20.25" customHeight="1" x14ac:dyDescent="0.15"/>
    <row r="664" s="349" customFormat="1" ht="20.25" customHeight="1" x14ac:dyDescent="0.15"/>
    <row r="665" s="349" customFormat="1" ht="20.25" customHeight="1" x14ac:dyDescent="0.15"/>
    <row r="666" s="349" customFormat="1" ht="20.25" customHeight="1" x14ac:dyDescent="0.15"/>
    <row r="667" s="349" customFormat="1" ht="20.25" customHeight="1" x14ac:dyDescent="0.15"/>
    <row r="668" s="349" customFormat="1" ht="20.25" customHeight="1" x14ac:dyDescent="0.15"/>
    <row r="669" s="349" customFormat="1" ht="20.25" customHeight="1" x14ac:dyDescent="0.15"/>
    <row r="670" s="349" customFormat="1" ht="20.25" customHeight="1" x14ac:dyDescent="0.15"/>
    <row r="671" s="349" customFormat="1" ht="20.25" customHeight="1" x14ac:dyDescent="0.15"/>
    <row r="672" s="349" customFormat="1" ht="20.25" customHeight="1" x14ac:dyDescent="0.15"/>
    <row r="673" s="349" customFormat="1" ht="20.25" customHeight="1" x14ac:dyDescent="0.15"/>
    <row r="674" s="349" customFormat="1" ht="20.25" customHeight="1" x14ac:dyDescent="0.15"/>
    <row r="675" s="349" customFormat="1" ht="20.25" customHeight="1" x14ac:dyDescent="0.15"/>
    <row r="676" s="349" customFormat="1" ht="20.25" customHeight="1" x14ac:dyDescent="0.15"/>
    <row r="677" s="349" customFormat="1" ht="20.25" customHeight="1" x14ac:dyDescent="0.15"/>
    <row r="678" s="349" customFormat="1" ht="20.25" customHeight="1" x14ac:dyDescent="0.15"/>
    <row r="679" s="349" customFormat="1" ht="20.25" customHeight="1" x14ac:dyDescent="0.15"/>
    <row r="680" s="349" customFormat="1" ht="20.25" customHeight="1" x14ac:dyDescent="0.15"/>
    <row r="681" s="349" customFormat="1" ht="20.25" customHeight="1" x14ac:dyDescent="0.15"/>
    <row r="682" s="349" customFormat="1" ht="20.25" customHeight="1" x14ac:dyDescent="0.15"/>
    <row r="683" s="349" customFormat="1" ht="20.25" customHeight="1" x14ac:dyDescent="0.15"/>
    <row r="684" s="349" customFormat="1" ht="20.25" customHeight="1" x14ac:dyDescent="0.15"/>
    <row r="685" s="349" customFormat="1" ht="20.25" customHeight="1" x14ac:dyDescent="0.15"/>
    <row r="686" s="349" customFormat="1" ht="20.25" customHeight="1" x14ac:dyDescent="0.15"/>
    <row r="687" s="349" customFormat="1" ht="20.25" customHeight="1" x14ac:dyDescent="0.15"/>
    <row r="688" s="349" customFormat="1" ht="20.25" customHeight="1" x14ac:dyDescent="0.15"/>
    <row r="689" s="349" customFormat="1" ht="20.25" customHeight="1" x14ac:dyDescent="0.15"/>
    <row r="690" s="349" customFormat="1" ht="20.25" customHeight="1" x14ac:dyDescent="0.15"/>
    <row r="691" s="349" customFormat="1" ht="20.25" customHeight="1" x14ac:dyDescent="0.15"/>
    <row r="692" s="349" customFormat="1" ht="20.25" customHeight="1" x14ac:dyDescent="0.15"/>
    <row r="693" s="349" customFormat="1" ht="20.25" customHeight="1" x14ac:dyDescent="0.15"/>
    <row r="694" s="349" customFormat="1" ht="20.25" customHeight="1" x14ac:dyDescent="0.15"/>
    <row r="695" s="349" customFormat="1" ht="20.25" customHeight="1" x14ac:dyDescent="0.15"/>
    <row r="696" s="349" customFormat="1" ht="20.25" customHeight="1" x14ac:dyDescent="0.15"/>
    <row r="697" s="349" customFormat="1" ht="20.25" customHeight="1" x14ac:dyDescent="0.15"/>
    <row r="698" s="349" customFormat="1" ht="20.25" customHeight="1" x14ac:dyDescent="0.15"/>
    <row r="699" s="349" customFormat="1" ht="20.25" customHeight="1" x14ac:dyDescent="0.15"/>
    <row r="700" s="349" customFormat="1" ht="20.25" customHeight="1" x14ac:dyDescent="0.15"/>
    <row r="701" s="349" customFormat="1" ht="20.25" customHeight="1" x14ac:dyDescent="0.15"/>
    <row r="702" s="349" customFormat="1" ht="20.25" customHeight="1" x14ac:dyDescent="0.15"/>
    <row r="703" s="349" customFormat="1" ht="20.25" customHeight="1" x14ac:dyDescent="0.15"/>
    <row r="704" s="349" customFormat="1" ht="20.25" customHeight="1" x14ac:dyDescent="0.15"/>
    <row r="705" s="349" customFormat="1" ht="20.25" customHeight="1" x14ac:dyDescent="0.15"/>
    <row r="706" s="349" customFormat="1" ht="20.25" customHeight="1" x14ac:dyDescent="0.15"/>
    <row r="707" s="349" customFormat="1" ht="20.25" customHeight="1" x14ac:dyDescent="0.15"/>
    <row r="708" s="349" customFormat="1" ht="20.25" customHeight="1" x14ac:dyDescent="0.15"/>
    <row r="709" s="349" customFormat="1" ht="20.25" customHeight="1" x14ac:dyDescent="0.15"/>
    <row r="710" s="349" customFormat="1" ht="20.25" customHeight="1" x14ac:dyDescent="0.15"/>
    <row r="711" s="349" customFormat="1" ht="20.25" customHeight="1" x14ac:dyDescent="0.15"/>
    <row r="712" s="349" customFormat="1" ht="20.25" customHeight="1" x14ac:dyDescent="0.15"/>
    <row r="713" s="349" customFormat="1" ht="20.25" customHeight="1" x14ac:dyDescent="0.15"/>
    <row r="714" s="349" customFormat="1" ht="20.25" customHeight="1" x14ac:dyDescent="0.15"/>
    <row r="715" s="349" customFormat="1" ht="20.25" customHeight="1" x14ac:dyDescent="0.15"/>
    <row r="716" s="349" customFormat="1" ht="20.25" customHeight="1" x14ac:dyDescent="0.15"/>
    <row r="717" s="349" customFormat="1" ht="20.25" customHeight="1" x14ac:dyDescent="0.15"/>
    <row r="718" s="349" customFormat="1" ht="20.25" customHeight="1" x14ac:dyDescent="0.15"/>
    <row r="719" s="349" customFormat="1" ht="20.25" customHeight="1" x14ac:dyDescent="0.15"/>
    <row r="720" s="349" customFormat="1" ht="20.25" customHeight="1" x14ac:dyDescent="0.15"/>
    <row r="721" s="349" customFormat="1" ht="20.25" customHeight="1" x14ac:dyDescent="0.15"/>
    <row r="722" s="349" customFormat="1" ht="20.25" customHeight="1" x14ac:dyDescent="0.15"/>
    <row r="723" s="349" customFormat="1" ht="20.25" customHeight="1" x14ac:dyDescent="0.15"/>
    <row r="724" s="349" customFormat="1" ht="20.25" customHeight="1" x14ac:dyDescent="0.15"/>
    <row r="725" s="349" customFormat="1" ht="20.25" customHeight="1" x14ac:dyDescent="0.15"/>
    <row r="726" s="349" customFormat="1" ht="20.25" customHeight="1" x14ac:dyDescent="0.15"/>
    <row r="727" s="349" customFormat="1" ht="20.25" customHeight="1" x14ac:dyDescent="0.15"/>
    <row r="728" s="349" customFormat="1" ht="20.25" customHeight="1" x14ac:dyDescent="0.15"/>
    <row r="729" s="349" customFormat="1" ht="20.25" customHeight="1" x14ac:dyDescent="0.15"/>
    <row r="730" s="349" customFormat="1" ht="20.25" customHeight="1" x14ac:dyDescent="0.15"/>
    <row r="731" s="349" customFormat="1" ht="20.25" customHeight="1" x14ac:dyDescent="0.15"/>
    <row r="732" s="349" customFormat="1" ht="20.25" customHeight="1" x14ac:dyDescent="0.15"/>
    <row r="733" s="349" customFormat="1" ht="20.25" customHeight="1" x14ac:dyDescent="0.15"/>
    <row r="734" s="349" customFormat="1" ht="20.25" customHeight="1" x14ac:dyDescent="0.15"/>
    <row r="735" s="349" customFormat="1" ht="20.25" customHeight="1" x14ac:dyDescent="0.15"/>
    <row r="736" s="349" customFormat="1" ht="20.25" customHeight="1" x14ac:dyDescent="0.15"/>
    <row r="737" s="349" customFormat="1" ht="20.25" customHeight="1" x14ac:dyDescent="0.15"/>
    <row r="738" s="349" customFormat="1" ht="20.25" customHeight="1" x14ac:dyDescent="0.15"/>
    <row r="739" s="349" customFormat="1" ht="20.25" customHeight="1" x14ac:dyDescent="0.15"/>
    <row r="740" s="349" customFormat="1" ht="20.25" customHeight="1" x14ac:dyDescent="0.15"/>
    <row r="741" s="349" customFormat="1" ht="20.25" customHeight="1" x14ac:dyDescent="0.15"/>
    <row r="742" s="349" customFormat="1" ht="20.25" customHeight="1" x14ac:dyDescent="0.15"/>
    <row r="743" s="349" customFormat="1" ht="20.25" customHeight="1" x14ac:dyDescent="0.15"/>
    <row r="744" s="349" customFormat="1" ht="20.25" customHeight="1" x14ac:dyDescent="0.15"/>
    <row r="745" s="349" customFormat="1" ht="20.25" customHeight="1" x14ac:dyDescent="0.15"/>
    <row r="746" s="349" customFormat="1" ht="20.25" customHeight="1" x14ac:dyDescent="0.15"/>
    <row r="747" s="349" customFormat="1" ht="20.25" customHeight="1" x14ac:dyDescent="0.15"/>
    <row r="748" s="349" customFormat="1" ht="20.25" customHeight="1" x14ac:dyDescent="0.15"/>
    <row r="749" s="349" customFormat="1" ht="20.25" customHeight="1" x14ac:dyDescent="0.15"/>
    <row r="750" s="349" customFormat="1" ht="20.25" customHeight="1" x14ac:dyDescent="0.15"/>
    <row r="751" s="349" customFormat="1" ht="20.25" customHeight="1" x14ac:dyDescent="0.15"/>
    <row r="752" s="349" customFormat="1" ht="20.25" customHeight="1" x14ac:dyDescent="0.15"/>
    <row r="753" s="349" customFormat="1" ht="20.25" customHeight="1" x14ac:dyDescent="0.15"/>
    <row r="754" s="349" customFormat="1" ht="20.25" customHeight="1" x14ac:dyDescent="0.15"/>
    <row r="755" s="349" customFormat="1" ht="20.25" customHeight="1" x14ac:dyDescent="0.15"/>
    <row r="756" s="349" customFormat="1" ht="20.25" customHeight="1" x14ac:dyDescent="0.15"/>
    <row r="757" s="349" customFormat="1" ht="20.25" customHeight="1" x14ac:dyDescent="0.15"/>
    <row r="758" s="349" customFormat="1" ht="20.25" customHeight="1" x14ac:dyDescent="0.15"/>
    <row r="759" s="349" customFormat="1" ht="20.25" customHeight="1" x14ac:dyDescent="0.15"/>
    <row r="760" s="349" customFormat="1" ht="20.25" customHeight="1" x14ac:dyDescent="0.15"/>
    <row r="761" s="349" customFormat="1" ht="20.25" customHeight="1" x14ac:dyDescent="0.15"/>
    <row r="762" s="349" customFormat="1" ht="20.25" customHeight="1" x14ac:dyDescent="0.15"/>
    <row r="763" s="349" customFormat="1" ht="20.25" customHeight="1" x14ac:dyDescent="0.15"/>
    <row r="764" s="349" customFormat="1" ht="20.25" customHeight="1" x14ac:dyDescent="0.15"/>
    <row r="765" s="349" customFormat="1" ht="20.25" customHeight="1" x14ac:dyDescent="0.15"/>
    <row r="766" s="349" customFormat="1" ht="20.25" customHeight="1" x14ac:dyDescent="0.15"/>
    <row r="767" s="349" customFormat="1" ht="20.25" customHeight="1" x14ac:dyDescent="0.15"/>
    <row r="768" s="349" customFormat="1" ht="20.25" customHeight="1" x14ac:dyDescent="0.15"/>
    <row r="769" s="349" customFormat="1" ht="20.25" customHeight="1" x14ac:dyDescent="0.15"/>
    <row r="770" s="349" customFormat="1" ht="20.25" customHeight="1" x14ac:dyDescent="0.15"/>
    <row r="771" s="349" customFormat="1" ht="20.25" customHeight="1" x14ac:dyDescent="0.15"/>
    <row r="772" s="349" customFormat="1" ht="20.25" customHeight="1" x14ac:dyDescent="0.15"/>
    <row r="773" s="349" customFormat="1" ht="20.25" customHeight="1" x14ac:dyDescent="0.15"/>
    <row r="774" s="349" customFormat="1" ht="20.25" customHeight="1" x14ac:dyDescent="0.15"/>
    <row r="775" s="349" customFormat="1" ht="20.25" customHeight="1" x14ac:dyDescent="0.15"/>
    <row r="776" s="349" customFormat="1" ht="20.25" customHeight="1" x14ac:dyDescent="0.15"/>
    <row r="777" s="349" customFormat="1" ht="20.25" customHeight="1" x14ac:dyDescent="0.15"/>
    <row r="778" s="349" customFormat="1" ht="20.25" customHeight="1" x14ac:dyDescent="0.15"/>
    <row r="779" s="349" customFormat="1" ht="20.25" customHeight="1" x14ac:dyDescent="0.15"/>
    <row r="780" s="349" customFormat="1" ht="20.25" customHeight="1" x14ac:dyDescent="0.15"/>
    <row r="781" s="349" customFormat="1" ht="20.25" customHeight="1" x14ac:dyDescent="0.15"/>
    <row r="782" s="349" customFormat="1" ht="20.25" customHeight="1" x14ac:dyDescent="0.15"/>
    <row r="783" s="349" customFormat="1" ht="20.25" customHeight="1" x14ac:dyDescent="0.15"/>
    <row r="784" s="349" customFormat="1" ht="20.25" customHeight="1" x14ac:dyDescent="0.15"/>
    <row r="785" s="349" customFormat="1" ht="20.25" customHeight="1" x14ac:dyDescent="0.15"/>
    <row r="786" s="349" customFormat="1" ht="20.25" customHeight="1" x14ac:dyDescent="0.15"/>
    <row r="787" s="349" customFormat="1" ht="20.25" customHeight="1" x14ac:dyDescent="0.15"/>
    <row r="788" s="349" customFormat="1" ht="20.25" customHeight="1" x14ac:dyDescent="0.15"/>
    <row r="789" s="349" customFormat="1" ht="20.25" customHeight="1" x14ac:dyDescent="0.15"/>
    <row r="790" s="349" customFormat="1" ht="20.25" customHeight="1" x14ac:dyDescent="0.15"/>
    <row r="791" s="349" customFormat="1" ht="20.25" customHeight="1" x14ac:dyDescent="0.15"/>
    <row r="792" s="349" customFormat="1" ht="20.25" customHeight="1" x14ac:dyDescent="0.15"/>
    <row r="793" s="349" customFormat="1" ht="20.25" customHeight="1" x14ac:dyDescent="0.15"/>
    <row r="794" s="349" customFormat="1" ht="20.25" customHeight="1" x14ac:dyDescent="0.15"/>
    <row r="795" s="349" customFormat="1" ht="20.25" customHeight="1" x14ac:dyDescent="0.15"/>
    <row r="796" s="349" customFormat="1" ht="20.25" customHeight="1" x14ac:dyDescent="0.15"/>
    <row r="797" s="349" customFormat="1" ht="20.25" customHeight="1" x14ac:dyDescent="0.15"/>
    <row r="798" s="349" customFormat="1" ht="20.25" customHeight="1" x14ac:dyDescent="0.15"/>
    <row r="799" s="349" customFormat="1" ht="20.25" customHeight="1" x14ac:dyDescent="0.15"/>
    <row r="800" s="349" customFormat="1" ht="20.25" customHeight="1" x14ac:dyDescent="0.15"/>
    <row r="801" s="349" customFormat="1" ht="20.25" customHeight="1" x14ac:dyDescent="0.15"/>
    <row r="802" s="349" customFormat="1" ht="20.25" customHeight="1" x14ac:dyDescent="0.15"/>
    <row r="803" s="349" customFormat="1" ht="20.25" customHeight="1" x14ac:dyDescent="0.15"/>
    <row r="804" s="349" customFormat="1" ht="20.25" customHeight="1" x14ac:dyDescent="0.15"/>
    <row r="805" s="349" customFormat="1" ht="20.25" customHeight="1" x14ac:dyDescent="0.15"/>
    <row r="806" s="349" customFormat="1" ht="20.25" customHeight="1" x14ac:dyDescent="0.15"/>
    <row r="807" s="349" customFormat="1" ht="20.25" customHeight="1" x14ac:dyDescent="0.15"/>
    <row r="808" s="349" customFormat="1" ht="20.25" customHeight="1" x14ac:dyDescent="0.15"/>
    <row r="809" s="349" customFormat="1" ht="20.25" customHeight="1" x14ac:dyDescent="0.15"/>
    <row r="810" s="349" customFormat="1" ht="20.25" customHeight="1" x14ac:dyDescent="0.15"/>
    <row r="811" s="349" customFormat="1" ht="20.25" customHeight="1" x14ac:dyDescent="0.15"/>
    <row r="812" s="349" customFormat="1" ht="20.25" customHeight="1" x14ac:dyDescent="0.15"/>
    <row r="813" s="349" customFormat="1" ht="20.25" customHeight="1" x14ac:dyDescent="0.15"/>
    <row r="814" s="349" customFormat="1" ht="20.25" customHeight="1" x14ac:dyDescent="0.15"/>
    <row r="815" s="349" customFormat="1" ht="20.25" customHeight="1" x14ac:dyDescent="0.15"/>
    <row r="816" s="349" customFormat="1" ht="20.25" customHeight="1" x14ac:dyDescent="0.15"/>
    <row r="817" s="349" customFormat="1" ht="20.25" customHeight="1" x14ac:dyDescent="0.15"/>
    <row r="818" s="349" customFormat="1" ht="20.25" customHeight="1" x14ac:dyDescent="0.15"/>
    <row r="819" s="349" customFormat="1" ht="20.25" customHeight="1" x14ac:dyDescent="0.15"/>
    <row r="820" s="349" customFormat="1" ht="20.25" customHeight="1" x14ac:dyDescent="0.15"/>
    <row r="821" s="349" customFormat="1" ht="20.25" customHeight="1" x14ac:dyDescent="0.15"/>
    <row r="822" s="349" customFormat="1" ht="20.25" customHeight="1" x14ac:dyDescent="0.15"/>
    <row r="823" s="349" customFormat="1" ht="20.25" customHeight="1" x14ac:dyDescent="0.15"/>
    <row r="824" s="349" customFormat="1" ht="20.25" customHeight="1" x14ac:dyDescent="0.15"/>
    <row r="825" s="349" customFormat="1" ht="20.25" customHeight="1" x14ac:dyDescent="0.15"/>
    <row r="826" s="349" customFormat="1" ht="20.25" customHeight="1" x14ac:dyDescent="0.15"/>
    <row r="827" s="349" customFormat="1" ht="20.25" customHeight="1" x14ac:dyDescent="0.15"/>
    <row r="828" s="349" customFormat="1" ht="20.25" customHeight="1" x14ac:dyDescent="0.15"/>
    <row r="829" s="349" customFormat="1" ht="20.25" customHeight="1" x14ac:dyDescent="0.15"/>
    <row r="830" s="349" customFormat="1" ht="20.25" customHeight="1" x14ac:dyDescent="0.15"/>
    <row r="831" s="349" customFormat="1" ht="20.25" customHeight="1" x14ac:dyDescent="0.15"/>
    <row r="832" s="349" customFormat="1" ht="20.25" customHeight="1" x14ac:dyDescent="0.15"/>
    <row r="833" s="349" customFormat="1" ht="20.25" customHeight="1" x14ac:dyDescent="0.15"/>
    <row r="834" s="349" customFormat="1" ht="20.25" customHeight="1" x14ac:dyDescent="0.15"/>
    <row r="835" s="349" customFormat="1" ht="20.25" customHeight="1" x14ac:dyDescent="0.15"/>
    <row r="836" s="349" customFormat="1" ht="20.25" customHeight="1" x14ac:dyDescent="0.15"/>
    <row r="837" s="349" customFormat="1" ht="20.25" customHeight="1" x14ac:dyDescent="0.15"/>
    <row r="838" s="349" customFormat="1" ht="20.25" customHeight="1" x14ac:dyDescent="0.15"/>
    <row r="839" s="349" customFormat="1" ht="20.25" customHeight="1" x14ac:dyDescent="0.15"/>
    <row r="840" s="349" customFormat="1" ht="20.25" customHeight="1" x14ac:dyDescent="0.15"/>
    <row r="841" s="349" customFormat="1" ht="20.25" customHeight="1" x14ac:dyDescent="0.15"/>
    <row r="842" s="349" customFormat="1" ht="20.25" customHeight="1" x14ac:dyDescent="0.15"/>
    <row r="843" s="349" customFormat="1" ht="20.25" customHeight="1" x14ac:dyDescent="0.15"/>
    <row r="844" s="349" customFormat="1" ht="20.25" customHeight="1" x14ac:dyDescent="0.15"/>
    <row r="845" s="349" customFormat="1" ht="20.25" customHeight="1" x14ac:dyDescent="0.15"/>
    <row r="846" s="349" customFormat="1" ht="20.25" customHeight="1" x14ac:dyDescent="0.15"/>
    <row r="847" s="349" customFormat="1" ht="20.25" customHeight="1" x14ac:dyDescent="0.15"/>
    <row r="848" s="349" customFormat="1" ht="20.25" customHeight="1" x14ac:dyDescent="0.15"/>
    <row r="849" s="349" customFormat="1" ht="20.25" customHeight="1" x14ac:dyDescent="0.15"/>
    <row r="850" s="349" customFormat="1" ht="20.25" customHeight="1" x14ac:dyDescent="0.15"/>
    <row r="851" s="349" customFormat="1" ht="20.25" customHeight="1" x14ac:dyDescent="0.15"/>
    <row r="852" s="349" customFormat="1" ht="20.25" customHeight="1" x14ac:dyDescent="0.15"/>
    <row r="853" s="349" customFormat="1" ht="20.25" customHeight="1" x14ac:dyDescent="0.15"/>
    <row r="854" s="349" customFormat="1" ht="20.25" customHeight="1" x14ac:dyDescent="0.15"/>
    <row r="855" s="349" customFormat="1" ht="20.25" customHeight="1" x14ac:dyDescent="0.15"/>
    <row r="856" s="349" customFormat="1" ht="20.25" customHeight="1" x14ac:dyDescent="0.15"/>
    <row r="857" s="349" customFormat="1" ht="20.25" customHeight="1" x14ac:dyDescent="0.15"/>
    <row r="858" s="349" customFormat="1" ht="20.25" customHeight="1" x14ac:dyDescent="0.15"/>
    <row r="859" s="349" customFormat="1" ht="20.25" customHeight="1" x14ac:dyDescent="0.15"/>
    <row r="860" s="349" customFormat="1" ht="20.25" customHeight="1" x14ac:dyDescent="0.15"/>
    <row r="861" s="349" customFormat="1" ht="20.25" customHeight="1" x14ac:dyDescent="0.15"/>
    <row r="862" s="349" customFormat="1" ht="20.25" customHeight="1" x14ac:dyDescent="0.15"/>
    <row r="863" s="349" customFormat="1" ht="20.25" customHeight="1" x14ac:dyDescent="0.15"/>
    <row r="864" s="349" customFormat="1" ht="20.25" customHeight="1" x14ac:dyDescent="0.15"/>
    <row r="865" s="349" customFormat="1" ht="20.25" customHeight="1" x14ac:dyDescent="0.15"/>
    <row r="866" s="349" customFormat="1" ht="20.25" customHeight="1" x14ac:dyDescent="0.15"/>
    <row r="867" s="349" customFormat="1" ht="20.25" customHeight="1" x14ac:dyDescent="0.15"/>
    <row r="868" s="349" customFormat="1" ht="20.25" customHeight="1" x14ac:dyDescent="0.15"/>
    <row r="869" s="349" customFormat="1" ht="20.25" customHeight="1" x14ac:dyDescent="0.15"/>
    <row r="870" s="349" customFormat="1" ht="20.25" customHeight="1" x14ac:dyDescent="0.15"/>
    <row r="871" s="349" customFormat="1" ht="20.25" customHeight="1" x14ac:dyDescent="0.15"/>
    <row r="872" s="349" customFormat="1" ht="20.25" customHeight="1" x14ac:dyDescent="0.15"/>
    <row r="873" s="349" customFormat="1" ht="20.25" customHeight="1" x14ac:dyDescent="0.15"/>
    <row r="874" s="349" customFormat="1" ht="20.25" customHeight="1" x14ac:dyDescent="0.15"/>
    <row r="875" s="349" customFormat="1" ht="20.25" customHeight="1" x14ac:dyDescent="0.15"/>
    <row r="876" s="349" customFormat="1" ht="20.25" customHeight="1" x14ac:dyDescent="0.15"/>
    <row r="877" s="349" customFormat="1" ht="20.25" customHeight="1" x14ac:dyDescent="0.15"/>
    <row r="878" s="349" customFormat="1" ht="20.25" customHeight="1" x14ac:dyDescent="0.15"/>
    <row r="879" s="349" customFormat="1" ht="20.25" customHeight="1" x14ac:dyDescent="0.15"/>
    <row r="880" s="349" customFormat="1" ht="20.25" customHeight="1" x14ac:dyDescent="0.15"/>
    <row r="881" s="349" customFormat="1" ht="20.25" customHeight="1" x14ac:dyDescent="0.15"/>
    <row r="882" s="349" customFormat="1" ht="20.25" customHeight="1" x14ac:dyDescent="0.15"/>
    <row r="883" s="349" customFormat="1" ht="20.25" customHeight="1" x14ac:dyDescent="0.15"/>
    <row r="884" s="349" customFormat="1" ht="20.25" customHeight="1" x14ac:dyDescent="0.15"/>
    <row r="885" s="349" customFormat="1" ht="20.25" customHeight="1" x14ac:dyDescent="0.15"/>
    <row r="886" s="349" customFormat="1" ht="20.25" customHeight="1" x14ac:dyDescent="0.15"/>
    <row r="887" s="349" customFormat="1" ht="20.25" customHeight="1" x14ac:dyDescent="0.15"/>
    <row r="888" s="349" customFormat="1" ht="20.25" customHeight="1" x14ac:dyDescent="0.15"/>
    <row r="889" s="349" customFormat="1" ht="20.25" customHeight="1" x14ac:dyDescent="0.15"/>
    <row r="890" s="349" customFormat="1" ht="20.25" customHeight="1" x14ac:dyDescent="0.15"/>
    <row r="891" s="349" customFormat="1" ht="20.25" customHeight="1" x14ac:dyDescent="0.15"/>
    <row r="892" s="349" customFormat="1" ht="20.25" customHeight="1" x14ac:dyDescent="0.15"/>
    <row r="893" s="349" customFormat="1" ht="20.25" customHeight="1" x14ac:dyDescent="0.15"/>
    <row r="894" s="349" customFormat="1" ht="20.25" customHeight="1" x14ac:dyDescent="0.15"/>
    <row r="895" s="349" customFormat="1" ht="20.25" customHeight="1" x14ac:dyDescent="0.15"/>
    <row r="896" s="349" customFormat="1" ht="20.25" customHeight="1" x14ac:dyDescent="0.15"/>
    <row r="897" s="349" customFormat="1" ht="20.25" customHeight="1" x14ac:dyDescent="0.15"/>
    <row r="898" s="349" customFormat="1" ht="20.25" customHeight="1" x14ac:dyDescent="0.15"/>
    <row r="899" s="349" customFormat="1" ht="20.25" customHeight="1" x14ac:dyDescent="0.15"/>
    <row r="900" s="349" customFormat="1" ht="20.25" customHeight="1" x14ac:dyDescent="0.15"/>
    <row r="901" s="349" customFormat="1" ht="20.25" customHeight="1" x14ac:dyDescent="0.15"/>
    <row r="902" s="349" customFormat="1" ht="20.25" customHeight="1" x14ac:dyDescent="0.15"/>
    <row r="903" s="349" customFormat="1" ht="20.25" customHeight="1" x14ac:dyDescent="0.15"/>
    <row r="904" s="349" customFormat="1" ht="20.25" customHeight="1" x14ac:dyDescent="0.15"/>
    <row r="905" s="349" customFormat="1" ht="20.25" customHeight="1" x14ac:dyDescent="0.15"/>
    <row r="906" s="349" customFormat="1" ht="20.25" customHeight="1" x14ac:dyDescent="0.15"/>
    <row r="907" s="349" customFormat="1" ht="20.25" customHeight="1" x14ac:dyDescent="0.15"/>
    <row r="908" s="349" customFormat="1" ht="20.25" customHeight="1" x14ac:dyDescent="0.15"/>
    <row r="909" s="349" customFormat="1" ht="20.25" customHeight="1" x14ac:dyDescent="0.15"/>
    <row r="910" s="349" customFormat="1" ht="20.25" customHeight="1" x14ac:dyDescent="0.15"/>
    <row r="911" s="349" customFormat="1" ht="20.25" customHeight="1" x14ac:dyDescent="0.15"/>
    <row r="912" s="349" customFormat="1" ht="20.25" customHeight="1" x14ac:dyDescent="0.15"/>
    <row r="913" s="349" customFormat="1" ht="20.25" customHeight="1" x14ac:dyDescent="0.15"/>
    <row r="914" s="349" customFormat="1" ht="20.25" customHeight="1" x14ac:dyDescent="0.15"/>
    <row r="915" s="349" customFormat="1" ht="20.25" customHeight="1" x14ac:dyDescent="0.15"/>
    <row r="916" s="349" customFormat="1" ht="20.25" customHeight="1" x14ac:dyDescent="0.15"/>
    <row r="917" s="349" customFormat="1" ht="20.25" customHeight="1" x14ac:dyDescent="0.15"/>
    <row r="918" s="349" customFormat="1" ht="20.25" customHeight="1" x14ac:dyDescent="0.15"/>
    <row r="919" s="349" customFormat="1" ht="20.25" customHeight="1" x14ac:dyDescent="0.15"/>
    <row r="920" s="349" customFormat="1" ht="20.25" customHeight="1" x14ac:dyDescent="0.15"/>
    <row r="921" s="349" customFormat="1" ht="20.25" customHeight="1" x14ac:dyDescent="0.15"/>
    <row r="922" s="349" customFormat="1" ht="20.25" customHeight="1" x14ac:dyDescent="0.15"/>
    <row r="923" s="349" customFormat="1" ht="20.25" customHeight="1" x14ac:dyDescent="0.15"/>
    <row r="924" s="349" customFormat="1" ht="20.25" customHeight="1" x14ac:dyDescent="0.15"/>
    <row r="925" s="349" customFormat="1" ht="20.25" customHeight="1" x14ac:dyDescent="0.15"/>
    <row r="926" s="349" customFormat="1" ht="20.25" customHeight="1" x14ac:dyDescent="0.15"/>
    <row r="927" s="349" customFormat="1" ht="20.25" customHeight="1" x14ac:dyDescent="0.15"/>
    <row r="928" s="349" customFormat="1" ht="20.25" customHeight="1" x14ac:dyDescent="0.15"/>
    <row r="929" s="349" customFormat="1" ht="20.25" customHeight="1" x14ac:dyDescent="0.15"/>
    <row r="930" s="349" customFormat="1" ht="20.25" customHeight="1" x14ac:dyDescent="0.15"/>
    <row r="931" s="349" customFormat="1" ht="20.25" customHeight="1" x14ac:dyDescent="0.15"/>
    <row r="932" s="349" customFormat="1" ht="20.25" customHeight="1" x14ac:dyDescent="0.15"/>
    <row r="933" s="349" customFormat="1" ht="20.25" customHeight="1" x14ac:dyDescent="0.15"/>
    <row r="934" s="349" customFormat="1" ht="20.25" customHeight="1" x14ac:dyDescent="0.15"/>
    <row r="935" s="349" customFormat="1" ht="20.25" customHeight="1" x14ac:dyDescent="0.15"/>
    <row r="936" s="349" customFormat="1" ht="20.25" customHeight="1" x14ac:dyDescent="0.15"/>
    <row r="937" s="349" customFormat="1" ht="20.25" customHeight="1" x14ac:dyDescent="0.15"/>
    <row r="938" s="349" customFormat="1" ht="20.25" customHeight="1" x14ac:dyDescent="0.15"/>
    <row r="939" s="349" customFormat="1" ht="20.25" customHeight="1" x14ac:dyDescent="0.15"/>
    <row r="940" s="349" customFormat="1" ht="20.25" customHeight="1" x14ac:dyDescent="0.15"/>
    <row r="941" s="349" customFormat="1" ht="20.25" customHeight="1" x14ac:dyDescent="0.15"/>
    <row r="942" s="349" customFormat="1" ht="20.25" customHeight="1" x14ac:dyDescent="0.15"/>
    <row r="943" s="349" customFormat="1" ht="20.25" customHeight="1" x14ac:dyDescent="0.15"/>
    <row r="944" s="349" customFormat="1" ht="20.25" customHeight="1" x14ac:dyDescent="0.15"/>
    <row r="945" spans="1:58" ht="20.25" customHeight="1" x14ac:dyDescent="0.15">
      <c r="A945" s="349"/>
      <c r="B945" s="349"/>
      <c r="C945" s="349"/>
      <c r="D945" s="349"/>
      <c r="E945" s="349"/>
      <c r="F945" s="349"/>
      <c r="G945" s="349"/>
      <c r="H945" s="349"/>
      <c r="I945" s="349"/>
      <c r="J945" s="349"/>
      <c r="K945" s="349"/>
      <c r="L945" s="349"/>
      <c r="M945" s="349"/>
      <c r="N945" s="349"/>
      <c r="O945" s="349"/>
      <c r="P945" s="349"/>
      <c r="Q945" s="349"/>
      <c r="R945" s="349"/>
      <c r="S945" s="349"/>
      <c r="T945" s="349"/>
      <c r="U945" s="349"/>
      <c r="V945" s="349"/>
      <c r="W945" s="349"/>
      <c r="X945" s="349"/>
      <c r="Y945" s="349"/>
      <c r="Z945" s="349"/>
      <c r="AA945" s="349"/>
      <c r="AB945" s="349"/>
      <c r="AC945" s="349"/>
      <c r="AD945" s="349"/>
      <c r="AE945" s="349"/>
      <c r="AF945" s="349"/>
      <c r="AG945" s="349"/>
      <c r="AH945" s="349"/>
      <c r="AI945" s="349"/>
      <c r="AJ945" s="349"/>
      <c r="AK945" s="349"/>
      <c r="AL945" s="349"/>
      <c r="AM945" s="349"/>
      <c r="AN945" s="349"/>
      <c r="AO945" s="349"/>
      <c r="AP945" s="349"/>
      <c r="AQ945" s="349"/>
      <c r="AR945" s="349"/>
      <c r="AS945" s="349"/>
      <c r="AT945" s="349"/>
      <c r="AU945" s="349"/>
      <c r="AV945" s="349"/>
      <c r="AW945" s="349"/>
      <c r="AX945" s="349"/>
      <c r="AY945" s="349"/>
      <c r="AZ945" s="349"/>
      <c r="BA945" s="349"/>
      <c r="BB945" s="349"/>
      <c r="BC945" s="349"/>
      <c r="BD945" s="349"/>
      <c r="BE945" s="349"/>
      <c r="BF945" s="349"/>
    </row>
    <row r="946" spans="1:58" ht="20.25" customHeight="1" x14ac:dyDescent="0.15">
      <c r="A946" s="349"/>
      <c r="B946" s="349"/>
      <c r="C946" s="349"/>
      <c r="D946" s="349"/>
      <c r="E946" s="349"/>
      <c r="F946" s="349"/>
      <c r="G946" s="349"/>
      <c r="H946" s="349"/>
      <c r="I946" s="349"/>
      <c r="J946" s="349"/>
      <c r="K946" s="349"/>
      <c r="L946" s="349"/>
      <c r="M946" s="349"/>
      <c r="N946" s="349"/>
      <c r="O946" s="349"/>
      <c r="P946" s="349"/>
      <c r="Q946" s="349"/>
      <c r="R946" s="349"/>
      <c r="S946" s="349"/>
      <c r="T946" s="349"/>
      <c r="U946" s="349"/>
      <c r="V946" s="349"/>
      <c r="W946" s="349"/>
      <c r="X946" s="349"/>
      <c r="Y946" s="349"/>
      <c r="Z946" s="349"/>
      <c r="AA946" s="349"/>
      <c r="AB946" s="349"/>
      <c r="AC946" s="349"/>
      <c r="AD946" s="349"/>
      <c r="AE946" s="349"/>
      <c r="AF946" s="349"/>
      <c r="AG946" s="349"/>
      <c r="AH946" s="349"/>
      <c r="AI946" s="349"/>
      <c r="AJ946" s="349"/>
      <c r="AK946" s="349"/>
      <c r="AL946" s="349"/>
      <c r="AM946" s="349"/>
      <c r="AN946" s="349"/>
      <c r="AO946" s="349"/>
      <c r="AP946" s="349"/>
      <c r="AQ946" s="349"/>
      <c r="AR946" s="349"/>
      <c r="AS946" s="349"/>
      <c r="AT946" s="349"/>
      <c r="AU946" s="349"/>
      <c r="AV946" s="349"/>
      <c r="AW946" s="349"/>
      <c r="AX946" s="349"/>
      <c r="AY946" s="349"/>
      <c r="AZ946" s="349"/>
      <c r="BA946" s="349"/>
      <c r="BB946" s="349"/>
      <c r="BC946" s="349"/>
      <c r="BD946" s="349"/>
      <c r="BE946" s="349"/>
      <c r="BF946" s="349"/>
    </row>
    <row r="947" spans="1:58" ht="20.25" customHeight="1" x14ac:dyDescent="0.15">
      <c r="A947" s="349"/>
      <c r="B947" s="349"/>
      <c r="C947" s="349"/>
      <c r="D947" s="349"/>
      <c r="E947" s="349"/>
      <c r="F947" s="349"/>
      <c r="G947" s="349"/>
      <c r="H947" s="349"/>
      <c r="I947" s="349"/>
      <c r="J947" s="349"/>
      <c r="K947" s="349"/>
      <c r="L947" s="349"/>
      <c r="M947" s="349"/>
      <c r="N947" s="349"/>
      <c r="O947" s="349"/>
      <c r="P947" s="349"/>
      <c r="Q947" s="349"/>
      <c r="R947" s="349"/>
      <c r="S947" s="349"/>
      <c r="T947" s="349"/>
      <c r="U947" s="349"/>
      <c r="V947" s="349"/>
      <c r="W947" s="349"/>
      <c r="X947" s="349"/>
      <c r="Y947" s="349"/>
      <c r="Z947" s="349"/>
      <c r="AA947" s="349"/>
      <c r="AB947" s="349"/>
      <c r="AC947" s="349"/>
      <c r="AD947" s="349"/>
      <c r="AE947" s="349"/>
      <c r="AF947" s="349"/>
      <c r="AG947" s="349"/>
      <c r="AH947" s="349"/>
      <c r="AI947" s="349"/>
      <c r="AJ947" s="349"/>
      <c r="AK947" s="349"/>
      <c r="AL947" s="349"/>
      <c r="AM947" s="349"/>
      <c r="AN947" s="349"/>
      <c r="AO947" s="349"/>
      <c r="AP947" s="349"/>
      <c r="AQ947" s="349"/>
      <c r="AR947" s="349"/>
      <c r="AS947" s="349"/>
      <c r="AT947" s="349"/>
      <c r="AU947" s="349"/>
      <c r="AV947" s="349"/>
      <c r="AW947" s="349"/>
      <c r="AX947" s="349"/>
      <c r="AY947" s="349"/>
      <c r="AZ947" s="349"/>
      <c r="BA947" s="349"/>
      <c r="BB947" s="349"/>
      <c r="BC947" s="349"/>
      <c r="BD947" s="349"/>
      <c r="BE947" s="349"/>
      <c r="BF947" s="349"/>
    </row>
    <row r="948" spans="1:58" ht="20.25" customHeight="1" x14ac:dyDescent="0.15">
      <c r="A948" s="349"/>
      <c r="B948" s="349"/>
      <c r="C948" s="349"/>
      <c r="D948" s="349"/>
      <c r="E948" s="349"/>
      <c r="F948" s="349"/>
      <c r="G948" s="349"/>
      <c r="H948" s="349"/>
      <c r="I948" s="349"/>
      <c r="J948" s="349"/>
      <c r="K948" s="349"/>
      <c r="L948" s="349"/>
      <c r="M948" s="349"/>
      <c r="N948" s="349"/>
      <c r="O948" s="349"/>
      <c r="P948" s="349"/>
      <c r="Q948" s="349"/>
      <c r="R948" s="349"/>
      <c r="S948" s="349"/>
      <c r="T948" s="349"/>
      <c r="U948" s="349"/>
      <c r="V948" s="349"/>
      <c r="W948" s="349"/>
      <c r="X948" s="349"/>
      <c r="Y948" s="349"/>
      <c r="Z948" s="349"/>
      <c r="AA948" s="349"/>
      <c r="AB948" s="349"/>
      <c r="AC948" s="349"/>
      <c r="AD948" s="349"/>
      <c r="AE948" s="349"/>
      <c r="AF948" s="349"/>
      <c r="AG948" s="349"/>
      <c r="AH948" s="349"/>
      <c r="AI948" s="349"/>
      <c r="AJ948" s="349"/>
      <c r="AK948" s="349"/>
      <c r="AL948" s="349"/>
      <c r="AM948" s="349"/>
      <c r="AN948" s="349"/>
      <c r="AO948" s="349"/>
      <c r="AP948" s="349"/>
      <c r="AQ948" s="349"/>
      <c r="AR948" s="349"/>
      <c r="AS948" s="349"/>
      <c r="AT948" s="349"/>
      <c r="AU948" s="349"/>
      <c r="AV948" s="349"/>
      <c r="AW948" s="349"/>
      <c r="AX948" s="349"/>
      <c r="AY948" s="349"/>
      <c r="AZ948" s="349"/>
      <c r="BA948" s="349"/>
      <c r="BB948" s="349"/>
      <c r="BC948" s="349"/>
      <c r="BD948" s="349"/>
      <c r="BE948" s="349"/>
      <c r="BF948" s="349"/>
    </row>
    <row r="949" spans="1:58" ht="20.25" customHeight="1" x14ac:dyDescent="0.15">
      <c r="A949" s="349"/>
      <c r="B949" s="349"/>
      <c r="C949" s="349"/>
      <c r="D949" s="349"/>
      <c r="E949" s="349"/>
      <c r="F949" s="349"/>
      <c r="G949" s="349"/>
      <c r="H949" s="349"/>
      <c r="I949" s="349"/>
      <c r="J949" s="349"/>
      <c r="K949" s="349"/>
      <c r="L949" s="349"/>
      <c r="M949" s="349"/>
      <c r="N949" s="349"/>
      <c r="O949" s="349"/>
      <c r="P949" s="349"/>
      <c r="Q949" s="349"/>
      <c r="R949" s="349"/>
      <c r="S949" s="349"/>
      <c r="T949" s="349"/>
      <c r="U949" s="349"/>
      <c r="V949" s="349"/>
      <c r="W949" s="349"/>
      <c r="X949" s="349"/>
      <c r="Y949" s="349"/>
      <c r="Z949" s="349"/>
      <c r="AA949" s="349"/>
      <c r="AB949" s="349"/>
      <c r="AC949" s="349"/>
      <c r="AD949" s="349"/>
      <c r="AE949" s="349"/>
      <c r="AF949" s="349"/>
      <c r="AG949" s="349"/>
      <c r="AH949" s="349"/>
      <c r="AI949" s="349"/>
      <c r="AJ949" s="349"/>
      <c r="AK949" s="349"/>
      <c r="AL949" s="349"/>
      <c r="AM949" s="349"/>
      <c r="AN949" s="349"/>
      <c r="AO949" s="349"/>
      <c r="AP949" s="349"/>
      <c r="AQ949" s="349"/>
      <c r="AR949" s="349"/>
      <c r="AS949" s="349"/>
      <c r="AT949" s="349"/>
      <c r="AU949" s="349"/>
      <c r="AV949" s="349"/>
      <c r="AW949" s="349"/>
      <c r="AX949" s="349"/>
      <c r="AY949" s="349"/>
      <c r="AZ949" s="349"/>
      <c r="BA949" s="349"/>
      <c r="BB949" s="349"/>
      <c r="BC949" s="349"/>
      <c r="BD949" s="349"/>
      <c r="BE949" s="349"/>
      <c r="BF949" s="349"/>
    </row>
    <row r="950" spans="1:58" ht="20.25" customHeight="1" x14ac:dyDescent="0.15">
      <c r="A950" s="349"/>
      <c r="B950" s="349"/>
      <c r="C950" s="349"/>
      <c r="D950" s="349"/>
      <c r="E950" s="349"/>
      <c r="F950" s="349"/>
      <c r="G950" s="349"/>
      <c r="H950" s="349"/>
      <c r="I950" s="349"/>
      <c r="J950" s="349"/>
      <c r="K950" s="349"/>
      <c r="L950" s="349"/>
      <c r="M950" s="349"/>
      <c r="N950" s="349"/>
      <c r="O950" s="349"/>
      <c r="P950" s="349"/>
      <c r="Q950" s="349"/>
      <c r="R950" s="349"/>
      <c r="S950" s="349"/>
      <c r="T950" s="349"/>
      <c r="U950" s="349"/>
      <c r="V950" s="349"/>
      <c r="W950" s="349"/>
      <c r="X950" s="349"/>
      <c r="Y950" s="349"/>
      <c r="Z950" s="349"/>
      <c r="AA950" s="349"/>
      <c r="AB950" s="349"/>
      <c r="AC950" s="349"/>
      <c r="AD950" s="349"/>
      <c r="AE950" s="349"/>
      <c r="AF950" s="349"/>
      <c r="AG950" s="349"/>
      <c r="AH950" s="349"/>
      <c r="AI950" s="349"/>
      <c r="AJ950" s="349"/>
      <c r="AK950" s="349"/>
      <c r="AL950" s="349"/>
      <c r="AM950" s="349"/>
      <c r="AN950" s="349"/>
      <c r="AO950" s="349"/>
      <c r="AP950" s="349"/>
      <c r="AQ950" s="349"/>
      <c r="AR950" s="349"/>
      <c r="AS950" s="349"/>
      <c r="AT950" s="349"/>
      <c r="AU950" s="349"/>
      <c r="AV950" s="349"/>
      <c r="AW950" s="349"/>
      <c r="AX950" s="349"/>
      <c r="AY950" s="349"/>
      <c r="AZ950" s="349"/>
      <c r="BA950" s="349"/>
      <c r="BB950" s="349"/>
      <c r="BC950" s="349"/>
      <c r="BD950" s="349"/>
      <c r="BE950" s="349"/>
      <c r="BF950" s="349"/>
    </row>
    <row r="951" spans="1:58" ht="20.25" customHeight="1" x14ac:dyDescent="0.15">
      <c r="A951" s="349"/>
      <c r="B951" s="349"/>
      <c r="C951" s="349"/>
      <c r="D951" s="349"/>
      <c r="E951" s="349"/>
      <c r="F951" s="349"/>
      <c r="G951" s="349"/>
      <c r="H951" s="349"/>
      <c r="I951" s="349"/>
      <c r="J951" s="349"/>
      <c r="K951" s="349"/>
      <c r="L951" s="349"/>
      <c r="M951" s="349"/>
      <c r="N951" s="349"/>
      <c r="O951" s="349"/>
      <c r="P951" s="349"/>
      <c r="Q951" s="349"/>
      <c r="R951" s="349"/>
      <c r="S951" s="349"/>
      <c r="T951" s="349"/>
      <c r="U951" s="349"/>
      <c r="V951" s="349"/>
      <c r="W951" s="349"/>
      <c r="X951" s="349"/>
      <c r="Y951" s="349"/>
      <c r="Z951" s="349"/>
      <c r="AA951" s="349"/>
      <c r="AB951" s="349"/>
      <c r="AC951" s="349"/>
      <c r="AD951" s="349"/>
      <c r="AE951" s="349"/>
      <c r="AF951" s="349"/>
      <c r="AG951" s="349"/>
      <c r="AH951" s="349"/>
      <c r="AI951" s="349"/>
      <c r="AJ951" s="349"/>
      <c r="AK951" s="349"/>
      <c r="AL951" s="349"/>
      <c r="AM951" s="349"/>
      <c r="AN951" s="349"/>
      <c r="AO951" s="349"/>
      <c r="AP951" s="349"/>
      <c r="AQ951" s="349"/>
      <c r="AR951" s="349"/>
      <c r="AS951" s="349"/>
      <c r="AT951" s="349"/>
      <c r="AU951" s="349"/>
      <c r="AV951" s="349"/>
      <c r="AW951" s="349"/>
      <c r="AX951" s="349"/>
      <c r="AY951" s="349"/>
      <c r="AZ951" s="349"/>
      <c r="BA951" s="349"/>
      <c r="BB951" s="349"/>
      <c r="BC951" s="349"/>
      <c r="BD951" s="349"/>
      <c r="BE951" s="349"/>
      <c r="BF951" s="349"/>
    </row>
    <row r="952" spans="1:58" ht="20.25" customHeight="1" x14ac:dyDescent="0.15">
      <c r="A952" s="308" t="s">
        <v>33</v>
      </c>
      <c r="B952" s="349"/>
      <c r="C952" s="349"/>
      <c r="D952" s="349"/>
      <c r="E952" s="349"/>
      <c r="F952" s="349"/>
      <c r="G952" s="349"/>
      <c r="H952" s="349"/>
      <c r="I952" s="349"/>
      <c r="J952" s="349"/>
      <c r="K952" s="349"/>
      <c r="L952" s="349"/>
      <c r="M952" s="349"/>
      <c r="N952" s="349"/>
      <c r="O952" s="349"/>
      <c r="P952" s="349"/>
      <c r="Q952" s="349"/>
      <c r="R952" s="349"/>
      <c r="S952" s="349"/>
      <c r="T952" s="349"/>
      <c r="U952" s="349"/>
      <c r="V952" s="349"/>
      <c r="W952" s="349"/>
      <c r="X952" s="349"/>
      <c r="Y952" s="349"/>
      <c r="Z952" s="349"/>
      <c r="AA952" s="349"/>
      <c r="AB952" s="349"/>
      <c r="AC952" s="349"/>
      <c r="AD952" s="349"/>
      <c r="AE952" s="349"/>
      <c r="AF952" s="349"/>
      <c r="AG952" s="349"/>
      <c r="AH952" s="349"/>
      <c r="AI952" s="349"/>
      <c r="AJ952" s="349"/>
      <c r="AK952" s="349"/>
      <c r="AL952" s="349"/>
      <c r="AM952" s="349"/>
      <c r="AN952" s="349"/>
      <c r="AO952" s="349"/>
      <c r="AP952" s="349"/>
      <c r="AQ952" s="349"/>
      <c r="AR952" s="349"/>
      <c r="AS952" s="349"/>
      <c r="AT952" s="349"/>
      <c r="AU952" s="349"/>
      <c r="AV952" s="349"/>
      <c r="AW952" s="349"/>
      <c r="AX952" s="349"/>
      <c r="AY952" s="349"/>
      <c r="AZ952" s="349"/>
      <c r="BA952" s="349"/>
      <c r="BB952" s="349"/>
      <c r="BC952" s="349"/>
      <c r="BD952" s="349"/>
      <c r="BE952" s="349"/>
      <c r="BF952" s="349"/>
    </row>
    <row r="953" spans="1:58" ht="20.25" customHeight="1" x14ac:dyDescent="0.15">
      <c r="A953" s="358" t="s">
        <v>34</v>
      </c>
    </row>
    <row r="954" spans="1:58" ht="20.25" customHeight="1" x14ac:dyDescent="0.15">
      <c r="A954" s="358" t="s">
        <v>35</v>
      </c>
    </row>
    <row r="955" spans="1:58" ht="20.25" customHeight="1" x14ac:dyDescent="0.15">
      <c r="A955" s="358" t="s">
        <v>36</v>
      </c>
    </row>
  </sheetData>
  <sheetProtection algorithmName="SHA-512" hashValue="w7W48vYb/cj0b3jzeKkNL5a3NNe7KJI6BCeJ3pVl3hRgv8I95Xsz0NEOddYxYLx1FYRS/vsZs1mczd0L35KFrw==" saltValue="nDBO1FHgqyqu+X3QU1CpXA==" spinCount="100000" sheet="1" objects="1" scenarios="1" selectLockedCells="1"/>
  <mergeCells count="27">
    <mergeCell ref="B69:H69"/>
    <mergeCell ref="B72:H72"/>
    <mergeCell ref="R74:T74"/>
    <mergeCell ref="V74:Y74"/>
    <mergeCell ref="A12:AV13"/>
    <mergeCell ref="L23:AX23"/>
    <mergeCell ref="I25:X25"/>
    <mergeCell ref="AN39:AV42"/>
    <mergeCell ref="C39:G41"/>
    <mergeCell ref="C47:AV48"/>
    <mergeCell ref="A14:AW15"/>
    <mergeCell ref="N32:AX32"/>
    <mergeCell ref="AA37:AO37"/>
    <mergeCell ref="Z34:AY35"/>
    <mergeCell ref="P34:T34"/>
    <mergeCell ref="A19:AY19"/>
    <mergeCell ref="J2:AW2"/>
    <mergeCell ref="J3:AW3"/>
    <mergeCell ref="J5:AW5"/>
    <mergeCell ref="A8:AV9"/>
    <mergeCell ref="A10:AV11"/>
    <mergeCell ref="Q27:R28"/>
    <mergeCell ref="D58:X60"/>
    <mergeCell ref="D53:X57"/>
    <mergeCell ref="D50:X52"/>
    <mergeCell ref="AB55:AW58"/>
    <mergeCell ref="AB50:AW54"/>
  </mergeCells>
  <dataValidations count="5">
    <dataValidation type="list" allowBlank="1" showInputMessage="1" showErrorMessage="1" sqref="WXB983052 KP35 UL35 AEH35 AOD35 AXZ35 BHV35 BRR35 CBN35 CLJ35 CVF35 DFB35 DOX35 DYT35 EIP35 ESL35 FCH35 FMD35 FVZ35 GFV35 GPR35 GZN35 HJJ35 HTF35 IDB35 IMX35 IWT35 JGP35 JQL35 KAH35 KKD35 KTZ35 LDV35 LNR35 LXN35 MHJ35 MRF35 NBB35 NKX35 NUT35 OEP35 OOL35 OYH35 PID35 PRZ35 QBV35 QLR35 QVN35 RFJ35 RPF35 RZB35 SIX35 SST35 TCP35 TML35 TWH35 UGD35 UPZ35 UZV35 VJR35 VTN35 WDJ35 WNF35 WXB35 AT65548 KP65548 UL65548 AEH65548 AOD65548 AXZ65548 BHV65548 BRR65548 CBN65548 CLJ65548 CVF65548 DFB65548 DOX65548 DYT65548 EIP65548 ESL65548 FCH65548 FMD65548 FVZ65548 GFV65548 GPR65548 GZN65548 HJJ65548 HTF65548 IDB65548 IMX65548 IWT65548 JGP65548 JQL65548 KAH65548 KKD65548 KTZ65548 LDV65548 LNR65548 LXN65548 MHJ65548 MRF65548 NBB65548 NKX65548 NUT65548 OEP65548 OOL65548 OYH65548 PID65548 PRZ65548 QBV65548 QLR65548 QVN65548 RFJ65548 RPF65548 RZB65548 SIX65548 SST65548 TCP65548 TML65548 TWH65548 UGD65548 UPZ65548 UZV65548 VJR65548 VTN65548 WDJ65548 WNF65548 WXB65548 AT131084 KP131084 UL131084 AEH131084 AOD131084 AXZ131084 BHV131084 BRR131084 CBN131084 CLJ131084 CVF131084 DFB131084 DOX131084 DYT131084 EIP131084 ESL131084 FCH131084 FMD131084 FVZ131084 GFV131084 GPR131084 GZN131084 HJJ131084 HTF131084 IDB131084 IMX131084 IWT131084 JGP131084 JQL131084 KAH131084 KKD131084 KTZ131084 LDV131084 LNR131084 LXN131084 MHJ131084 MRF131084 NBB131084 NKX131084 NUT131084 OEP131084 OOL131084 OYH131084 PID131084 PRZ131084 QBV131084 QLR131084 QVN131084 RFJ131084 RPF131084 RZB131084 SIX131084 SST131084 TCP131084 TML131084 TWH131084 UGD131084 UPZ131084 UZV131084 VJR131084 VTN131084 WDJ131084 WNF131084 WXB131084 AT196620 KP196620 UL196620 AEH196620 AOD196620 AXZ196620 BHV196620 BRR196620 CBN196620 CLJ196620 CVF196620 DFB196620 DOX196620 DYT196620 EIP196620 ESL196620 FCH196620 FMD196620 FVZ196620 GFV196620 GPR196620 GZN196620 HJJ196620 HTF196620 IDB196620 IMX196620 IWT196620 JGP196620 JQL196620 KAH196620 KKD196620 KTZ196620 LDV196620 LNR196620 LXN196620 MHJ196620 MRF196620 NBB196620 NKX196620 NUT196620 OEP196620 OOL196620 OYH196620 PID196620 PRZ196620 QBV196620 QLR196620 QVN196620 RFJ196620 RPF196620 RZB196620 SIX196620 SST196620 TCP196620 TML196620 TWH196620 UGD196620 UPZ196620 UZV196620 VJR196620 VTN196620 WDJ196620 WNF196620 WXB196620 AT262156 KP262156 UL262156 AEH262156 AOD262156 AXZ262156 BHV262156 BRR262156 CBN262156 CLJ262156 CVF262156 DFB262156 DOX262156 DYT262156 EIP262156 ESL262156 FCH262156 FMD262156 FVZ262156 GFV262156 GPR262156 GZN262156 HJJ262156 HTF262156 IDB262156 IMX262156 IWT262156 JGP262156 JQL262156 KAH262156 KKD262156 KTZ262156 LDV262156 LNR262156 LXN262156 MHJ262156 MRF262156 NBB262156 NKX262156 NUT262156 OEP262156 OOL262156 OYH262156 PID262156 PRZ262156 QBV262156 QLR262156 QVN262156 RFJ262156 RPF262156 RZB262156 SIX262156 SST262156 TCP262156 TML262156 TWH262156 UGD262156 UPZ262156 UZV262156 VJR262156 VTN262156 WDJ262156 WNF262156 WXB262156 AT327692 KP327692 UL327692 AEH327692 AOD327692 AXZ327692 BHV327692 BRR327692 CBN327692 CLJ327692 CVF327692 DFB327692 DOX327692 DYT327692 EIP327692 ESL327692 FCH327692 FMD327692 FVZ327692 GFV327692 GPR327692 GZN327692 HJJ327692 HTF327692 IDB327692 IMX327692 IWT327692 JGP327692 JQL327692 KAH327692 KKD327692 KTZ327692 LDV327692 LNR327692 LXN327692 MHJ327692 MRF327692 NBB327692 NKX327692 NUT327692 OEP327692 OOL327692 OYH327692 PID327692 PRZ327692 QBV327692 QLR327692 QVN327692 RFJ327692 RPF327692 RZB327692 SIX327692 SST327692 TCP327692 TML327692 TWH327692 UGD327692 UPZ327692 UZV327692 VJR327692 VTN327692 WDJ327692 WNF327692 WXB327692 AT393228 KP393228 UL393228 AEH393228 AOD393228 AXZ393228 BHV393228 BRR393228 CBN393228 CLJ393228 CVF393228 DFB393228 DOX393228 DYT393228 EIP393228 ESL393228 FCH393228 FMD393228 FVZ393228 GFV393228 GPR393228 GZN393228 HJJ393228 HTF393228 IDB393228 IMX393228 IWT393228 JGP393228 JQL393228 KAH393228 KKD393228 KTZ393228 LDV393228 LNR393228 LXN393228 MHJ393228 MRF393228 NBB393228 NKX393228 NUT393228 OEP393228 OOL393228 OYH393228 PID393228 PRZ393228 QBV393228 QLR393228 QVN393228 RFJ393228 RPF393228 RZB393228 SIX393228 SST393228 TCP393228 TML393228 TWH393228 UGD393228 UPZ393228 UZV393228 VJR393228 VTN393228 WDJ393228 WNF393228 WXB393228 AT458764 KP458764 UL458764 AEH458764 AOD458764 AXZ458764 BHV458764 BRR458764 CBN458764 CLJ458764 CVF458764 DFB458764 DOX458764 DYT458764 EIP458764 ESL458764 FCH458764 FMD458764 FVZ458764 GFV458764 GPR458764 GZN458764 HJJ458764 HTF458764 IDB458764 IMX458764 IWT458764 JGP458764 JQL458764 KAH458764 KKD458764 KTZ458764 LDV458764 LNR458764 LXN458764 MHJ458764 MRF458764 NBB458764 NKX458764 NUT458764 OEP458764 OOL458764 OYH458764 PID458764 PRZ458764 QBV458764 QLR458764 QVN458764 RFJ458764 RPF458764 RZB458764 SIX458764 SST458764 TCP458764 TML458764 TWH458764 UGD458764 UPZ458764 UZV458764 VJR458764 VTN458764 WDJ458764 WNF458764 WXB458764 AT524300 KP524300 UL524300 AEH524300 AOD524300 AXZ524300 BHV524300 BRR524300 CBN524300 CLJ524300 CVF524300 DFB524300 DOX524300 DYT524300 EIP524300 ESL524300 FCH524300 FMD524300 FVZ524300 GFV524300 GPR524300 GZN524300 HJJ524300 HTF524300 IDB524300 IMX524300 IWT524300 JGP524300 JQL524300 KAH524300 KKD524300 KTZ524300 LDV524300 LNR524300 LXN524300 MHJ524300 MRF524300 NBB524300 NKX524300 NUT524300 OEP524300 OOL524300 OYH524300 PID524300 PRZ524300 QBV524300 QLR524300 QVN524300 RFJ524300 RPF524300 RZB524300 SIX524300 SST524300 TCP524300 TML524300 TWH524300 UGD524300 UPZ524300 UZV524300 VJR524300 VTN524300 WDJ524300 WNF524300 WXB524300 AT589836 KP589836 UL589836 AEH589836 AOD589836 AXZ589836 BHV589836 BRR589836 CBN589836 CLJ589836 CVF589836 DFB589836 DOX589836 DYT589836 EIP589836 ESL589836 FCH589836 FMD589836 FVZ589836 GFV589836 GPR589836 GZN589836 HJJ589836 HTF589836 IDB589836 IMX589836 IWT589836 JGP589836 JQL589836 KAH589836 KKD589836 KTZ589836 LDV589836 LNR589836 LXN589836 MHJ589836 MRF589836 NBB589836 NKX589836 NUT589836 OEP589836 OOL589836 OYH589836 PID589836 PRZ589836 QBV589836 QLR589836 QVN589836 RFJ589836 RPF589836 RZB589836 SIX589836 SST589836 TCP589836 TML589836 TWH589836 UGD589836 UPZ589836 UZV589836 VJR589836 VTN589836 WDJ589836 WNF589836 WXB589836 AT655372 KP655372 UL655372 AEH655372 AOD655372 AXZ655372 BHV655372 BRR655372 CBN655372 CLJ655372 CVF655372 DFB655372 DOX655372 DYT655372 EIP655372 ESL655372 FCH655372 FMD655372 FVZ655372 GFV655372 GPR655372 GZN655372 HJJ655372 HTF655372 IDB655372 IMX655372 IWT655372 JGP655372 JQL655372 KAH655372 KKD655372 KTZ655372 LDV655372 LNR655372 LXN655372 MHJ655372 MRF655372 NBB655372 NKX655372 NUT655372 OEP655372 OOL655372 OYH655372 PID655372 PRZ655372 QBV655372 QLR655372 QVN655372 RFJ655372 RPF655372 RZB655372 SIX655372 SST655372 TCP655372 TML655372 TWH655372 UGD655372 UPZ655372 UZV655372 VJR655372 VTN655372 WDJ655372 WNF655372 WXB655372 AT720908 KP720908 UL720908 AEH720908 AOD720908 AXZ720908 BHV720908 BRR720908 CBN720908 CLJ720908 CVF720908 DFB720908 DOX720908 DYT720908 EIP720908 ESL720908 FCH720908 FMD720908 FVZ720908 GFV720908 GPR720908 GZN720908 HJJ720908 HTF720908 IDB720908 IMX720908 IWT720908 JGP720908 JQL720908 KAH720908 KKD720908 KTZ720908 LDV720908 LNR720908 LXN720908 MHJ720908 MRF720908 NBB720908 NKX720908 NUT720908 OEP720908 OOL720908 OYH720908 PID720908 PRZ720908 QBV720908 QLR720908 QVN720908 RFJ720908 RPF720908 RZB720908 SIX720908 SST720908 TCP720908 TML720908 TWH720908 UGD720908 UPZ720908 UZV720908 VJR720908 VTN720908 WDJ720908 WNF720908 WXB720908 AT786444 KP786444 UL786444 AEH786444 AOD786444 AXZ786444 BHV786444 BRR786444 CBN786444 CLJ786444 CVF786444 DFB786444 DOX786444 DYT786444 EIP786444 ESL786444 FCH786444 FMD786444 FVZ786444 GFV786444 GPR786444 GZN786444 HJJ786444 HTF786444 IDB786444 IMX786444 IWT786444 JGP786444 JQL786444 KAH786444 KKD786444 KTZ786444 LDV786444 LNR786444 LXN786444 MHJ786444 MRF786444 NBB786444 NKX786444 NUT786444 OEP786444 OOL786444 OYH786444 PID786444 PRZ786444 QBV786444 QLR786444 QVN786444 RFJ786444 RPF786444 RZB786444 SIX786444 SST786444 TCP786444 TML786444 TWH786444 UGD786444 UPZ786444 UZV786444 VJR786444 VTN786444 WDJ786444 WNF786444 WXB786444 AT851980 KP851980 UL851980 AEH851980 AOD851980 AXZ851980 BHV851980 BRR851980 CBN851980 CLJ851980 CVF851980 DFB851980 DOX851980 DYT851980 EIP851980 ESL851980 FCH851980 FMD851980 FVZ851980 GFV851980 GPR851980 GZN851980 HJJ851980 HTF851980 IDB851980 IMX851980 IWT851980 JGP851980 JQL851980 KAH851980 KKD851980 KTZ851980 LDV851980 LNR851980 LXN851980 MHJ851980 MRF851980 NBB851980 NKX851980 NUT851980 OEP851980 OOL851980 OYH851980 PID851980 PRZ851980 QBV851980 QLR851980 QVN851980 RFJ851980 RPF851980 RZB851980 SIX851980 SST851980 TCP851980 TML851980 TWH851980 UGD851980 UPZ851980 UZV851980 VJR851980 VTN851980 WDJ851980 WNF851980 WXB851980 AT917516 KP917516 UL917516 AEH917516 AOD917516 AXZ917516 BHV917516 BRR917516 CBN917516 CLJ917516 CVF917516 DFB917516 DOX917516 DYT917516 EIP917516 ESL917516 FCH917516 FMD917516 FVZ917516 GFV917516 GPR917516 GZN917516 HJJ917516 HTF917516 IDB917516 IMX917516 IWT917516 JGP917516 JQL917516 KAH917516 KKD917516 KTZ917516 LDV917516 LNR917516 LXN917516 MHJ917516 MRF917516 NBB917516 NKX917516 NUT917516 OEP917516 OOL917516 OYH917516 PID917516 PRZ917516 QBV917516 QLR917516 QVN917516 RFJ917516 RPF917516 RZB917516 SIX917516 SST917516 TCP917516 TML917516 TWH917516 UGD917516 UPZ917516 UZV917516 VJR917516 VTN917516 WDJ917516 WNF917516 WXB917516 AT983052 KP983052 UL983052 AEH983052 AOD983052 AXZ983052 BHV983052 BRR983052 CBN983052 CLJ983052 CVF983052 DFB983052 DOX983052 DYT983052 EIP983052 ESL983052 FCH983052 FMD983052 FVZ983052 GFV983052 GPR983052 GZN983052 HJJ983052 HTF983052 IDB983052 IMX983052 IWT983052 JGP983052 JQL983052 KAH983052 KKD983052 KTZ983052 LDV983052 LNR983052 LXN983052 MHJ983052 MRF983052 NBB983052 NKX983052 NUT983052 OEP983052 OOL983052 OYH983052 PID983052 PRZ983052 QBV983052 QLR983052 QVN983052 RFJ983052 RPF983052 RZB983052 SIX983052 SST983052 TCP983052 TML983052 TWH983052 UGD983052 UPZ983052 UZV983052 VJR983052 VTN983052 WDJ983052 WNF983052" xr:uid="{E9D9DD58-A850-A245-99CE-90B529A03133}">
      <formula1>#REF!</formula1>
    </dataValidation>
    <dataValidation type="list" allowBlank="1" showInputMessage="1" showErrorMessage="1" promptTitle="inserire la tipologia" prompt="inserire la tipologia" sqref="AP65573:AT65582 KL65573:KP65582 UH65573:UL65582 AED65573:AEH65582 ANZ65573:AOD65582 AXV65573:AXZ65582 BHR65573:BHV65582 BRN65573:BRR65582 CBJ65573:CBN65582 CLF65573:CLJ65582 CVB65573:CVF65582 DEX65573:DFB65582 DOT65573:DOX65582 DYP65573:DYT65582 EIL65573:EIP65582 ESH65573:ESL65582 FCD65573:FCH65582 FLZ65573:FMD65582 FVV65573:FVZ65582 GFR65573:GFV65582 GPN65573:GPR65582 GZJ65573:GZN65582 HJF65573:HJJ65582 HTB65573:HTF65582 ICX65573:IDB65582 IMT65573:IMX65582 IWP65573:IWT65582 JGL65573:JGP65582 JQH65573:JQL65582 KAD65573:KAH65582 KJZ65573:KKD65582 KTV65573:KTZ65582 LDR65573:LDV65582 LNN65573:LNR65582 LXJ65573:LXN65582 MHF65573:MHJ65582 MRB65573:MRF65582 NAX65573:NBB65582 NKT65573:NKX65582 NUP65573:NUT65582 OEL65573:OEP65582 OOH65573:OOL65582 OYD65573:OYH65582 PHZ65573:PID65582 PRV65573:PRZ65582 QBR65573:QBV65582 QLN65573:QLR65582 QVJ65573:QVN65582 RFF65573:RFJ65582 RPB65573:RPF65582 RYX65573:RZB65582 SIT65573:SIX65582 SSP65573:SST65582 TCL65573:TCP65582 TMH65573:TML65582 TWD65573:TWH65582 UFZ65573:UGD65582 UPV65573:UPZ65582 UZR65573:UZV65582 VJN65573:VJR65582 VTJ65573:VTN65582 WDF65573:WDJ65582 WNB65573:WNF65582 WWX65573:WXB65582 AP131109:AT131118 KL131109:KP131118 UH131109:UL131118 AED131109:AEH131118 ANZ131109:AOD131118 AXV131109:AXZ131118 BHR131109:BHV131118 BRN131109:BRR131118 CBJ131109:CBN131118 CLF131109:CLJ131118 CVB131109:CVF131118 DEX131109:DFB131118 DOT131109:DOX131118 DYP131109:DYT131118 EIL131109:EIP131118 ESH131109:ESL131118 FCD131109:FCH131118 FLZ131109:FMD131118 FVV131109:FVZ131118 GFR131109:GFV131118 GPN131109:GPR131118 GZJ131109:GZN131118 HJF131109:HJJ131118 HTB131109:HTF131118 ICX131109:IDB131118 IMT131109:IMX131118 IWP131109:IWT131118 JGL131109:JGP131118 JQH131109:JQL131118 KAD131109:KAH131118 KJZ131109:KKD131118 KTV131109:KTZ131118 LDR131109:LDV131118 LNN131109:LNR131118 LXJ131109:LXN131118 MHF131109:MHJ131118 MRB131109:MRF131118 NAX131109:NBB131118 NKT131109:NKX131118 NUP131109:NUT131118 OEL131109:OEP131118 OOH131109:OOL131118 OYD131109:OYH131118 PHZ131109:PID131118 PRV131109:PRZ131118 QBR131109:QBV131118 QLN131109:QLR131118 QVJ131109:QVN131118 RFF131109:RFJ131118 RPB131109:RPF131118 RYX131109:RZB131118 SIT131109:SIX131118 SSP131109:SST131118 TCL131109:TCP131118 TMH131109:TML131118 TWD131109:TWH131118 UFZ131109:UGD131118 UPV131109:UPZ131118 UZR131109:UZV131118 VJN131109:VJR131118 VTJ131109:VTN131118 WDF131109:WDJ131118 WNB131109:WNF131118 WWX131109:WXB131118 AP196645:AT196654 KL196645:KP196654 UH196645:UL196654 AED196645:AEH196654 ANZ196645:AOD196654 AXV196645:AXZ196654 BHR196645:BHV196654 BRN196645:BRR196654 CBJ196645:CBN196654 CLF196645:CLJ196654 CVB196645:CVF196654 DEX196645:DFB196654 DOT196645:DOX196654 DYP196645:DYT196654 EIL196645:EIP196654 ESH196645:ESL196654 FCD196645:FCH196654 FLZ196645:FMD196654 FVV196645:FVZ196654 GFR196645:GFV196654 GPN196645:GPR196654 GZJ196645:GZN196654 HJF196645:HJJ196654 HTB196645:HTF196654 ICX196645:IDB196654 IMT196645:IMX196654 IWP196645:IWT196654 JGL196645:JGP196654 JQH196645:JQL196654 KAD196645:KAH196654 KJZ196645:KKD196654 KTV196645:KTZ196654 LDR196645:LDV196654 LNN196645:LNR196654 LXJ196645:LXN196654 MHF196645:MHJ196654 MRB196645:MRF196654 NAX196645:NBB196654 NKT196645:NKX196654 NUP196645:NUT196654 OEL196645:OEP196654 OOH196645:OOL196654 OYD196645:OYH196654 PHZ196645:PID196654 PRV196645:PRZ196654 QBR196645:QBV196654 QLN196645:QLR196654 QVJ196645:QVN196654 RFF196645:RFJ196654 RPB196645:RPF196654 RYX196645:RZB196654 SIT196645:SIX196654 SSP196645:SST196654 TCL196645:TCP196654 TMH196645:TML196654 TWD196645:TWH196654 UFZ196645:UGD196654 UPV196645:UPZ196654 UZR196645:UZV196654 VJN196645:VJR196654 VTJ196645:VTN196654 WDF196645:WDJ196654 WNB196645:WNF196654 WWX196645:WXB196654 AP262181:AT262190 KL262181:KP262190 UH262181:UL262190 AED262181:AEH262190 ANZ262181:AOD262190 AXV262181:AXZ262190 BHR262181:BHV262190 BRN262181:BRR262190 CBJ262181:CBN262190 CLF262181:CLJ262190 CVB262181:CVF262190 DEX262181:DFB262190 DOT262181:DOX262190 DYP262181:DYT262190 EIL262181:EIP262190 ESH262181:ESL262190 FCD262181:FCH262190 FLZ262181:FMD262190 FVV262181:FVZ262190 GFR262181:GFV262190 GPN262181:GPR262190 GZJ262181:GZN262190 HJF262181:HJJ262190 HTB262181:HTF262190 ICX262181:IDB262190 IMT262181:IMX262190 IWP262181:IWT262190 JGL262181:JGP262190 JQH262181:JQL262190 KAD262181:KAH262190 KJZ262181:KKD262190 KTV262181:KTZ262190 LDR262181:LDV262190 LNN262181:LNR262190 LXJ262181:LXN262190 MHF262181:MHJ262190 MRB262181:MRF262190 NAX262181:NBB262190 NKT262181:NKX262190 NUP262181:NUT262190 OEL262181:OEP262190 OOH262181:OOL262190 OYD262181:OYH262190 PHZ262181:PID262190 PRV262181:PRZ262190 QBR262181:QBV262190 QLN262181:QLR262190 QVJ262181:QVN262190 RFF262181:RFJ262190 RPB262181:RPF262190 RYX262181:RZB262190 SIT262181:SIX262190 SSP262181:SST262190 TCL262181:TCP262190 TMH262181:TML262190 TWD262181:TWH262190 UFZ262181:UGD262190 UPV262181:UPZ262190 UZR262181:UZV262190 VJN262181:VJR262190 VTJ262181:VTN262190 WDF262181:WDJ262190 WNB262181:WNF262190 WWX262181:WXB262190 AP327717:AT327726 KL327717:KP327726 UH327717:UL327726 AED327717:AEH327726 ANZ327717:AOD327726 AXV327717:AXZ327726 BHR327717:BHV327726 BRN327717:BRR327726 CBJ327717:CBN327726 CLF327717:CLJ327726 CVB327717:CVF327726 DEX327717:DFB327726 DOT327717:DOX327726 DYP327717:DYT327726 EIL327717:EIP327726 ESH327717:ESL327726 FCD327717:FCH327726 FLZ327717:FMD327726 FVV327717:FVZ327726 GFR327717:GFV327726 GPN327717:GPR327726 GZJ327717:GZN327726 HJF327717:HJJ327726 HTB327717:HTF327726 ICX327717:IDB327726 IMT327717:IMX327726 IWP327717:IWT327726 JGL327717:JGP327726 JQH327717:JQL327726 KAD327717:KAH327726 KJZ327717:KKD327726 KTV327717:KTZ327726 LDR327717:LDV327726 LNN327717:LNR327726 LXJ327717:LXN327726 MHF327717:MHJ327726 MRB327717:MRF327726 NAX327717:NBB327726 NKT327717:NKX327726 NUP327717:NUT327726 OEL327717:OEP327726 OOH327717:OOL327726 OYD327717:OYH327726 PHZ327717:PID327726 PRV327717:PRZ327726 QBR327717:QBV327726 QLN327717:QLR327726 QVJ327717:QVN327726 RFF327717:RFJ327726 RPB327717:RPF327726 RYX327717:RZB327726 SIT327717:SIX327726 SSP327717:SST327726 TCL327717:TCP327726 TMH327717:TML327726 TWD327717:TWH327726 UFZ327717:UGD327726 UPV327717:UPZ327726 UZR327717:UZV327726 VJN327717:VJR327726 VTJ327717:VTN327726 WDF327717:WDJ327726 WNB327717:WNF327726 WWX327717:WXB327726 AP393253:AT393262 KL393253:KP393262 UH393253:UL393262 AED393253:AEH393262 ANZ393253:AOD393262 AXV393253:AXZ393262 BHR393253:BHV393262 BRN393253:BRR393262 CBJ393253:CBN393262 CLF393253:CLJ393262 CVB393253:CVF393262 DEX393253:DFB393262 DOT393253:DOX393262 DYP393253:DYT393262 EIL393253:EIP393262 ESH393253:ESL393262 FCD393253:FCH393262 FLZ393253:FMD393262 FVV393253:FVZ393262 GFR393253:GFV393262 GPN393253:GPR393262 GZJ393253:GZN393262 HJF393253:HJJ393262 HTB393253:HTF393262 ICX393253:IDB393262 IMT393253:IMX393262 IWP393253:IWT393262 JGL393253:JGP393262 JQH393253:JQL393262 KAD393253:KAH393262 KJZ393253:KKD393262 KTV393253:KTZ393262 LDR393253:LDV393262 LNN393253:LNR393262 LXJ393253:LXN393262 MHF393253:MHJ393262 MRB393253:MRF393262 NAX393253:NBB393262 NKT393253:NKX393262 NUP393253:NUT393262 OEL393253:OEP393262 OOH393253:OOL393262 OYD393253:OYH393262 PHZ393253:PID393262 PRV393253:PRZ393262 QBR393253:QBV393262 QLN393253:QLR393262 QVJ393253:QVN393262 RFF393253:RFJ393262 RPB393253:RPF393262 RYX393253:RZB393262 SIT393253:SIX393262 SSP393253:SST393262 TCL393253:TCP393262 TMH393253:TML393262 TWD393253:TWH393262 UFZ393253:UGD393262 UPV393253:UPZ393262 UZR393253:UZV393262 VJN393253:VJR393262 VTJ393253:VTN393262 WDF393253:WDJ393262 WNB393253:WNF393262 WWX393253:WXB393262 AP458789:AT458798 KL458789:KP458798 UH458789:UL458798 AED458789:AEH458798 ANZ458789:AOD458798 AXV458789:AXZ458798 BHR458789:BHV458798 BRN458789:BRR458798 CBJ458789:CBN458798 CLF458789:CLJ458798 CVB458789:CVF458798 DEX458789:DFB458798 DOT458789:DOX458798 DYP458789:DYT458798 EIL458789:EIP458798 ESH458789:ESL458798 FCD458789:FCH458798 FLZ458789:FMD458798 FVV458789:FVZ458798 GFR458789:GFV458798 GPN458789:GPR458798 GZJ458789:GZN458798 HJF458789:HJJ458798 HTB458789:HTF458798 ICX458789:IDB458798 IMT458789:IMX458798 IWP458789:IWT458798 JGL458789:JGP458798 JQH458789:JQL458798 KAD458789:KAH458798 KJZ458789:KKD458798 KTV458789:KTZ458798 LDR458789:LDV458798 LNN458789:LNR458798 LXJ458789:LXN458798 MHF458789:MHJ458798 MRB458789:MRF458798 NAX458789:NBB458798 NKT458789:NKX458798 NUP458789:NUT458798 OEL458789:OEP458798 OOH458789:OOL458798 OYD458789:OYH458798 PHZ458789:PID458798 PRV458789:PRZ458798 QBR458789:QBV458798 QLN458789:QLR458798 QVJ458789:QVN458798 RFF458789:RFJ458798 RPB458789:RPF458798 RYX458789:RZB458798 SIT458789:SIX458798 SSP458789:SST458798 TCL458789:TCP458798 TMH458789:TML458798 TWD458789:TWH458798 UFZ458789:UGD458798 UPV458789:UPZ458798 UZR458789:UZV458798 VJN458789:VJR458798 VTJ458789:VTN458798 WDF458789:WDJ458798 WNB458789:WNF458798 WWX458789:WXB458798 AP524325:AT524334 KL524325:KP524334 UH524325:UL524334 AED524325:AEH524334 ANZ524325:AOD524334 AXV524325:AXZ524334 BHR524325:BHV524334 BRN524325:BRR524334 CBJ524325:CBN524334 CLF524325:CLJ524334 CVB524325:CVF524334 DEX524325:DFB524334 DOT524325:DOX524334 DYP524325:DYT524334 EIL524325:EIP524334 ESH524325:ESL524334 FCD524325:FCH524334 FLZ524325:FMD524334 FVV524325:FVZ524334 GFR524325:GFV524334 GPN524325:GPR524334 GZJ524325:GZN524334 HJF524325:HJJ524334 HTB524325:HTF524334 ICX524325:IDB524334 IMT524325:IMX524334 IWP524325:IWT524334 JGL524325:JGP524334 JQH524325:JQL524334 KAD524325:KAH524334 KJZ524325:KKD524334 KTV524325:KTZ524334 LDR524325:LDV524334 LNN524325:LNR524334 LXJ524325:LXN524334 MHF524325:MHJ524334 MRB524325:MRF524334 NAX524325:NBB524334 NKT524325:NKX524334 NUP524325:NUT524334 OEL524325:OEP524334 OOH524325:OOL524334 OYD524325:OYH524334 PHZ524325:PID524334 PRV524325:PRZ524334 QBR524325:QBV524334 QLN524325:QLR524334 QVJ524325:QVN524334 RFF524325:RFJ524334 RPB524325:RPF524334 RYX524325:RZB524334 SIT524325:SIX524334 SSP524325:SST524334 TCL524325:TCP524334 TMH524325:TML524334 TWD524325:TWH524334 UFZ524325:UGD524334 UPV524325:UPZ524334 UZR524325:UZV524334 VJN524325:VJR524334 VTJ524325:VTN524334 WDF524325:WDJ524334 WNB524325:WNF524334 WWX524325:WXB524334 AP589861:AT589870 KL589861:KP589870 UH589861:UL589870 AED589861:AEH589870 ANZ589861:AOD589870 AXV589861:AXZ589870 BHR589861:BHV589870 BRN589861:BRR589870 CBJ589861:CBN589870 CLF589861:CLJ589870 CVB589861:CVF589870 DEX589861:DFB589870 DOT589861:DOX589870 DYP589861:DYT589870 EIL589861:EIP589870 ESH589861:ESL589870 FCD589861:FCH589870 FLZ589861:FMD589870 FVV589861:FVZ589870 GFR589861:GFV589870 GPN589861:GPR589870 GZJ589861:GZN589870 HJF589861:HJJ589870 HTB589861:HTF589870 ICX589861:IDB589870 IMT589861:IMX589870 IWP589861:IWT589870 JGL589861:JGP589870 JQH589861:JQL589870 KAD589861:KAH589870 KJZ589861:KKD589870 KTV589861:KTZ589870 LDR589861:LDV589870 LNN589861:LNR589870 LXJ589861:LXN589870 MHF589861:MHJ589870 MRB589861:MRF589870 NAX589861:NBB589870 NKT589861:NKX589870 NUP589861:NUT589870 OEL589861:OEP589870 OOH589861:OOL589870 OYD589861:OYH589870 PHZ589861:PID589870 PRV589861:PRZ589870 QBR589861:QBV589870 QLN589861:QLR589870 QVJ589861:QVN589870 RFF589861:RFJ589870 RPB589861:RPF589870 RYX589861:RZB589870 SIT589861:SIX589870 SSP589861:SST589870 TCL589861:TCP589870 TMH589861:TML589870 TWD589861:TWH589870 UFZ589861:UGD589870 UPV589861:UPZ589870 UZR589861:UZV589870 VJN589861:VJR589870 VTJ589861:VTN589870 WDF589861:WDJ589870 WNB589861:WNF589870 WWX589861:WXB589870 AP655397:AT655406 KL655397:KP655406 UH655397:UL655406 AED655397:AEH655406 ANZ655397:AOD655406 AXV655397:AXZ655406 BHR655397:BHV655406 BRN655397:BRR655406 CBJ655397:CBN655406 CLF655397:CLJ655406 CVB655397:CVF655406 DEX655397:DFB655406 DOT655397:DOX655406 DYP655397:DYT655406 EIL655397:EIP655406 ESH655397:ESL655406 FCD655397:FCH655406 FLZ655397:FMD655406 FVV655397:FVZ655406 GFR655397:GFV655406 GPN655397:GPR655406 GZJ655397:GZN655406 HJF655397:HJJ655406 HTB655397:HTF655406 ICX655397:IDB655406 IMT655397:IMX655406 IWP655397:IWT655406 JGL655397:JGP655406 JQH655397:JQL655406 KAD655397:KAH655406 KJZ655397:KKD655406 KTV655397:KTZ655406 LDR655397:LDV655406 LNN655397:LNR655406 LXJ655397:LXN655406 MHF655397:MHJ655406 MRB655397:MRF655406 NAX655397:NBB655406 NKT655397:NKX655406 NUP655397:NUT655406 OEL655397:OEP655406 OOH655397:OOL655406 OYD655397:OYH655406 PHZ655397:PID655406 PRV655397:PRZ655406 QBR655397:QBV655406 QLN655397:QLR655406 QVJ655397:QVN655406 RFF655397:RFJ655406 RPB655397:RPF655406 RYX655397:RZB655406 SIT655397:SIX655406 SSP655397:SST655406 TCL655397:TCP655406 TMH655397:TML655406 TWD655397:TWH655406 UFZ655397:UGD655406 UPV655397:UPZ655406 UZR655397:UZV655406 VJN655397:VJR655406 VTJ655397:VTN655406 WDF655397:WDJ655406 WNB655397:WNF655406 WWX655397:WXB655406 AP720933:AT720942 KL720933:KP720942 UH720933:UL720942 AED720933:AEH720942 ANZ720933:AOD720942 AXV720933:AXZ720942 BHR720933:BHV720942 BRN720933:BRR720942 CBJ720933:CBN720942 CLF720933:CLJ720942 CVB720933:CVF720942 DEX720933:DFB720942 DOT720933:DOX720942 DYP720933:DYT720942 EIL720933:EIP720942 ESH720933:ESL720942 FCD720933:FCH720942 FLZ720933:FMD720942 FVV720933:FVZ720942 GFR720933:GFV720942 GPN720933:GPR720942 GZJ720933:GZN720942 HJF720933:HJJ720942 HTB720933:HTF720942 ICX720933:IDB720942 IMT720933:IMX720942 IWP720933:IWT720942 JGL720933:JGP720942 JQH720933:JQL720942 KAD720933:KAH720942 KJZ720933:KKD720942 KTV720933:KTZ720942 LDR720933:LDV720942 LNN720933:LNR720942 LXJ720933:LXN720942 MHF720933:MHJ720942 MRB720933:MRF720942 NAX720933:NBB720942 NKT720933:NKX720942 NUP720933:NUT720942 OEL720933:OEP720942 OOH720933:OOL720942 OYD720933:OYH720942 PHZ720933:PID720942 PRV720933:PRZ720942 QBR720933:QBV720942 QLN720933:QLR720942 QVJ720933:QVN720942 RFF720933:RFJ720942 RPB720933:RPF720942 RYX720933:RZB720942 SIT720933:SIX720942 SSP720933:SST720942 TCL720933:TCP720942 TMH720933:TML720942 TWD720933:TWH720942 UFZ720933:UGD720942 UPV720933:UPZ720942 UZR720933:UZV720942 VJN720933:VJR720942 VTJ720933:VTN720942 WDF720933:WDJ720942 WNB720933:WNF720942 WWX720933:WXB720942 AP786469:AT786478 KL786469:KP786478 UH786469:UL786478 AED786469:AEH786478 ANZ786469:AOD786478 AXV786469:AXZ786478 BHR786469:BHV786478 BRN786469:BRR786478 CBJ786469:CBN786478 CLF786469:CLJ786478 CVB786469:CVF786478 DEX786469:DFB786478 DOT786469:DOX786478 DYP786469:DYT786478 EIL786469:EIP786478 ESH786469:ESL786478 FCD786469:FCH786478 FLZ786469:FMD786478 FVV786469:FVZ786478 GFR786469:GFV786478 GPN786469:GPR786478 GZJ786469:GZN786478 HJF786469:HJJ786478 HTB786469:HTF786478 ICX786469:IDB786478 IMT786469:IMX786478 IWP786469:IWT786478 JGL786469:JGP786478 JQH786469:JQL786478 KAD786469:KAH786478 KJZ786469:KKD786478 KTV786469:KTZ786478 LDR786469:LDV786478 LNN786469:LNR786478 LXJ786469:LXN786478 MHF786469:MHJ786478 MRB786469:MRF786478 NAX786469:NBB786478 NKT786469:NKX786478 NUP786469:NUT786478 OEL786469:OEP786478 OOH786469:OOL786478 OYD786469:OYH786478 PHZ786469:PID786478 PRV786469:PRZ786478 QBR786469:QBV786478 QLN786469:QLR786478 QVJ786469:QVN786478 RFF786469:RFJ786478 RPB786469:RPF786478 RYX786469:RZB786478 SIT786469:SIX786478 SSP786469:SST786478 TCL786469:TCP786478 TMH786469:TML786478 TWD786469:TWH786478 UFZ786469:UGD786478 UPV786469:UPZ786478 UZR786469:UZV786478 VJN786469:VJR786478 VTJ786469:VTN786478 WDF786469:WDJ786478 WNB786469:WNF786478 WWX786469:WXB786478 AP852005:AT852014 KL852005:KP852014 UH852005:UL852014 AED852005:AEH852014 ANZ852005:AOD852014 AXV852005:AXZ852014 BHR852005:BHV852014 BRN852005:BRR852014 CBJ852005:CBN852014 CLF852005:CLJ852014 CVB852005:CVF852014 DEX852005:DFB852014 DOT852005:DOX852014 DYP852005:DYT852014 EIL852005:EIP852014 ESH852005:ESL852014 FCD852005:FCH852014 FLZ852005:FMD852014 FVV852005:FVZ852014 GFR852005:GFV852014 GPN852005:GPR852014 GZJ852005:GZN852014 HJF852005:HJJ852014 HTB852005:HTF852014 ICX852005:IDB852014 IMT852005:IMX852014 IWP852005:IWT852014 JGL852005:JGP852014 JQH852005:JQL852014 KAD852005:KAH852014 KJZ852005:KKD852014 KTV852005:KTZ852014 LDR852005:LDV852014 LNN852005:LNR852014 LXJ852005:LXN852014 MHF852005:MHJ852014 MRB852005:MRF852014 NAX852005:NBB852014 NKT852005:NKX852014 NUP852005:NUT852014 OEL852005:OEP852014 OOH852005:OOL852014 OYD852005:OYH852014 PHZ852005:PID852014 PRV852005:PRZ852014 QBR852005:QBV852014 QLN852005:QLR852014 QVJ852005:QVN852014 RFF852005:RFJ852014 RPB852005:RPF852014 RYX852005:RZB852014 SIT852005:SIX852014 SSP852005:SST852014 TCL852005:TCP852014 TMH852005:TML852014 TWD852005:TWH852014 UFZ852005:UGD852014 UPV852005:UPZ852014 UZR852005:UZV852014 VJN852005:VJR852014 VTJ852005:VTN852014 WDF852005:WDJ852014 WNB852005:WNF852014 WWX852005:WXB852014 AP917541:AT917550 KL917541:KP917550 UH917541:UL917550 AED917541:AEH917550 ANZ917541:AOD917550 AXV917541:AXZ917550 BHR917541:BHV917550 BRN917541:BRR917550 CBJ917541:CBN917550 CLF917541:CLJ917550 CVB917541:CVF917550 DEX917541:DFB917550 DOT917541:DOX917550 DYP917541:DYT917550 EIL917541:EIP917550 ESH917541:ESL917550 FCD917541:FCH917550 FLZ917541:FMD917550 FVV917541:FVZ917550 GFR917541:GFV917550 GPN917541:GPR917550 GZJ917541:GZN917550 HJF917541:HJJ917550 HTB917541:HTF917550 ICX917541:IDB917550 IMT917541:IMX917550 IWP917541:IWT917550 JGL917541:JGP917550 JQH917541:JQL917550 KAD917541:KAH917550 KJZ917541:KKD917550 KTV917541:KTZ917550 LDR917541:LDV917550 LNN917541:LNR917550 LXJ917541:LXN917550 MHF917541:MHJ917550 MRB917541:MRF917550 NAX917541:NBB917550 NKT917541:NKX917550 NUP917541:NUT917550 OEL917541:OEP917550 OOH917541:OOL917550 OYD917541:OYH917550 PHZ917541:PID917550 PRV917541:PRZ917550 QBR917541:QBV917550 QLN917541:QLR917550 QVJ917541:QVN917550 RFF917541:RFJ917550 RPB917541:RPF917550 RYX917541:RZB917550 SIT917541:SIX917550 SSP917541:SST917550 TCL917541:TCP917550 TMH917541:TML917550 TWD917541:TWH917550 UFZ917541:UGD917550 UPV917541:UPZ917550 UZR917541:UZV917550 VJN917541:VJR917550 VTJ917541:VTN917550 WDF917541:WDJ917550 WNB917541:WNF917550 WWX917541:WXB917550 AP983077:AT983086 KL983077:KP983086 UH983077:UL983086 AED983077:AEH983086 ANZ983077:AOD983086 AXV983077:AXZ983086 BHR983077:BHV983086 BRN983077:BRR983086 CBJ983077:CBN983086 CLF983077:CLJ983086 CVB983077:CVF983086 DEX983077:DFB983086 DOT983077:DOX983086 DYP983077:DYT983086 EIL983077:EIP983086 ESH983077:ESL983086 FCD983077:FCH983086 FLZ983077:FMD983086 FVV983077:FVZ983086 GFR983077:GFV983086 GPN983077:GPR983086 GZJ983077:GZN983086 HJF983077:HJJ983086 HTB983077:HTF983086 ICX983077:IDB983086 IMT983077:IMX983086 IWP983077:IWT983086 JGL983077:JGP983086 JQH983077:JQL983086 KAD983077:KAH983086 KJZ983077:KKD983086 KTV983077:KTZ983086 LDR983077:LDV983086 LNN983077:LNR983086 LXJ983077:LXN983086 MHF983077:MHJ983086 MRB983077:MRF983086 NAX983077:NBB983086 NKT983077:NKX983086 NUP983077:NUT983086 OEL983077:OEP983086 OOH983077:OOL983086 OYD983077:OYH983086 PHZ983077:PID983086 PRV983077:PRZ983086 QBR983077:QBV983086 QLN983077:QLR983086 QVJ983077:QVN983086 RFF983077:RFJ983086 RPB983077:RPF983086 RYX983077:RZB983086 SIT983077:SIX983086 SSP983077:SST983086 TCL983077:TCP983086 TMH983077:TML983086 TWD983077:TWH983086 UFZ983077:UGD983086 UPV983077:UPZ983086 UZR983077:UZV983086 VJN983077:VJR983086 VTJ983077:VTN983086 WDF983077:WDJ983086 WNB983077:WNF983086 WWX983077:WXB983086" xr:uid="{426CA95A-1F24-1447-8BED-12990F712FC7}">
      <formula1>"titolare,contitolare"</formula1>
    </dataValidation>
    <dataValidation type="list" allowBlank="1" showInputMessage="1" showErrorMessage="1" sqref="M65571:X65572 JI65571:JT65572 TE65571:TP65572 ADA65571:ADL65572 AMW65571:ANH65572 AWS65571:AXD65572 BGO65571:BGZ65572 BQK65571:BQV65572 CAG65571:CAR65572 CKC65571:CKN65572 CTY65571:CUJ65572 DDU65571:DEF65572 DNQ65571:DOB65572 DXM65571:DXX65572 EHI65571:EHT65572 ERE65571:ERP65572 FBA65571:FBL65572 FKW65571:FLH65572 FUS65571:FVD65572 GEO65571:GEZ65572 GOK65571:GOV65572 GYG65571:GYR65572 HIC65571:HIN65572 HRY65571:HSJ65572 IBU65571:ICF65572 ILQ65571:IMB65572 IVM65571:IVX65572 JFI65571:JFT65572 JPE65571:JPP65572 JZA65571:JZL65572 KIW65571:KJH65572 KSS65571:KTD65572 LCO65571:LCZ65572 LMK65571:LMV65572 LWG65571:LWR65572 MGC65571:MGN65572 MPY65571:MQJ65572 MZU65571:NAF65572 NJQ65571:NKB65572 NTM65571:NTX65572 ODI65571:ODT65572 ONE65571:ONP65572 OXA65571:OXL65572 PGW65571:PHH65572 PQS65571:PRD65572 QAO65571:QAZ65572 QKK65571:QKV65572 QUG65571:QUR65572 REC65571:REN65572 RNY65571:ROJ65572 RXU65571:RYF65572 SHQ65571:SIB65572 SRM65571:SRX65572 TBI65571:TBT65572 TLE65571:TLP65572 TVA65571:TVL65572 UEW65571:UFH65572 UOS65571:UPD65572 UYO65571:UYZ65572 VIK65571:VIV65572 VSG65571:VSR65572 WCC65571:WCN65572 WLY65571:WMJ65572 WVU65571:WWF65572 M131107:X131108 JI131107:JT131108 TE131107:TP131108 ADA131107:ADL131108 AMW131107:ANH131108 AWS131107:AXD131108 BGO131107:BGZ131108 BQK131107:BQV131108 CAG131107:CAR131108 CKC131107:CKN131108 CTY131107:CUJ131108 DDU131107:DEF131108 DNQ131107:DOB131108 DXM131107:DXX131108 EHI131107:EHT131108 ERE131107:ERP131108 FBA131107:FBL131108 FKW131107:FLH131108 FUS131107:FVD131108 GEO131107:GEZ131108 GOK131107:GOV131108 GYG131107:GYR131108 HIC131107:HIN131108 HRY131107:HSJ131108 IBU131107:ICF131108 ILQ131107:IMB131108 IVM131107:IVX131108 JFI131107:JFT131108 JPE131107:JPP131108 JZA131107:JZL131108 KIW131107:KJH131108 KSS131107:KTD131108 LCO131107:LCZ131108 LMK131107:LMV131108 LWG131107:LWR131108 MGC131107:MGN131108 MPY131107:MQJ131108 MZU131107:NAF131108 NJQ131107:NKB131108 NTM131107:NTX131108 ODI131107:ODT131108 ONE131107:ONP131108 OXA131107:OXL131108 PGW131107:PHH131108 PQS131107:PRD131108 QAO131107:QAZ131108 QKK131107:QKV131108 QUG131107:QUR131108 REC131107:REN131108 RNY131107:ROJ131108 RXU131107:RYF131108 SHQ131107:SIB131108 SRM131107:SRX131108 TBI131107:TBT131108 TLE131107:TLP131108 TVA131107:TVL131108 UEW131107:UFH131108 UOS131107:UPD131108 UYO131107:UYZ131108 VIK131107:VIV131108 VSG131107:VSR131108 WCC131107:WCN131108 WLY131107:WMJ131108 WVU131107:WWF131108 M196643:X196644 JI196643:JT196644 TE196643:TP196644 ADA196643:ADL196644 AMW196643:ANH196644 AWS196643:AXD196644 BGO196643:BGZ196644 BQK196643:BQV196644 CAG196643:CAR196644 CKC196643:CKN196644 CTY196643:CUJ196644 DDU196643:DEF196644 DNQ196643:DOB196644 DXM196643:DXX196644 EHI196643:EHT196644 ERE196643:ERP196644 FBA196643:FBL196644 FKW196643:FLH196644 FUS196643:FVD196644 GEO196643:GEZ196644 GOK196643:GOV196644 GYG196643:GYR196644 HIC196643:HIN196644 HRY196643:HSJ196644 IBU196643:ICF196644 ILQ196643:IMB196644 IVM196643:IVX196644 JFI196643:JFT196644 JPE196643:JPP196644 JZA196643:JZL196644 KIW196643:KJH196644 KSS196643:KTD196644 LCO196643:LCZ196644 LMK196643:LMV196644 LWG196643:LWR196644 MGC196643:MGN196644 MPY196643:MQJ196644 MZU196643:NAF196644 NJQ196643:NKB196644 NTM196643:NTX196644 ODI196643:ODT196644 ONE196643:ONP196644 OXA196643:OXL196644 PGW196643:PHH196644 PQS196643:PRD196644 QAO196643:QAZ196644 QKK196643:QKV196644 QUG196643:QUR196644 REC196643:REN196644 RNY196643:ROJ196644 RXU196643:RYF196644 SHQ196643:SIB196644 SRM196643:SRX196644 TBI196643:TBT196644 TLE196643:TLP196644 TVA196643:TVL196644 UEW196643:UFH196644 UOS196643:UPD196644 UYO196643:UYZ196644 VIK196643:VIV196644 VSG196643:VSR196644 WCC196643:WCN196644 WLY196643:WMJ196644 WVU196643:WWF196644 M262179:X262180 JI262179:JT262180 TE262179:TP262180 ADA262179:ADL262180 AMW262179:ANH262180 AWS262179:AXD262180 BGO262179:BGZ262180 BQK262179:BQV262180 CAG262179:CAR262180 CKC262179:CKN262180 CTY262179:CUJ262180 DDU262179:DEF262180 DNQ262179:DOB262180 DXM262179:DXX262180 EHI262179:EHT262180 ERE262179:ERP262180 FBA262179:FBL262180 FKW262179:FLH262180 FUS262179:FVD262180 GEO262179:GEZ262180 GOK262179:GOV262180 GYG262179:GYR262180 HIC262179:HIN262180 HRY262179:HSJ262180 IBU262179:ICF262180 ILQ262179:IMB262180 IVM262179:IVX262180 JFI262179:JFT262180 JPE262179:JPP262180 JZA262179:JZL262180 KIW262179:KJH262180 KSS262179:KTD262180 LCO262179:LCZ262180 LMK262179:LMV262180 LWG262179:LWR262180 MGC262179:MGN262180 MPY262179:MQJ262180 MZU262179:NAF262180 NJQ262179:NKB262180 NTM262179:NTX262180 ODI262179:ODT262180 ONE262179:ONP262180 OXA262179:OXL262180 PGW262179:PHH262180 PQS262179:PRD262180 QAO262179:QAZ262180 QKK262179:QKV262180 QUG262179:QUR262180 REC262179:REN262180 RNY262179:ROJ262180 RXU262179:RYF262180 SHQ262179:SIB262180 SRM262179:SRX262180 TBI262179:TBT262180 TLE262179:TLP262180 TVA262179:TVL262180 UEW262179:UFH262180 UOS262179:UPD262180 UYO262179:UYZ262180 VIK262179:VIV262180 VSG262179:VSR262180 WCC262179:WCN262180 WLY262179:WMJ262180 WVU262179:WWF262180 M327715:X327716 JI327715:JT327716 TE327715:TP327716 ADA327715:ADL327716 AMW327715:ANH327716 AWS327715:AXD327716 BGO327715:BGZ327716 BQK327715:BQV327716 CAG327715:CAR327716 CKC327715:CKN327716 CTY327715:CUJ327716 DDU327715:DEF327716 DNQ327715:DOB327716 DXM327715:DXX327716 EHI327715:EHT327716 ERE327715:ERP327716 FBA327715:FBL327716 FKW327715:FLH327716 FUS327715:FVD327716 GEO327715:GEZ327716 GOK327715:GOV327716 GYG327715:GYR327716 HIC327715:HIN327716 HRY327715:HSJ327716 IBU327715:ICF327716 ILQ327715:IMB327716 IVM327715:IVX327716 JFI327715:JFT327716 JPE327715:JPP327716 JZA327715:JZL327716 KIW327715:KJH327716 KSS327715:KTD327716 LCO327715:LCZ327716 LMK327715:LMV327716 LWG327715:LWR327716 MGC327715:MGN327716 MPY327715:MQJ327716 MZU327715:NAF327716 NJQ327715:NKB327716 NTM327715:NTX327716 ODI327715:ODT327716 ONE327715:ONP327716 OXA327715:OXL327716 PGW327715:PHH327716 PQS327715:PRD327716 QAO327715:QAZ327716 QKK327715:QKV327716 QUG327715:QUR327716 REC327715:REN327716 RNY327715:ROJ327716 RXU327715:RYF327716 SHQ327715:SIB327716 SRM327715:SRX327716 TBI327715:TBT327716 TLE327715:TLP327716 TVA327715:TVL327716 UEW327715:UFH327716 UOS327715:UPD327716 UYO327715:UYZ327716 VIK327715:VIV327716 VSG327715:VSR327716 WCC327715:WCN327716 WLY327715:WMJ327716 WVU327715:WWF327716 M393251:X393252 JI393251:JT393252 TE393251:TP393252 ADA393251:ADL393252 AMW393251:ANH393252 AWS393251:AXD393252 BGO393251:BGZ393252 BQK393251:BQV393252 CAG393251:CAR393252 CKC393251:CKN393252 CTY393251:CUJ393252 DDU393251:DEF393252 DNQ393251:DOB393252 DXM393251:DXX393252 EHI393251:EHT393252 ERE393251:ERP393252 FBA393251:FBL393252 FKW393251:FLH393252 FUS393251:FVD393252 GEO393251:GEZ393252 GOK393251:GOV393252 GYG393251:GYR393252 HIC393251:HIN393252 HRY393251:HSJ393252 IBU393251:ICF393252 ILQ393251:IMB393252 IVM393251:IVX393252 JFI393251:JFT393252 JPE393251:JPP393252 JZA393251:JZL393252 KIW393251:KJH393252 KSS393251:KTD393252 LCO393251:LCZ393252 LMK393251:LMV393252 LWG393251:LWR393252 MGC393251:MGN393252 MPY393251:MQJ393252 MZU393251:NAF393252 NJQ393251:NKB393252 NTM393251:NTX393252 ODI393251:ODT393252 ONE393251:ONP393252 OXA393251:OXL393252 PGW393251:PHH393252 PQS393251:PRD393252 QAO393251:QAZ393252 QKK393251:QKV393252 QUG393251:QUR393252 REC393251:REN393252 RNY393251:ROJ393252 RXU393251:RYF393252 SHQ393251:SIB393252 SRM393251:SRX393252 TBI393251:TBT393252 TLE393251:TLP393252 TVA393251:TVL393252 UEW393251:UFH393252 UOS393251:UPD393252 UYO393251:UYZ393252 VIK393251:VIV393252 VSG393251:VSR393252 WCC393251:WCN393252 WLY393251:WMJ393252 WVU393251:WWF393252 M458787:X458788 JI458787:JT458788 TE458787:TP458788 ADA458787:ADL458788 AMW458787:ANH458788 AWS458787:AXD458788 BGO458787:BGZ458788 BQK458787:BQV458788 CAG458787:CAR458788 CKC458787:CKN458788 CTY458787:CUJ458788 DDU458787:DEF458788 DNQ458787:DOB458788 DXM458787:DXX458788 EHI458787:EHT458788 ERE458787:ERP458788 FBA458787:FBL458788 FKW458787:FLH458788 FUS458787:FVD458788 GEO458787:GEZ458788 GOK458787:GOV458788 GYG458787:GYR458788 HIC458787:HIN458788 HRY458787:HSJ458788 IBU458787:ICF458788 ILQ458787:IMB458788 IVM458787:IVX458788 JFI458787:JFT458788 JPE458787:JPP458788 JZA458787:JZL458788 KIW458787:KJH458788 KSS458787:KTD458788 LCO458787:LCZ458788 LMK458787:LMV458788 LWG458787:LWR458788 MGC458787:MGN458788 MPY458787:MQJ458788 MZU458787:NAF458788 NJQ458787:NKB458788 NTM458787:NTX458788 ODI458787:ODT458788 ONE458787:ONP458788 OXA458787:OXL458788 PGW458787:PHH458788 PQS458787:PRD458788 QAO458787:QAZ458788 QKK458787:QKV458788 QUG458787:QUR458788 REC458787:REN458788 RNY458787:ROJ458788 RXU458787:RYF458788 SHQ458787:SIB458788 SRM458787:SRX458788 TBI458787:TBT458788 TLE458787:TLP458788 TVA458787:TVL458788 UEW458787:UFH458788 UOS458787:UPD458788 UYO458787:UYZ458788 VIK458787:VIV458788 VSG458787:VSR458788 WCC458787:WCN458788 WLY458787:WMJ458788 WVU458787:WWF458788 M524323:X524324 JI524323:JT524324 TE524323:TP524324 ADA524323:ADL524324 AMW524323:ANH524324 AWS524323:AXD524324 BGO524323:BGZ524324 BQK524323:BQV524324 CAG524323:CAR524324 CKC524323:CKN524324 CTY524323:CUJ524324 DDU524323:DEF524324 DNQ524323:DOB524324 DXM524323:DXX524324 EHI524323:EHT524324 ERE524323:ERP524324 FBA524323:FBL524324 FKW524323:FLH524324 FUS524323:FVD524324 GEO524323:GEZ524324 GOK524323:GOV524324 GYG524323:GYR524324 HIC524323:HIN524324 HRY524323:HSJ524324 IBU524323:ICF524324 ILQ524323:IMB524324 IVM524323:IVX524324 JFI524323:JFT524324 JPE524323:JPP524324 JZA524323:JZL524324 KIW524323:KJH524324 KSS524323:KTD524324 LCO524323:LCZ524324 LMK524323:LMV524324 LWG524323:LWR524324 MGC524323:MGN524324 MPY524323:MQJ524324 MZU524323:NAF524324 NJQ524323:NKB524324 NTM524323:NTX524324 ODI524323:ODT524324 ONE524323:ONP524324 OXA524323:OXL524324 PGW524323:PHH524324 PQS524323:PRD524324 QAO524323:QAZ524324 QKK524323:QKV524324 QUG524323:QUR524324 REC524323:REN524324 RNY524323:ROJ524324 RXU524323:RYF524324 SHQ524323:SIB524324 SRM524323:SRX524324 TBI524323:TBT524324 TLE524323:TLP524324 TVA524323:TVL524324 UEW524323:UFH524324 UOS524323:UPD524324 UYO524323:UYZ524324 VIK524323:VIV524324 VSG524323:VSR524324 WCC524323:WCN524324 WLY524323:WMJ524324 WVU524323:WWF524324 M589859:X589860 JI589859:JT589860 TE589859:TP589860 ADA589859:ADL589860 AMW589859:ANH589860 AWS589859:AXD589860 BGO589859:BGZ589860 BQK589859:BQV589860 CAG589859:CAR589860 CKC589859:CKN589860 CTY589859:CUJ589860 DDU589859:DEF589860 DNQ589859:DOB589860 DXM589859:DXX589860 EHI589859:EHT589860 ERE589859:ERP589860 FBA589859:FBL589860 FKW589859:FLH589860 FUS589859:FVD589860 GEO589859:GEZ589860 GOK589859:GOV589860 GYG589859:GYR589860 HIC589859:HIN589860 HRY589859:HSJ589860 IBU589859:ICF589860 ILQ589859:IMB589860 IVM589859:IVX589860 JFI589859:JFT589860 JPE589859:JPP589860 JZA589859:JZL589860 KIW589859:KJH589860 KSS589859:KTD589860 LCO589859:LCZ589860 LMK589859:LMV589860 LWG589859:LWR589860 MGC589859:MGN589860 MPY589859:MQJ589860 MZU589859:NAF589860 NJQ589859:NKB589860 NTM589859:NTX589860 ODI589859:ODT589860 ONE589859:ONP589860 OXA589859:OXL589860 PGW589859:PHH589860 PQS589859:PRD589860 QAO589859:QAZ589860 QKK589859:QKV589860 QUG589859:QUR589860 REC589859:REN589860 RNY589859:ROJ589860 RXU589859:RYF589860 SHQ589859:SIB589860 SRM589859:SRX589860 TBI589859:TBT589860 TLE589859:TLP589860 TVA589859:TVL589860 UEW589859:UFH589860 UOS589859:UPD589860 UYO589859:UYZ589860 VIK589859:VIV589860 VSG589859:VSR589860 WCC589859:WCN589860 WLY589859:WMJ589860 WVU589859:WWF589860 M655395:X655396 JI655395:JT655396 TE655395:TP655396 ADA655395:ADL655396 AMW655395:ANH655396 AWS655395:AXD655396 BGO655395:BGZ655396 BQK655395:BQV655396 CAG655395:CAR655396 CKC655395:CKN655396 CTY655395:CUJ655396 DDU655395:DEF655396 DNQ655395:DOB655396 DXM655395:DXX655396 EHI655395:EHT655396 ERE655395:ERP655396 FBA655395:FBL655396 FKW655395:FLH655396 FUS655395:FVD655396 GEO655395:GEZ655396 GOK655395:GOV655396 GYG655395:GYR655396 HIC655395:HIN655396 HRY655395:HSJ655396 IBU655395:ICF655396 ILQ655395:IMB655396 IVM655395:IVX655396 JFI655395:JFT655396 JPE655395:JPP655396 JZA655395:JZL655396 KIW655395:KJH655396 KSS655395:KTD655396 LCO655395:LCZ655396 LMK655395:LMV655396 LWG655395:LWR655396 MGC655395:MGN655396 MPY655395:MQJ655396 MZU655395:NAF655396 NJQ655395:NKB655396 NTM655395:NTX655396 ODI655395:ODT655396 ONE655395:ONP655396 OXA655395:OXL655396 PGW655395:PHH655396 PQS655395:PRD655396 QAO655395:QAZ655396 QKK655395:QKV655396 QUG655395:QUR655396 REC655395:REN655396 RNY655395:ROJ655396 RXU655395:RYF655396 SHQ655395:SIB655396 SRM655395:SRX655396 TBI655395:TBT655396 TLE655395:TLP655396 TVA655395:TVL655396 UEW655395:UFH655396 UOS655395:UPD655396 UYO655395:UYZ655396 VIK655395:VIV655396 VSG655395:VSR655396 WCC655395:WCN655396 WLY655395:WMJ655396 WVU655395:WWF655396 M720931:X720932 JI720931:JT720932 TE720931:TP720932 ADA720931:ADL720932 AMW720931:ANH720932 AWS720931:AXD720932 BGO720931:BGZ720932 BQK720931:BQV720932 CAG720931:CAR720932 CKC720931:CKN720932 CTY720931:CUJ720932 DDU720931:DEF720932 DNQ720931:DOB720932 DXM720931:DXX720932 EHI720931:EHT720932 ERE720931:ERP720932 FBA720931:FBL720932 FKW720931:FLH720932 FUS720931:FVD720932 GEO720931:GEZ720932 GOK720931:GOV720932 GYG720931:GYR720932 HIC720931:HIN720932 HRY720931:HSJ720932 IBU720931:ICF720932 ILQ720931:IMB720932 IVM720931:IVX720932 JFI720931:JFT720932 JPE720931:JPP720932 JZA720931:JZL720932 KIW720931:KJH720932 KSS720931:KTD720932 LCO720931:LCZ720932 LMK720931:LMV720932 LWG720931:LWR720932 MGC720931:MGN720932 MPY720931:MQJ720932 MZU720931:NAF720932 NJQ720931:NKB720932 NTM720931:NTX720932 ODI720931:ODT720932 ONE720931:ONP720932 OXA720931:OXL720932 PGW720931:PHH720932 PQS720931:PRD720932 QAO720931:QAZ720932 QKK720931:QKV720932 QUG720931:QUR720932 REC720931:REN720932 RNY720931:ROJ720932 RXU720931:RYF720932 SHQ720931:SIB720932 SRM720931:SRX720932 TBI720931:TBT720932 TLE720931:TLP720932 TVA720931:TVL720932 UEW720931:UFH720932 UOS720931:UPD720932 UYO720931:UYZ720932 VIK720931:VIV720932 VSG720931:VSR720932 WCC720931:WCN720932 WLY720931:WMJ720932 WVU720931:WWF720932 M786467:X786468 JI786467:JT786468 TE786467:TP786468 ADA786467:ADL786468 AMW786467:ANH786468 AWS786467:AXD786468 BGO786467:BGZ786468 BQK786467:BQV786468 CAG786467:CAR786468 CKC786467:CKN786468 CTY786467:CUJ786468 DDU786467:DEF786468 DNQ786467:DOB786468 DXM786467:DXX786468 EHI786467:EHT786468 ERE786467:ERP786468 FBA786467:FBL786468 FKW786467:FLH786468 FUS786467:FVD786468 GEO786467:GEZ786468 GOK786467:GOV786468 GYG786467:GYR786468 HIC786467:HIN786468 HRY786467:HSJ786468 IBU786467:ICF786468 ILQ786467:IMB786468 IVM786467:IVX786468 JFI786467:JFT786468 JPE786467:JPP786468 JZA786467:JZL786468 KIW786467:KJH786468 KSS786467:KTD786468 LCO786467:LCZ786468 LMK786467:LMV786468 LWG786467:LWR786468 MGC786467:MGN786468 MPY786467:MQJ786468 MZU786467:NAF786468 NJQ786467:NKB786468 NTM786467:NTX786468 ODI786467:ODT786468 ONE786467:ONP786468 OXA786467:OXL786468 PGW786467:PHH786468 PQS786467:PRD786468 QAO786467:QAZ786468 QKK786467:QKV786468 QUG786467:QUR786468 REC786467:REN786468 RNY786467:ROJ786468 RXU786467:RYF786468 SHQ786467:SIB786468 SRM786467:SRX786468 TBI786467:TBT786468 TLE786467:TLP786468 TVA786467:TVL786468 UEW786467:UFH786468 UOS786467:UPD786468 UYO786467:UYZ786468 VIK786467:VIV786468 VSG786467:VSR786468 WCC786467:WCN786468 WLY786467:WMJ786468 WVU786467:WWF786468 M852003:X852004 JI852003:JT852004 TE852003:TP852004 ADA852003:ADL852004 AMW852003:ANH852004 AWS852003:AXD852004 BGO852003:BGZ852004 BQK852003:BQV852004 CAG852003:CAR852004 CKC852003:CKN852004 CTY852003:CUJ852004 DDU852003:DEF852004 DNQ852003:DOB852004 DXM852003:DXX852004 EHI852003:EHT852004 ERE852003:ERP852004 FBA852003:FBL852004 FKW852003:FLH852004 FUS852003:FVD852004 GEO852003:GEZ852004 GOK852003:GOV852004 GYG852003:GYR852004 HIC852003:HIN852004 HRY852003:HSJ852004 IBU852003:ICF852004 ILQ852003:IMB852004 IVM852003:IVX852004 JFI852003:JFT852004 JPE852003:JPP852004 JZA852003:JZL852004 KIW852003:KJH852004 KSS852003:KTD852004 LCO852003:LCZ852004 LMK852003:LMV852004 LWG852003:LWR852004 MGC852003:MGN852004 MPY852003:MQJ852004 MZU852003:NAF852004 NJQ852003:NKB852004 NTM852003:NTX852004 ODI852003:ODT852004 ONE852003:ONP852004 OXA852003:OXL852004 PGW852003:PHH852004 PQS852003:PRD852004 QAO852003:QAZ852004 QKK852003:QKV852004 QUG852003:QUR852004 REC852003:REN852004 RNY852003:ROJ852004 RXU852003:RYF852004 SHQ852003:SIB852004 SRM852003:SRX852004 TBI852003:TBT852004 TLE852003:TLP852004 TVA852003:TVL852004 UEW852003:UFH852004 UOS852003:UPD852004 UYO852003:UYZ852004 VIK852003:VIV852004 VSG852003:VSR852004 WCC852003:WCN852004 WLY852003:WMJ852004 WVU852003:WWF852004 M917539:X917540 JI917539:JT917540 TE917539:TP917540 ADA917539:ADL917540 AMW917539:ANH917540 AWS917539:AXD917540 BGO917539:BGZ917540 BQK917539:BQV917540 CAG917539:CAR917540 CKC917539:CKN917540 CTY917539:CUJ917540 DDU917539:DEF917540 DNQ917539:DOB917540 DXM917539:DXX917540 EHI917539:EHT917540 ERE917539:ERP917540 FBA917539:FBL917540 FKW917539:FLH917540 FUS917539:FVD917540 GEO917539:GEZ917540 GOK917539:GOV917540 GYG917539:GYR917540 HIC917539:HIN917540 HRY917539:HSJ917540 IBU917539:ICF917540 ILQ917539:IMB917540 IVM917539:IVX917540 JFI917539:JFT917540 JPE917539:JPP917540 JZA917539:JZL917540 KIW917539:KJH917540 KSS917539:KTD917540 LCO917539:LCZ917540 LMK917539:LMV917540 LWG917539:LWR917540 MGC917539:MGN917540 MPY917539:MQJ917540 MZU917539:NAF917540 NJQ917539:NKB917540 NTM917539:NTX917540 ODI917539:ODT917540 ONE917539:ONP917540 OXA917539:OXL917540 PGW917539:PHH917540 PQS917539:PRD917540 QAO917539:QAZ917540 QKK917539:QKV917540 QUG917539:QUR917540 REC917539:REN917540 RNY917539:ROJ917540 RXU917539:RYF917540 SHQ917539:SIB917540 SRM917539:SRX917540 TBI917539:TBT917540 TLE917539:TLP917540 TVA917539:TVL917540 UEW917539:UFH917540 UOS917539:UPD917540 UYO917539:UYZ917540 VIK917539:VIV917540 VSG917539:VSR917540 WCC917539:WCN917540 WLY917539:WMJ917540 WVU917539:WWF917540 M983075:X983076 JI983075:JT983076 TE983075:TP983076 ADA983075:ADL983076 AMW983075:ANH983076 AWS983075:AXD983076 BGO983075:BGZ983076 BQK983075:BQV983076 CAG983075:CAR983076 CKC983075:CKN983076 CTY983075:CUJ983076 DDU983075:DEF983076 DNQ983075:DOB983076 DXM983075:DXX983076 EHI983075:EHT983076 ERE983075:ERP983076 FBA983075:FBL983076 FKW983075:FLH983076 FUS983075:FVD983076 GEO983075:GEZ983076 GOK983075:GOV983076 GYG983075:GYR983076 HIC983075:HIN983076 HRY983075:HSJ983076 IBU983075:ICF983076 ILQ983075:IMB983076 IVM983075:IVX983076 JFI983075:JFT983076 JPE983075:JPP983076 JZA983075:JZL983076 KIW983075:KJH983076 KSS983075:KTD983076 LCO983075:LCZ983076 LMK983075:LMV983076 LWG983075:LWR983076 MGC983075:MGN983076 MPY983075:MQJ983076 MZU983075:NAF983076 NJQ983075:NKB983076 NTM983075:NTX983076 ODI983075:ODT983076 ONE983075:ONP983076 OXA983075:OXL983076 PGW983075:PHH983076 PQS983075:PRD983076 QAO983075:QAZ983076 QKK983075:QKV983076 QUG983075:QUR983076 REC983075:REN983076 RNY983075:ROJ983076 RXU983075:RYF983076 SHQ983075:SIB983076 SRM983075:SRX983076 TBI983075:TBT983076 TLE983075:TLP983076 TVA983075:TVL983076 UEW983075:UFH983076 UOS983075:UPD983076 UYO983075:UYZ983076 VIK983075:VIV983076 VSG983075:VSR983076 WCC983075:WCN983076 WLY983075:WMJ983076 WVU983075:WWF983076 M65583:AO65584 JI65583:KK65584 TE65583:UG65584 ADA65583:AEC65584 AMW65583:ANY65584 AWS65583:AXU65584 BGO65583:BHQ65584 BQK65583:BRM65584 CAG65583:CBI65584 CKC65583:CLE65584 CTY65583:CVA65584 DDU65583:DEW65584 DNQ65583:DOS65584 DXM65583:DYO65584 EHI65583:EIK65584 ERE65583:ESG65584 FBA65583:FCC65584 FKW65583:FLY65584 FUS65583:FVU65584 GEO65583:GFQ65584 GOK65583:GPM65584 GYG65583:GZI65584 HIC65583:HJE65584 HRY65583:HTA65584 IBU65583:ICW65584 ILQ65583:IMS65584 IVM65583:IWO65584 JFI65583:JGK65584 JPE65583:JQG65584 JZA65583:KAC65584 KIW65583:KJY65584 KSS65583:KTU65584 LCO65583:LDQ65584 LMK65583:LNM65584 LWG65583:LXI65584 MGC65583:MHE65584 MPY65583:MRA65584 MZU65583:NAW65584 NJQ65583:NKS65584 NTM65583:NUO65584 ODI65583:OEK65584 ONE65583:OOG65584 OXA65583:OYC65584 PGW65583:PHY65584 PQS65583:PRU65584 QAO65583:QBQ65584 QKK65583:QLM65584 QUG65583:QVI65584 REC65583:RFE65584 RNY65583:RPA65584 RXU65583:RYW65584 SHQ65583:SIS65584 SRM65583:SSO65584 TBI65583:TCK65584 TLE65583:TMG65584 TVA65583:TWC65584 UEW65583:UFY65584 UOS65583:UPU65584 UYO65583:UZQ65584 VIK65583:VJM65584 VSG65583:VTI65584 WCC65583:WDE65584 WLY65583:WNA65584 WVU65583:WWW65584 M131119:AO131120 JI131119:KK131120 TE131119:UG131120 ADA131119:AEC131120 AMW131119:ANY131120 AWS131119:AXU131120 BGO131119:BHQ131120 BQK131119:BRM131120 CAG131119:CBI131120 CKC131119:CLE131120 CTY131119:CVA131120 DDU131119:DEW131120 DNQ131119:DOS131120 DXM131119:DYO131120 EHI131119:EIK131120 ERE131119:ESG131120 FBA131119:FCC131120 FKW131119:FLY131120 FUS131119:FVU131120 GEO131119:GFQ131120 GOK131119:GPM131120 GYG131119:GZI131120 HIC131119:HJE131120 HRY131119:HTA131120 IBU131119:ICW131120 ILQ131119:IMS131120 IVM131119:IWO131120 JFI131119:JGK131120 JPE131119:JQG131120 JZA131119:KAC131120 KIW131119:KJY131120 KSS131119:KTU131120 LCO131119:LDQ131120 LMK131119:LNM131120 LWG131119:LXI131120 MGC131119:MHE131120 MPY131119:MRA131120 MZU131119:NAW131120 NJQ131119:NKS131120 NTM131119:NUO131120 ODI131119:OEK131120 ONE131119:OOG131120 OXA131119:OYC131120 PGW131119:PHY131120 PQS131119:PRU131120 QAO131119:QBQ131120 QKK131119:QLM131120 QUG131119:QVI131120 REC131119:RFE131120 RNY131119:RPA131120 RXU131119:RYW131120 SHQ131119:SIS131120 SRM131119:SSO131120 TBI131119:TCK131120 TLE131119:TMG131120 TVA131119:TWC131120 UEW131119:UFY131120 UOS131119:UPU131120 UYO131119:UZQ131120 VIK131119:VJM131120 VSG131119:VTI131120 WCC131119:WDE131120 WLY131119:WNA131120 WVU131119:WWW131120 M196655:AO196656 JI196655:KK196656 TE196655:UG196656 ADA196655:AEC196656 AMW196655:ANY196656 AWS196655:AXU196656 BGO196655:BHQ196656 BQK196655:BRM196656 CAG196655:CBI196656 CKC196655:CLE196656 CTY196655:CVA196656 DDU196655:DEW196656 DNQ196655:DOS196656 DXM196655:DYO196656 EHI196655:EIK196656 ERE196655:ESG196656 FBA196655:FCC196656 FKW196655:FLY196656 FUS196655:FVU196656 GEO196655:GFQ196656 GOK196655:GPM196656 GYG196655:GZI196656 HIC196655:HJE196656 HRY196655:HTA196656 IBU196655:ICW196656 ILQ196655:IMS196656 IVM196655:IWO196656 JFI196655:JGK196656 JPE196655:JQG196656 JZA196655:KAC196656 KIW196655:KJY196656 KSS196655:KTU196656 LCO196655:LDQ196656 LMK196655:LNM196656 LWG196655:LXI196656 MGC196655:MHE196656 MPY196655:MRA196656 MZU196655:NAW196656 NJQ196655:NKS196656 NTM196655:NUO196656 ODI196655:OEK196656 ONE196655:OOG196656 OXA196655:OYC196656 PGW196655:PHY196656 PQS196655:PRU196656 QAO196655:QBQ196656 QKK196655:QLM196656 QUG196655:QVI196656 REC196655:RFE196656 RNY196655:RPA196656 RXU196655:RYW196656 SHQ196655:SIS196656 SRM196655:SSO196656 TBI196655:TCK196656 TLE196655:TMG196656 TVA196655:TWC196656 UEW196655:UFY196656 UOS196655:UPU196656 UYO196655:UZQ196656 VIK196655:VJM196656 VSG196655:VTI196656 WCC196655:WDE196656 WLY196655:WNA196656 WVU196655:WWW196656 M262191:AO262192 JI262191:KK262192 TE262191:UG262192 ADA262191:AEC262192 AMW262191:ANY262192 AWS262191:AXU262192 BGO262191:BHQ262192 BQK262191:BRM262192 CAG262191:CBI262192 CKC262191:CLE262192 CTY262191:CVA262192 DDU262191:DEW262192 DNQ262191:DOS262192 DXM262191:DYO262192 EHI262191:EIK262192 ERE262191:ESG262192 FBA262191:FCC262192 FKW262191:FLY262192 FUS262191:FVU262192 GEO262191:GFQ262192 GOK262191:GPM262192 GYG262191:GZI262192 HIC262191:HJE262192 HRY262191:HTA262192 IBU262191:ICW262192 ILQ262191:IMS262192 IVM262191:IWO262192 JFI262191:JGK262192 JPE262191:JQG262192 JZA262191:KAC262192 KIW262191:KJY262192 KSS262191:KTU262192 LCO262191:LDQ262192 LMK262191:LNM262192 LWG262191:LXI262192 MGC262191:MHE262192 MPY262191:MRA262192 MZU262191:NAW262192 NJQ262191:NKS262192 NTM262191:NUO262192 ODI262191:OEK262192 ONE262191:OOG262192 OXA262191:OYC262192 PGW262191:PHY262192 PQS262191:PRU262192 QAO262191:QBQ262192 QKK262191:QLM262192 QUG262191:QVI262192 REC262191:RFE262192 RNY262191:RPA262192 RXU262191:RYW262192 SHQ262191:SIS262192 SRM262191:SSO262192 TBI262191:TCK262192 TLE262191:TMG262192 TVA262191:TWC262192 UEW262191:UFY262192 UOS262191:UPU262192 UYO262191:UZQ262192 VIK262191:VJM262192 VSG262191:VTI262192 WCC262191:WDE262192 WLY262191:WNA262192 WVU262191:WWW262192 M327727:AO327728 JI327727:KK327728 TE327727:UG327728 ADA327727:AEC327728 AMW327727:ANY327728 AWS327727:AXU327728 BGO327727:BHQ327728 BQK327727:BRM327728 CAG327727:CBI327728 CKC327727:CLE327728 CTY327727:CVA327728 DDU327727:DEW327728 DNQ327727:DOS327728 DXM327727:DYO327728 EHI327727:EIK327728 ERE327727:ESG327728 FBA327727:FCC327728 FKW327727:FLY327728 FUS327727:FVU327728 GEO327727:GFQ327728 GOK327727:GPM327728 GYG327727:GZI327728 HIC327727:HJE327728 HRY327727:HTA327728 IBU327727:ICW327728 ILQ327727:IMS327728 IVM327727:IWO327728 JFI327727:JGK327728 JPE327727:JQG327728 JZA327727:KAC327728 KIW327727:KJY327728 KSS327727:KTU327728 LCO327727:LDQ327728 LMK327727:LNM327728 LWG327727:LXI327728 MGC327727:MHE327728 MPY327727:MRA327728 MZU327727:NAW327728 NJQ327727:NKS327728 NTM327727:NUO327728 ODI327727:OEK327728 ONE327727:OOG327728 OXA327727:OYC327728 PGW327727:PHY327728 PQS327727:PRU327728 QAO327727:QBQ327728 QKK327727:QLM327728 QUG327727:QVI327728 REC327727:RFE327728 RNY327727:RPA327728 RXU327727:RYW327728 SHQ327727:SIS327728 SRM327727:SSO327728 TBI327727:TCK327728 TLE327727:TMG327728 TVA327727:TWC327728 UEW327727:UFY327728 UOS327727:UPU327728 UYO327727:UZQ327728 VIK327727:VJM327728 VSG327727:VTI327728 WCC327727:WDE327728 WLY327727:WNA327728 WVU327727:WWW327728 M393263:AO393264 JI393263:KK393264 TE393263:UG393264 ADA393263:AEC393264 AMW393263:ANY393264 AWS393263:AXU393264 BGO393263:BHQ393264 BQK393263:BRM393264 CAG393263:CBI393264 CKC393263:CLE393264 CTY393263:CVA393264 DDU393263:DEW393264 DNQ393263:DOS393264 DXM393263:DYO393264 EHI393263:EIK393264 ERE393263:ESG393264 FBA393263:FCC393264 FKW393263:FLY393264 FUS393263:FVU393264 GEO393263:GFQ393264 GOK393263:GPM393264 GYG393263:GZI393264 HIC393263:HJE393264 HRY393263:HTA393264 IBU393263:ICW393264 ILQ393263:IMS393264 IVM393263:IWO393264 JFI393263:JGK393264 JPE393263:JQG393264 JZA393263:KAC393264 KIW393263:KJY393264 KSS393263:KTU393264 LCO393263:LDQ393264 LMK393263:LNM393264 LWG393263:LXI393264 MGC393263:MHE393264 MPY393263:MRA393264 MZU393263:NAW393264 NJQ393263:NKS393264 NTM393263:NUO393264 ODI393263:OEK393264 ONE393263:OOG393264 OXA393263:OYC393264 PGW393263:PHY393264 PQS393263:PRU393264 QAO393263:QBQ393264 QKK393263:QLM393264 QUG393263:QVI393264 REC393263:RFE393264 RNY393263:RPA393264 RXU393263:RYW393264 SHQ393263:SIS393264 SRM393263:SSO393264 TBI393263:TCK393264 TLE393263:TMG393264 TVA393263:TWC393264 UEW393263:UFY393264 UOS393263:UPU393264 UYO393263:UZQ393264 VIK393263:VJM393264 VSG393263:VTI393264 WCC393263:WDE393264 WLY393263:WNA393264 WVU393263:WWW393264 M458799:AO458800 JI458799:KK458800 TE458799:UG458800 ADA458799:AEC458800 AMW458799:ANY458800 AWS458799:AXU458800 BGO458799:BHQ458800 BQK458799:BRM458800 CAG458799:CBI458800 CKC458799:CLE458800 CTY458799:CVA458800 DDU458799:DEW458800 DNQ458799:DOS458800 DXM458799:DYO458800 EHI458799:EIK458800 ERE458799:ESG458800 FBA458799:FCC458800 FKW458799:FLY458800 FUS458799:FVU458800 GEO458799:GFQ458800 GOK458799:GPM458800 GYG458799:GZI458800 HIC458799:HJE458800 HRY458799:HTA458800 IBU458799:ICW458800 ILQ458799:IMS458800 IVM458799:IWO458800 JFI458799:JGK458800 JPE458799:JQG458800 JZA458799:KAC458800 KIW458799:KJY458800 KSS458799:KTU458800 LCO458799:LDQ458800 LMK458799:LNM458800 LWG458799:LXI458800 MGC458799:MHE458800 MPY458799:MRA458800 MZU458799:NAW458800 NJQ458799:NKS458800 NTM458799:NUO458800 ODI458799:OEK458800 ONE458799:OOG458800 OXA458799:OYC458800 PGW458799:PHY458800 PQS458799:PRU458800 QAO458799:QBQ458800 QKK458799:QLM458800 QUG458799:QVI458800 REC458799:RFE458800 RNY458799:RPA458800 RXU458799:RYW458800 SHQ458799:SIS458800 SRM458799:SSO458800 TBI458799:TCK458800 TLE458799:TMG458800 TVA458799:TWC458800 UEW458799:UFY458800 UOS458799:UPU458800 UYO458799:UZQ458800 VIK458799:VJM458800 VSG458799:VTI458800 WCC458799:WDE458800 WLY458799:WNA458800 WVU458799:WWW458800 M524335:AO524336 JI524335:KK524336 TE524335:UG524336 ADA524335:AEC524336 AMW524335:ANY524336 AWS524335:AXU524336 BGO524335:BHQ524336 BQK524335:BRM524336 CAG524335:CBI524336 CKC524335:CLE524336 CTY524335:CVA524336 DDU524335:DEW524336 DNQ524335:DOS524336 DXM524335:DYO524336 EHI524335:EIK524336 ERE524335:ESG524336 FBA524335:FCC524336 FKW524335:FLY524336 FUS524335:FVU524336 GEO524335:GFQ524336 GOK524335:GPM524336 GYG524335:GZI524336 HIC524335:HJE524336 HRY524335:HTA524336 IBU524335:ICW524336 ILQ524335:IMS524336 IVM524335:IWO524336 JFI524335:JGK524336 JPE524335:JQG524336 JZA524335:KAC524336 KIW524335:KJY524336 KSS524335:KTU524336 LCO524335:LDQ524336 LMK524335:LNM524336 LWG524335:LXI524336 MGC524335:MHE524336 MPY524335:MRA524336 MZU524335:NAW524336 NJQ524335:NKS524336 NTM524335:NUO524336 ODI524335:OEK524336 ONE524335:OOG524336 OXA524335:OYC524336 PGW524335:PHY524336 PQS524335:PRU524336 QAO524335:QBQ524336 QKK524335:QLM524336 QUG524335:QVI524336 REC524335:RFE524336 RNY524335:RPA524336 RXU524335:RYW524336 SHQ524335:SIS524336 SRM524335:SSO524336 TBI524335:TCK524336 TLE524335:TMG524336 TVA524335:TWC524336 UEW524335:UFY524336 UOS524335:UPU524336 UYO524335:UZQ524336 VIK524335:VJM524336 VSG524335:VTI524336 WCC524335:WDE524336 WLY524335:WNA524336 WVU524335:WWW524336 M589871:AO589872 JI589871:KK589872 TE589871:UG589872 ADA589871:AEC589872 AMW589871:ANY589872 AWS589871:AXU589872 BGO589871:BHQ589872 BQK589871:BRM589872 CAG589871:CBI589872 CKC589871:CLE589872 CTY589871:CVA589872 DDU589871:DEW589872 DNQ589871:DOS589872 DXM589871:DYO589872 EHI589871:EIK589872 ERE589871:ESG589872 FBA589871:FCC589872 FKW589871:FLY589872 FUS589871:FVU589872 GEO589871:GFQ589872 GOK589871:GPM589872 GYG589871:GZI589872 HIC589871:HJE589872 HRY589871:HTA589872 IBU589871:ICW589872 ILQ589871:IMS589872 IVM589871:IWO589872 JFI589871:JGK589872 JPE589871:JQG589872 JZA589871:KAC589872 KIW589871:KJY589872 KSS589871:KTU589872 LCO589871:LDQ589872 LMK589871:LNM589872 LWG589871:LXI589872 MGC589871:MHE589872 MPY589871:MRA589872 MZU589871:NAW589872 NJQ589871:NKS589872 NTM589871:NUO589872 ODI589871:OEK589872 ONE589871:OOG589872 OXA589871:OYC589872 PGW589871:PHY589872 PQS589871:PRU589872 QAO589871:QBQ589872 QKK589871:QLM589872 QUG589871:QVI589872 REC589871:RFE589872 RNY589871:RPA589872 RXU589871:RYW589872 SHQ589871:SIS589872 SRM589871:SSO589872 TBI589871:TCK589872 TLE589871:TMG589872 TVA589871:TWC589872 UEW589871:UFY589872 UOS589871:UPU589872 UYO589871:UZQ589872 VIK589871:VJM589872 VSG589871:VTI589872 WCC589871:WDE589872 WLY589871:WNA589872 WVU589871:WWW589872 M655407:AO655408 JI655407:KK655408 TE655407:UG655408 ADA655407:AEC655408 AMW655407:ANY655408 AWS655407:AXU655408 BGO655407:BHQ655408 BQK655407:BRM655408 CAG655407:CBI655408 CKC655407:CLE655408 CTY655407:CVA655408 DDU655407:DEW655408 DNQ655407:DOS655408 DXM655407:DYO655408 EHI655407:EIK655408 ERE655407:ESG655408 FBA655407:FCC655408 FKW655407:FLY655408 FUS655407:FVU655408 GEO655407:GFQ655408 GOK655407:GPM655408 GYG655407:GZI655408 HIC655407:HJE655408 HRY655407:HTA655408 IBU655407:ICW655408 ILQ655407:IMS655408 IVM655407:IWO655408 JFI655407:JGK655408 JPE655407:JQG655408 JZA655407:KAC655408 KIW655407:KJY655408 KSS655407:KTU655408 LCO655407:LDQ655408 LMK655407:LNM655408 LWG655407:LXI655408 MGC655407:MHE655408 MPY655407:MRA655408 MZU655407:NAW655408 NJQ655407:NKS655408 NTM655407:NUO655408 ODI655407:OEK655408 ONE655407:OOG655408 OXA655407:OYC655408 PGW655407:PHY655408 PQS655407:PRU655408 QAO655407:QBQ655408 QKK655407:QLM655408 QUG655407:QVI655408 REC655407:RFE655408 RNY655407:RPA655408 RXU655407:RYW655408 SHQ655407:SIS655408 SRM655407:SSO655408 TBI655407:TCK655408 TLE655407:TMG655408 TVA655407:TWC655408 UEW655407:UFY655408 UOS655407:UPU655408 UYO655407:UZQ655408 VIK655407:VJM655408 VSG655407:VTI655408 WCC655407:WDE655408 WLY655407:WNA655408 WVU655407:WWW655408 M720943:AO720944 JI720943:KK720944 TE720943:UG720944 ADA720943:AEC720944 AMW720943:ANY720944 AWS720943:AXU720944 BGO720943:BHQ720944 BQK720943:BRM720944 CAG720943:CBI720944 CKC720943:CLE720944 CTY720943:CVA720944 DDU720943:DEW720944 DNQ720943:DOS720944 DXM720943:DYO720944 EHI720943:EIK720944 ERE720943:ESG720944 FBA720943:FCC720944 FKW720943:FLY720944 FUS720943:FVU720944 GEO720943:GFQ720944 GOK720943:GPM720944 GYG720943:GZI720944 HIC720943:HJE720944 HRY720943:HTA720944 IBU720943:ICW720944 ILQ720943:IMS720944 IVM720943:IWO720944 JFI720943:JGK720944 JPE720943:JQG720944 JZA720943:KAC720944 KIW720943:KJY720944 KSS720943:KTU720944 LCO720943:LDQ720944 LMK720943:LNM720944 LWG720943:LXI720944 MGC720943:MHE720944 MPY720943:MRA720944 MZU720943:NAW720944 NJQ720943:NKS720944 NTM720943:NUO720944 ODI720943:OEK720944 ONE720943:OOG720944 OXA720943:OYC720944 PGW720943:PHY720944 PQS720943:PRU720944 QAO720943:QBQ720944 QKK720943:QLM720944 QUG720943:QVI720944 REC720943:RFE720944 RNY720943:RPA720944 RXU720943:RYW720944 SHQ720943:SIS720944 SRM720943:SSO720944 TBI720943:TCK720944 TLE720943:TMG720944 TVA720943:TWC720944 UEW720943:UFY720944 UOS720943:UPU720944 UYO720943:UZQ720944 VIK720943:VJM720944 VSG720943:VTI720944 WCC720943:WDE720944 WLY720943:WNA720944 WVU720943:WWW720944 M786479:AO786480 JI786479:KK786480 TE786479:UG786480 ADA786479:AEC786480 AMW786479:ANY786480 AWS786479:AXU786480 BGO786479:BHQ786480 BQK786479:BRM786480 CAG786479:CBI786480 CKC786479:CLE786480 CTY786479:CVA786480 DDU786479:DEW786480 DNQ786479:DOS786480 DXM786479:DYO786480 EHI786479:EIK786480 ERE786479:ESG786480 FBA786479:FCC786480 FKW786479:FLY786480 FUS786479:FVU786480 GEO786479:GFQ786480 GOK786479:GPM786480 GYG786479:GZI786480 HIC786479:HJE786480 HRY786479:HTA786480 IBU786479:ICW786480 ILQ786479:IMS786480 IVM786479:IWO786480 JFI786479:JGK786480 JPE786479:JQG786480 JZA786479:KAC786480 KIW786479:KJY786480 KSS786479:KTU786480 LCO786479:LDQ786480 LMK786479:LNM786480 LWG786479:LXI786480 MGC786479:MHE786480 MPY786479:MRA786480 MZU786479:NAW786480 NJQ786479:NKS786480 NTM786479:NUO786480 ODI786479:OEK786480 ONE786479:OOG786480 OXA786479:OYC786480 PGW786479:PHY786480 PQS786479:PRU786480 QAO786479:QBQ786480 QKK786479:QLM786480 QUG786479:QVI786480 REC786479:RFE786480 RNY786479:RPA786480 RXU786479:RYW786480 SHQ786479:SIS786480 SRM786479:SSO786480 TBI786479:TCK786480 TLE786479:TMG786480 TVA786479:TWC786480 UEW786479:UFY786480 UOS786479:UPU786480 UYO786479:UZQ786480 VIK786479:VJM786480 VSG786479:VTI786480 WCC786479:WDE786480 WLY786479:WNA786480 WVU786479:WWW786480 M852015:AO852016 JI852015:KK852016 TE852015:UG852016 ADA852015:AEC852016 AMW852015:ANY852016 AWS852015:AXU852016 BGO852015:BHQ852016 BQK852015:BRM852016 CAG852015:CBI852016 CKC852015:CLE852016 CTY852015:CVA852016 DDU852015:DEW852016 DNQ852015:DOS852016 DXM852015:DYO852016 EHI852015:EIK852016 ERE852015:ESG852016 FBA852015:FCC852016 FKW852015:FLY852016 FUS852015:FVU852016 GEO852015:GFQ852016 GOK852015:GPM852016 GYG852015:GZI852016 HIC852015:HJE852016 HRY852015:HTA852016 IBU852015:ICW852016 ILQ852015:IMS852016 IVM852015:IWO852016 JFI852015:JGK852016 JPE852015:JQG852016 JZA852015:KAC852016 KIW852015:KJY852016 KSS852015:KTU852016 LCO852015:LDQ852016 LMK852015:LNM852016 LWG852015:LXI852016 MGC852015:MHE852016 MPY852015:MRA852016 MZU852015:NAW852016 NJQ852015:NKS852016 NTM852015:NUO852016 ODI852015:OEK852016 ONE852015:OOG852016 OXA852015:OYC852016 PGW852015:PHY852016 PQS852015:PRU852016 QAO852015:QBQ852016 QKK852015:QLM852016 QUG852015:QVI852016 REC852015:RFE852016 RNY852015:RPA852016 RXU852015:RYW852016 SHQ852015:SIS852016 SRM852015:SSO852016 TBI852015:TCK852016 TLE852015:TMG852016 TVA852015:TWC852016 UEW852015:UFY852016 UOS852015:UPU852016 UYO852015:UZQ852016 VIK852015:VJM852016 VSG852015:VTI852016 WCC852015:WDE852016 WLY852015:WNA852016 WVU852015:WWW852016 M917551:AO917552 JI917551:KK917552 TE917551:UG917552 ADA917551:AEC917552 AMW917551:ANY917552 AWS917551:AXU917552 BGO917551:BHQ917552 BQK917551:BRM917552 CAG917551:CBI917552 CKC917551:CLE917552 CTY917551:CVA917552 DDU917551:DEW917552 DNQ917551:DOS917552 DXM917551:DYO917552 EHI917551:EIK917552 ERE917551:ESG917552 FBA917551:FCC917552 FKW917551:FLY917552 FUS917551:FVU917552 GEO917551:GFQ917552 GOK917551:GPM917552 GYG917551:GZI917552 HIC917551:HJE917552 HRY917551:HTA917552 IBU917551:ICW917552 ILQ917551:IMS917552 IVM917551:IWO917552 JFI917551:JGK917552 JPE917551:JQG917552 JZA917551:KAC917552 KIW917551:KJY917552 KSS917551:KTU917552 LCO917551:LDQ917552 LMK917551:LNM917552 LWG917551:LXI917552 MGC917551:MHE917552 MPY917551:MRA917552 MZU917551:NAW917552 NJQ917551:NKS917552 NTM917551:NUO917552 ODI917551:OEK917552 ONE917551:OOG917552 OXA917551:OYC917552 PGW917551:PHY917552 PQS917551:PRU917552 QAO917551:QBQ917552 QKK917551:QLM917552 QUG917551:QVI917552 REC917551:RFE917552 RNY917551:RPA917552 RXU917551:RYW917552 SHQ917551:SIS917552 SRM917551:SSO917552 TBI917551:TCK917552 TLE917551:TMG917552 TVA917551:TWC917552 UEW917551:UFY917552 UOS917551:UPU917552 UYO917551:UZQ917552 VIK917551:VJM917552 VSG917551:VTI917552 WCC917551:WDE917552 WLY917551:WNA917552 WVU917551:WWW917552 M983087:AO983088 JI983087:KK983088 TE983087:UG983088 ADA983087:AEC983088 AMW983087:ANY983088 AWS983087:AXU983088 BGO983087:BHQ983088 BQK983087:BRM983088 CAG983087:CBI983088 CKC983087:CLE983088 CTY983087:CVA983088 DDU983087:DEW983088 DNQ983087:DOS983088 DXM983087:DYO983088 EHI983087:EIK983088 ERE983087:ESG983088 FBA983087:FCC983088 FKW983087:FLY983088 FUS983087:FVU983088 GEO983087:GFQ983088 GOK983087:GPM983088 GYG983087:GZI983088 HIC983087:HJE983088 HRY983087:HTA983088 IBU983087:ICW983088 ILQ983087:IMS983088 IVM983087:IWO983088 JFI983087:JGK983088 JPE983087:JQG983088 JZA983087:KAC983088 KIW983087:KJY983088 KSS983087:KTU983088 LCO983087:LDQ983088 LMK983087:LNM983088 LWG983087:LXI983088 MGC983087:MHE983088 MPY983087:MRA983088 MZU983087:NAW983088 NJQ983087:NKS983088 NTM983087:NUO983088 ODI983087:OEK983088 ONE983087:OOG983088 OXA983087:OYC983088 PGW983087:PHY983088 PQS983087:PRU983088 QAO983087:QBQ983088 QKK983087:QLM983088 QUG983087:QVI983088 REC983087:RFE983088 RNY983087:RPA983088 RXU983087:RYW983088 SHQ983087:SIS983088 SRM983087:SSO983088 TBI983087:TCK983088 TLE983087:TMG983088 TVA983087:TWC983088 UEW983087:UFY983088 UOS983087:UPU983088 UYO983087:UZQ983088 VIK983087:VJM983088 VSG983087:VTI983088 WCC983087:WDE983088 WLY983087:WNA983088 WVU983087:WWW983088" xr:uid="{F13D5047-B519-4F46-899B-558E8C490BB9}">
      <formula1>#REF!</formula1>
    </dataValidation>
    <dataValidation type="whole" operator="lessThanOrEqual" allowBlank="1" showInputMessage="1" showErrorMessage="1" sqref="L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1485BDA8-0E5C-3F45-89D2-6CF6B85A6F72}">
      <formula1>40</formula1>
    </dataValidation>
    <dataValidation type="list" allowBlank="1" showInputMessage="1" showErrorMessage="1" sqref="JV34:KX34 WWH983051:WXJ983051 WML983051:WNN983051 WCP983051:WDR983051 VST983051:VTV983051 VIX983051:VJZ983051 UZB983051:VAD983051 UPF983051:UQH983051 UFJ983051:UGL983051 TVN983051:TWP983051 TLR983051:TMT983051 TBV983051:TCX983051 SRZ983051:STB983051 SID983051:SJF983051 RYH983051:RZJ983051 ROL983051:RPN983051 REP983051:RFR983051 QUT983051:QVV983051 QKX983051:QLZ983051 QBB983051:QCD983051 PRF983051:PSH983051 PHJ983051:PIL983051 OXN983051:OYP983051 ONR983051:OOT983051 ODV983051:OEX983051 NTZ983051:NVB983051 NKD983051:NLF983051 NAH983051:NBJ983051 MQL983051:MRN983051 MGP983051:MHR983051 LWT983051:LXV983051 LMX983051:LNZ983051 LDB983051:LED983051 KTF983051:KUH983051 KJJ983051:KKL983051 JZN983051:KAP983051 JPR983051:JQT983051 JFV983051:JGX983051 IVZ983051:IXB983051 IMD983051:INF983051 ICH983051:IDJ983051 HSL983051:HTN983051 HIP983051:HJR983051 GYT983051:GZV983051 GOX983051:GPZ983051 GFB983051:GGD983051 FVF983051:FWH983051 FLJ983051:FML983051 FBN983051:FCP983051 ERR983051:EST983051 EHV983051:EIX983051 DXZ983051:DZB983051 DOD983051:DPF983051 DEH983051:DFJ983051 CUL983051:CVN983051 CKP983051:CLR983051 CAT983051:CBV983051 BQX983051:BRZ983051 BHB983051:BID983051 AXF983051:AYH983051 ANJ983051:AOL983051 ADN983051:AEP983051 TR983051:UT983051 JV983051:KX983051 Z983051:BB983051 WWH917515:WXJ917515 WML917515:WNN917515 WCP917515:WDR917515 VST917515:VTV917515 VIX917515:VJZ917515 UZB917515:VAD917515 UPF917515:UQH917515 UFJ917515:UGL917515 TVN917515:TWP917515 TLR917515:TMT917515 TBV917515:TCX917515 SRZ917515:STB917515 SID917515:SJF917515 RYH917515:RZJ917515 ROL917515:RPN917515 REP917515:RFR917515 QUT917515:QVV917515 QKX917515:QLZ917515 QBB917515:QCD917515 PRF917515:PSH917515 PHJ917515:PIL917515 OXN917515:OYP917515 ONR917515:OOT917515 ODV917515:OEX917515 NTZ917515:NVB917515 NKD917515:NLF917515 NAH917515:NBJ917515 MQL917515:MRN917515 MGP917515:MHR917515 LWT917515:LXV917515 LMX917515:LNZ917515 LDB917515:LED917515 KTF917515:KUH917515 KJJ917515:KKL917515 JZN917515:KAP917515 JPR917515:JQT917515 JFV917515:JGX917515 IVZ917515:IXB917515 IMD917515:INF917515 ICH917515:IDJ917515 HSL917515:HTN917515 HIP917515:HJR917515 GYT917515:GZV917515 GOX917515:GPZ917515 GFB917515:GGD917515 FVF917515:FWH917515 FLJ917515:FML917515 FBN917515:FCP917515 ERR917515:EST917515 EHV917515:EIX917515 DXZ917515:DZB917515 DOD917515:DPF917515 DEH917515:DFJ917515 CUL917515:CVN917515 CKP917515:CLR917515 CAT917515:CBV917515 BQX917515:BRZ917515 BHB917515:BID917515 AXF917515:AYH917515 ANJ917515:AOL917515 ADN917515:AEP917515 TR917515:UT917515 JV917515:KX917515 Z917515:BB917515 WWH851979:WXJ851979 WML851979:WNN851979 WCP851979:WDR851979 VST851979:VTV851979 VIX851979:VJZ851979 UZB851979:VAD851979 UPF851979:UQH851979 UFJ851979:UGL851979 TVN851979:TWP851979 TLR851979:TMT851979 TBV851979:TCX851979 SRZ851979:STB851979 SID851979:SJF851979 RYH851979:RZJ851979 ROL851979:RPN851979 REP851979:RFR851979 QUT851979:QVV851979 QKX851979:QLZ851979 QBB851979:QCD851979 PRF851979:PSH851979 PHJ851979:PIL851979 OXN851979:OYP851979 ONR851979:OOT851979 ODV851979:OEX851979 NTZ851979:NVB851979 NKD851979:NLF851979 NAH851979:NBJ851979 MQL851979:MRN851979 MGP851979:MHR851979 LWT851979:LXV851979 LMX851979:LNZ851979 LDB851979:LED851979 KTF851979:KUH851979 KJJ851979:KKL851979 JZN851979:KAP851979 JPR851979:JQT851979 JFV851979:JGX851979 IVZ851979:IXB851979 IMD851979:INF851979 ICH851979:IDJ851979 HSL851979:HTN851979 HIP851979:HJR851979 GYT851979:GZV851979 GOX851979:GPZ851979 GFB851979:GGD851979 FVF851979:FWH851979 FLJ851979:FML851979 FBN851979:FCP851979 ERR851979:EST851979 EHV851979:EIX851979 DXZ851979:DZB851979 DOD851979:DPF851979 DEH851979:DFJ851979 CUL851979:CVN851979 CKP851979:CLR851979 CAT851979:CBV851979 BQX851979:BRZ851979 BHB851979:BID851979 AXF851979:AYH851979 ANJ851979:AOL851979 ADN851979:AEP851979 TR851979:UT851979 JV851979:KX851979 Z851979:BB851979 WWH786443:WXJ786443 WML786443:WNN786443 WCP786443:WDR786443 VST786443:VTV786443 VIX786443:VJZ786443 UZB786443:VAD786443 UPF786443:UQH786443 UFJ786443:UGL786443 TVN786443:TWP786443 TLR786443:TMT786443 TBV786443:TCX786443 SRZ786443:STB786443 SID786443:SJF786443 RYH786443:RZJ786443 ROL786443:RPN786443 REP786443:RFR786443 QUT786443:QVV786443 QKX786443:QLZ786443 QBB786443:QCD786443 PRF786443:PSH786443 PHJ786443:PIL786443 OXN786443:OYP786443 ONR786443:OOT786443 ODV786443:OEX786443 NTZ786443:NVB786443 NKD786443:NLF786443 NAH786443:NBJ786443 MQL786443:MRN786443 MGP786443:MHR786443 LWT786443:LXV786443 LMX786443:LNZ786443 LDB786443:LED786443 KTF786443:KUH786443 KJJ786443:KKL786443 JZN786443:KAP786443 JPR786443:JQT786443 JFV786443:JGX786443 IVZ786443:IXB786443 IMD786443:INF786443 ICH786443:IDJ786443 HSL786443:HTN786443 HIP786443:HJR786443 GYT786443:GZV786443 GOX786443:GPZ786443 GFB786443:GGD786443 FVF786443:FWH786443 FLJ786443:FML786443 FBN786443:FCP786443 ERR786443:EST786443 EHV786443:EIX786443 DXZ786443:DZB786443 DOD786443:DPF786443 DEH786443:DFJ786443 CUL786443:CVN786443 CKP786443:CLR786443 CAT786443:CBV786443 BQX786443:BRZ786443 BHB786443:BID786443 AXF786443:AYH786443 ANJ786443:AOL786443 ADN786443:AEP786443 TR786443:UT786443 JV786443:KX786443 Z786443:BB786443 WWH720907:WXJ720907 WML720907:WNN720907 WCP720907:WDR720907 VST720907:VTV720907 VIX720907:VJZ720907 UZB720907:VAD720907 UPF720907:UQH720907 UFJ720907:UGL720907 TVN720907:TWP720907 TLR720907:TMT720907 TBV720907:TCX720907 SRZ720907:STB720907 SID720907:SJF720907 RYH720907:RZJ720907 ROL720907:RPN720907 REP720907:RFR720907 QUT720907:QVV720907 QKX720907:QLZ720907 QBB720907:QCD720907 PRF720907:PSH720907 PHJ720907:PIL720907 OXN720907:OYP720907 ONR720907:OOT720907 ODV720907:OEX720907 NTZ720907:NVB720907 NKD720907:NLF720907 NAH720907:NBJ720907 MQL720907:MRN720907 MGP720907:MHR720907 LWT720907:LXV720907 LMX720907:LNZ720907 LDB720907:LED720907 KTF720907:KUH720907 KJJ720907:KKL720907 JZN720907:KAP720907 JPR720907:JQT720907 JFV720907:JGX720907 IVZ720907:IXB720907 IMD720907:INF720907 ICH720907:IDJ720907 HSL720907:HTN720907 HIP720907:HJR720907 GYT720907:GZV720907 GOX720907:GPZ720907 GFB720907:GGD720907 FVF720907:FWH720907 FLJ720907:FML720907 FBN720907:FCP720907 ERR720907:EST720907 EHV720907:EIX720907 DXZ720907:DZB720907 DOD720907:DPF720907 DEH720907:DFJ720907 CUL720907:CVN720907 CKP720907:CLR720907 CAT720907:CBV720907 BQX720907:BRZ720907 BHB720907:BID720907 AXF720907:AYH720907 ANJ720907:AOL720907 ADN720907:AEP720907 TR720907:UT720907 JV720907:KX720907 Z720907:BB720907 WWH655371:WXJ655371 WML655371:WNN655371 WCP655371:WDR655371 VST655371:VTV655371 VIX655371:VJZ655371 UZB655371:VAD655371 UPF655371:UQH655371 UFJ655371:UGL655371 TVN655371:TWP655371 TLR655371:TMT655371 TBV655371:TCX655371 SRZ655371:STB655371 SID655371:SJF655371 RYH655371:RZJ655371 ROL655371:RPN655371 REP655371:RFR655371 QUT655371:QVV655371 QKX655371:QLZ655371 QBB655371:QCD655371 PRF655371:PSH655371 PHJ655371:PIL655371 OXN655371:OYP655371 ONR655371:OOT655371 ODV655371:OEX655371 NTZ655371:NVB655371 NKD655371:NLF655371 NAH655371:NBJ655371 MQL655371:MRN655371 MGP655371:MHR655371 LWT655371:LXV655371 LMX655371:LNZ655371 LDB655371:LED655371 KTF655371:KUH655371 KJJ655371:KKL655371 JZN655371:KAP655371 JPR655371:JQT655371 JFV655371:JGX655371 IVZ655371:IXB655371 IMD655371:INF655371 ICH655371:IDJ655371 HSL655371:HTN655371 HIP655371:HJR655371 GYT655371:GZV655371 GOX655371:GPZ655371 GFB655371:GGD655371 FVF655371:FWH655371 FLJ655371:FML655371 FBN655371:FCP655371 ERR655371:EST655371 EHV655371:EIX655371 DXZ655371:DZB655371 DOD655371:DPF655371 DEH655371:DFJ655371 CUL655371:CVN655371 CKP655371:CLR655371 CAT655371:CBV655371 BQX655371:BRZ655371 BHB655371:BID655371 AXF655371:AYH655371 ANJ655371:AOL655371 ADN655371:AEP655371 TR655371:UT655371 JV655371:KX655371 Z655371:BB655371 WWH589835:WXJ589835 WML589835:WNN589835 WCP589835:WDR589835 VST589835:VTV589835 VIX589835:VJZ589835 UZB589835:VAD589835 UPF589835:UQH589835 UFJ589835:UGL589835 TVN589835:TWP589835 TLR589835:TMT589835 TBV589835:TCX589835 SRZ589835:STB589835 SID589835:SJF589835 RYH589835:RZJ589835 ROL589835:RPN589835 REP589835:RFR589835 QUT589835:QVV589835 QKX589835:QLZ589835 QBB589835:QCD589835 PRF589835:PSH589835 PHJ589835:PIL589835 OXN589835:OYP589835 ONR589835:OOT589835 ODV589835:OEX589835 NTZ589835:NVB589835 NKD589835:NLF589835 NAH589835:NBJ589835 MQL589835:MRN589835 MGP589835:MHR589835 LWT589835:LXV589835 LMX589835:LNZ589835 LDB589835:LED589835 KTF589835:KUH589835 KJJ589835:KKL589835 JZN589835:KAP589835 JPR589835:JQT589835 JFV589835:JGX589835 IVZ589835:IXB589835 IMD589835:INF589835 ICH589835:IDJ589835 HSL589835:HTN589835 HIP589835:HJR589835 GYT589835:GZV589835 GOX589835:GPZ589835 GFB589835:GGD589835 FVF589835:FWH589835 FLJ589835:FML589835 FBN589835:FCP589835 ERR589835:EST589835 EHV589835:EIX589835 DXZ589835:DZB589835 DOD589835:DPF589835 DEH589835:DFJ589835 CUL589835:CVN589835 CKP589835:CLR589835 CAT589835:CBV589835 BQX589835:BRZ589835 BHB589835:BID589835 AXF589835:AYH589835 ANJ589835:AOL589835 ADN589835:AEP589835 TR589835:UT589835 JV589835:KX589835 Z589835:BB589835 WWH524299:WXJ524299 WML524299:WNN524299 WCP524299:WDR524299 VST524299:VTV524299 VIX524299:VJZ524299 UZB524299:VAD524299 UPF524299:UQH524299 UFJ524299:UGL524299 TVN524299:TWP524299 TLR524299:TMT524299 TBV524299:TCX524299 SRZ524299:STB524299 SID524299:SJF524299 RYH524299:RZJ524299 ROL524299:RPN524299 REP524299:RFR524299 QUT524299:QVV524299 QKX524299:QLZ524299 QBB524299:QCD524299 PRF524299:PSH524299 PHJ524299:PIL524299 OXN524299:OYP524299 ONR524299:OOT524299 ODV524299:OEX524299 NTZ524299:NVB524299 NKD524299:NLF524299 NAH524299:NBJ524299 MQL524299:MRN524299 MGP524299:MHR524299 LWT524299:LXV524299 LMX524299:LNZ524299 LDB524299:LED524299 KTF524299:KUH524299 KJJ524299:KKL524299 JZN524299:KAP524299 JPR524299:JQT524299 JFV524299:JGX524299 IVZ524299:IXB524299 IMD524299:INF524299 ICH524299:IDJ524299 HSL524299:HTN524299 HIP524299:HJR524299 GYT524299:GZV524299 GOX524299:GPZ524299 GFB524299:GGD524299 FVF524299:FWH524299 FLJ524299:FML524299 FBN524299:FCP524299 ERR524299:EST524299 EHV524299:EIX524299 DXZ524299:DZB524299 DOD524299:DPF524299 DEH524299:DFJ524299 CUL524299:CVN524299 CKP524299:CLR524299 CAT524299:CBV524299 BQX524299:BRZ524299 BHB524299:BID524299 AXF524299:AYH524299 ANJ524299:AOL524299 ADN524299:AEP524299 TR524299:UT524299 JV524299:KX524299 Z524299:BB524299 WWH458763:WXJ458763 WML458763:WNN458763 WCP458763:WDR458763 VST458763:VTV458763 VIX458763:VJZ458763 UZB458763:VAD458763 UPF458763:UQH458763 UFJ458763:UGL458763 TVN458763:TWP458763 TLR458763:TMT458763 TBV458763:TCX458763 SRZ458763:STB458763 SID458763:SJF458763 RYH458763:RZJ458763 ROL458763:RPN458763 REP458763:RFR458763 QUT458763:QVV458763 QKX458763:QLZ458763 QBB458763:QCD458763 PRF458763:PSH458763 PHJ458763:PIL458763 OXN458763:OYP458763 ONR458763:OOT458763 ODV458763:OEX458763 NTZ458763:NVB458763 NKD458763:NLF458763 NAH458763:NBJ458763 MQL458763:MRN458763 MGP458763:MHR458763 LWT458763:LXV458763 LMX458763:LNZ458763 LDB458763:LED458763 KTF458763:KUH458763 KJJ458763:KKL458763 JZN458763:KAP458763 JPR458763:JQT458763 JFV458763:JGX458763 IVZ458763:IXB458763 IMD458763:INF458763 ICH458763:IDJ458763 HSL458763:HTN458763 HIP458763:HJR458763 GYT458763:GZV458763 GOX458763:GPZ458763 GFB458763:GGD458763 FVF458763:FWH458763 FLJ458763:FML458763 FBN458763:FCP458763 ERR458763:EST458763 EHV458763:EIX458763 DXZ458763:DZB458763 DOD458763:DPF458763 DEH458763:DFJ458763 CUL458763:CVN458763 CKP458763:CLR458763 CAT458763:CBV458763 BQX458763:BRZ458763 BHB458763:BID458763 AXF458763:AYH458763 ANJ458763:AOL458763 ADN458763:AEP458763 TR458763:UT458763 JV458763:KX458763 Z458763:BB458763 WWH393227:WXJ393227 WML393227:WNN393227 WCP393227:WDR393227 VST393227:VTV393227 VIX393227:VJZ393227 UZB393227:VAD393227 UPF393227:UQH393227 UFJ393227:UGL393227 TVN393227:TWP393227 TLR393227:TMT393227 TBV393227:TCX393227 SRZ393227:STB393227 SID393227:SJF393227 RYH393227:RZJ393227 ROL393227:RPN393227 REP393227:RFR393227 QUT393227:QVV393227 QKX393227:QLZ393227 QBB393227:QCD393227 PRF393227:PSH393227 PHJ393227:PIL393227 OXN393227:OYP393227 ONR393227:OOT393227 ODV393227:OEX393227 NTZ393227:NVB393227 NKD393227:NLF393227 NAH393227:NBJ393227 MQL393227:MRN393227 MGP393227:MHR393227 LWT393227:LXV393227 LMX393227:LNZ393227 LDB393227:LED393227 KTF393227:KUH393227 KJJ393227:KKL393227 JZN393227:KAP393227 JPR393227:JQT393227 JFV393227:JGX393227 IVZ393227:IXB393227 IMD393227:INF393227 ICH393227:IDJ393227 HSL393227:HTN393227 HIP393227:HJR393227 GYT393227:GZV393227 GOX393227:GPZ393227 GFB393227:GGD393227 FVF393227:FWH393227 FLJ393227:FML393227 FBN393227:FCP393227 ERR393227:EST393227 EHV393227:EIX393227 DXZ393227:DZB393227 DOD393227:DPF393227 DEH393227:DFJ393227 CUL393227:CVN393227 CKP393227:CLR393227 CAT393227:CBV393227 BQX393227:BRZ393227 BHB393227:BID393227 AXF393227:AYH393227 ANJ393227:AOL393227 ADN393227:AEP393227 TR393227:UT393227 JV393227:KX393227 Z393227:BB393227 WWH327691:WXJ327691 WML327691:WNN327691 WCP327691:WDR327691 VST327691:VTV327691 VIX327691:VJZ327691 UZB327691:VAD327691 UPF327691:UQH327691 UFJ327691:UGL327691 TVN327691:TWP327691 TLR327691:TMT327691 TBV327691:TCX327691 SRZ327691:STB327691 SID327691:SJF327691 RYH327691:RZJ327691 ROL327691:RPN327691 REP327691:RFR327691 QUT327691:QVV327691 QKX327691:QLZ327691 QBB327691:QCD327691 PRF327691:PSH327691 PHJ327691:PIL327691 OXN327691:OYP327691 ONR327691:OOT327691 ODV327691:OEX327691 NTZ327691:NVB327691 NKD327691:NLF327691 NAH327691:NBJ327691 MQL327691:MRN327691 MGP327691:MHR327691 LWT327691:LXV327691 LMX327691:LNZ327691 LDB327691:LED327691 KTF327691:KUH327691 KJJ327691:KKL327691 JZN327691:KAP327691 JPR327691:JQT327691 JFV327691:JGX327691 IVZ327691:IXB327691 IMD327691:INF327691 ICH327691:IDJ327691 HSL327691:HTN327691 HIP327691:HJR327691 GYT327691:GZV327691 GOX327691:GPZ327691 GFB327691:GGD327691 FVF327691:FWH327691 FLJ327691:FML327691 FBN327691:FCP327691 ERR327691:EST327691 EHV327691:EIX327691 DXZ327691:DZB327691 DOD327691:DPF327691 DEH327691:DFJ327691 CUL327691:CVN327691 CKP327691:CLR327691 CAT327691:CBV327691 BQX327691:BRZ327691 BHB327691:BID327691 AXF327691:AYH327691 ANJ327691:AOL327691 ADN327691:AEP327691 TR327691:UT327691 JV327691:KX327691 Z327691:BB327691 WWH262155:WXJ262155 WML262155:WNN262155 WCP262155:WDR262155 VST262155:VTV262155 VIX262155:VJZ262155 UZB262155:VAD262155 UPF262155:UQH262155 UFJ262155:UGL262155 TVN262155:TWP262155 TLR262155:TMT262155 TBV262155:TCX262155 SRZ262155:STB262155 SID262155:SJF262155 RYH262155:RZJ262155 ROL262155:RPN262155 REP262155:RFR262155 QUT262155:QVV262155 QKX262155:QLZ262155 QBB262155:QCD262155 PRF262155:PSH262155 PHJ262155:PIL262155 OXN262155:OYP262155 ONR262155:OOT262155 ODV262155:OEX262155 NTZ262155:NVB262155 NKD262155:NLF262155 NAH262155:NBJ262155 MQL262155:MRN262155 MGP262155:MHR262155 LWT262155:LXV262155 LMX262155:LNZ262155 LDB262155:LED262155 KTF262155:KUH262155 KJJ262155:KKL262155 JZN262155:KAP262155 JPR262155:JQT262155 JFV262155:JGX262155 IVZ262155:IXB262155 IMD262155:INF262155 ICH262155:IDJ262155 HSL262155:HTN262155 HIP262155:HJR262155 GYT262155:GZV262155 GOX262155:GPZ262155 GFB262155:GGD262155 FVF262155:FWH262155 FLJ262155:FML262155 FBN262155:FCP262155 ERR262155:EST262155 EHV262155:EIX262155 DXZ262155:DZB262155 DOD262155:DPF262155 DEH262155:DFJ262155 CUL262155:CVN262155 CKP262155:CLR262155 CAT262155:CBV262155 BQX262155:BRZ262155 BHB262155:BID262155 AXF262155:AYH262155 ANJ262155:AOL262155 ADN262155:AEP262155 TR262155:UT262155 JV262155:KX262155 Z262155:BB262155 WWH196619:WXJ196619 WML196619:WNN196619 WCP196619:WDR196619 VST196619:VTV196619 VIX196619:VJZ196619 UZB196619:VAD196619 UPF196619:UQH196619 UFJ196619:UGL196619 TVN196619:TWP196619 TLR196619:TMT196619 TBV196619:TCX196619 SRZ196619:STB196619 SID196619:SJF196619 RYH196619:RZJ196619 ROL196619:RPN196619 REP196619:RFR196619 QUT196619:QVV196619 QKX196619:QLZ196619 QBB196619:QCD196619 PRF196619:PSH196619 PHJ196619:PIL196619 OXN196619:OYP196619 ONR196619:OOT196619 ODV196619:OEX196619 NTZ196619:NVB196619 NKD196619:NLF196619 NAH196619:NBJ196619 MQL196619:MRN196619 MGP196619:MHR196619 LWT196619:LXV196619 LMX196619:LNZ196619 LDB196619:LED196619 KTF196619:KUH196619 KJJ196619:KKL196619 JZN196619:KAP196619 JPR196619:JQT196619 JFV196619:JGX196619 IVZ196619:IXB196619 IMD196619:INF196619 ICH196619:IDJ196619 HSL196619:HTN196619 HIP196619:HJR196619 GYT196619:GZV196619 GOX196619:GPZ196619 GFB196619:GGD196619 FVF196619:FWH196619 FLJ196619:FML196619 FBN196619:FCP196619 ERR196619:EST196619 EHV196619:EIX196619 DXZ196619:DZB196619 DOD196619:DPF196619 DEH196619:DFJ196619 CUL196619:CVN196619 CKP196619:CLR196619 CAT196619:CBV196619 BQX196619:BRZ196619 BHB196619:BID196619 AXF196619:AYH196619 ANJ196619:AOL196619 ADN196619:AEP196619 TR196619:UT196619 JV196619:KX196619 Z196619:BB196619 WWH131083:WXJ131083 WML131083:WNN131083 WCP131083:WDR131083 VST131083:VTV131083 VIX131083:VJZ131083 UZB131083:VAD131083 UPF131083:UQH131083 UFJ131083:UGL131083 TVN131083:TWP131083 TLR131083:TMT131083 TBV131083:TCX131083 SRZ131083:STB131083 SID131083:SJF131083 RYH131083:RZJ131083 ROL131083:RPN131083 REP131083:RFR131083 QUT131083:QVV131083 QKX131083:QLZ131083 QBB131083:QCD131083 PRF131083:PSH131083 PHJ131083:PIL131083 OXN131083:OYP131083 ONR131083:OOT131083 ODV131083:OEX131083 NTZ131083:NVB131083 NKD131083:NLF131083 NAH131083:NBJ131083 MQL131083:MRN131083 MGP131083:MHR131083 LWT131083:LXV131083 LMX131083:LNZ131083 LDB131083:LED131083 KTF131083:KUH131083 KJJ131083:KKL131083 JZN131083:KAP131083 JPR131083:JQT131083 JFV131083:JGX131083 IVZ131083:IXB131083 IMD131083:INF131083 ICH131083:IDJ131083 HSL131083:HTN131083 HIP131083:HJR131083 GYT131083:GZV131083 GOX131083:GPZ131083 GFB131083:GGD131083 FVF131083:FWH131083 FLJ131083:FML131083 FBN131083:FCP131083 ERR131083:EST131083 EHV131083:EIX131083 DXZ131083:DZB131083 DOD131083:DPF131083 DEH131083:DFJ131083 CUL131083:CVN131083 CKP131083:CLR131083 CAT131083:CBV131083 BQX131083:BRZ131083 BHB131083:BID131083 AXF131083:AYH131083 ANJ131083:AOL131083 ADN131083:AEP131083 TR131083:UT131083 JV131083:KX131083 Z131083:BB131083 WWH65547:WXJ65547 WML65547:WNN65547 WCP65547:WDR65547 VST65547:VTV65547 VIX65547:VJZ65547 UZB65547:VAD65547 UPF65547:UQH65547 UFJ65547:UGL65547 TVN65547:TWP65547 TLR65547:TMT65547 TBV65547:TCX65547 SRZ65547:STB65547 SID65547:SJF65547 RYH65547:RZJ65547 ROL65547:RPN65547 REP65547:RFR65547 QUT65547:QVV65547 QKX65547:QLZ65547 QBB65547:QCD65547 PRF65547:PSH65547 PHJ65547:PIL65547 OXN65547:OYP65547 ONR65547:OOT65547 ODV65547:OEX65547 NTZ65547:NVB65547 NKD65547:NLF65547 NAH65547:NBJ65547 MQL65547:MRN65547 MGP65547:MHR65547 LWT65547:LXV65547 LMX65547:LNZ65547 LDB65547:LED65547 KTF65547:KUH65547 KJJ65547:KKL65547 JZN65547:KAP65547 JPR65547:JQT65547 JFV65547:JGX65547 IVZ65547:IXB65547 IMD65547:INF65547 ICH65547:IDJ65547 HSL65547:HTN65547 HIP65547:HJR65547 GYT65547:GZV65547 GOX65547:GPZ65547 GFB65547:GGD65547 FVF65547:FWH65547 FLJ65547:FML65547 FBN65547:FCP65547 ERR65547:EST65547 EHV65547:EIX65547 DXZ65547:DZB65547 DOD65547:DPF65547 DEH65547:DFJ65547 CUL65547:CVN65547 CKP65547:CLR65547 CAT65547:CBV65547 BQX65547:BRZ65547 BHB65547:BID65547 AXF65547:AYH65547 ANJ65547:AOL65547 ADN65547:AEP65547 TR65547:UT65547 JV65547:KX65547 Z65547:BB65547 WWH34:WXJ34 WML34:WNN34 WCP34:WDR34 VST34:VTV34 VIX34:VJZ34 UZB34:VAD34 UPF34:UQH34 UFJ34:UGL34 TVN34:TWP34 TLR34:TMT34 TBV34:TCX34 SRZ34:STB34 SID34:SJF34 RYH34:RZJ34 ROL34:RPN34 REP34:RFR34 QUT34:QVV34 QKX34:QLZ34 QBB34:QCD34 PRF34:PSH34 PHJ34:PIL34 OXN34:OYP34 ONR34:OOT34 ODV34:OEX34 NTZ34:NVB34 NKD34:NLF34 NAH34:NBJ34 MQL34:MRN34 MGP34:MHR34 LWT34:LXV34 LMX34:LNZ34 LDB34:LED34 KTF34:KUH34 KJJ34:KKL34 JZN34:KAP34 JPR34:JQT34 JFV34:JGX34 IVZ34:IXB34 IMD34:INF34 ICH34:IDJ34 HSL34:HTN34 HIP34:HJR34 GYT34:GZV34 GOX34:GPZ34 GFB34:GGD34 FVF34:FWH34 FLJ34:FML34 FBN34:FCP34 ERR34:EST34 EHV34:EIX34 DXZ34:DZB34 DOD34:DPF34 DEH34:DFJ34 CUL34:CVN34 CKP34:CLR34 CAT34:CBV34 BQX34:BRZ34 BHB34:BID34 AXF34:AYH34 ANJ34:AOL34 ADN34:AEP34 TR34:UT34 Z34 BA34:BB34" xr:uid="{16A8E8EE-EFF4-F147-8AA0-0946E7932159}">
      <formula1>$A$952:$A$955</formula1>
    </dataValidation>
  </dataValidation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CC4F-B19E-F443-AC5A-15881C8F9D9C}">
  <dimension ref="A1:EG136"/>
  <sheetViews>
    <sheetView zoomScale="140" zoomScaleNormal="140" workbookViewId="0">
      <selection activeCell="A66" sqref="A66:AV71"/>
    </sheetView>
  </sheetViews>
  <sheetFormatPr baseColWidth="10" defaultColWidth="2.33203125" defaultRowHeight="13" customHeight="1" x14ac:dyDescent="0.15"/>
  <cols>
    <col min="1" max="48" width="2.33203125" style="55"/>
    <col min="49" max="52" width="2.33203125" style="61"/>
    <col min="53" max="16384" width="2.33203125" style="55"/>
  </cols>
  <sheetData>
    <row r="1" spans="1:52" s="48" customFormat="1" ht="13" customHeight="1" x14ac:dyDescent="0.2">
      <c r="A1" s="411" t="s">
        <v>37</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row>
    <row r="2" spans="1:52" s="48" customFormat="1" ht="13" customHeight="1" x14ac:dyDescent="0.2">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row>
    <row r="3" spans="1:52" s="48" customFormat="1" ht="13"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2" s="48" customFormat="1" ht="13"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row>
    <row r="5" spans="1:52" s="48" customFormat="1" ht="13" customHeight="1" x14ac:dyDescent="0.15">
      <c r="A5" s="35"/>
      <c r="B5" s="34"/>
      <c r="C5" s="404" t="s">
        <v>853</v>
      </c>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7"/>
      <c r="AZ5" s="47"/>
    </row>
    <row r="6" spans="1:52" s="48" customFormat="1" ht="13" customHeight="1" x14ac:dyDescent="0.15">
      <c r="A6" s="31"/>
      <c r="B6" s="3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7"/>
      <c r="AZ6" s="47"/>
    </row>
    <row r="7" spans="1:52" s="48" customFormat="1" ht="13" customHeight="1" x14ac:dyDescent="0.15">
      <c r="A7" s="31"/>
      <c r="B7" s="3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7"/>
      <c r="AZ7" s="47"/>
    </row>
    <row r="8" spans="1:52" s="48" customFormat="1" ht="13" customHeight="1" x14ac:dyDescent="0.15">
      <c r="A8" s="31"/>
      <c r="B8" s="34"/>
      <c r="C8" s="46"/>
      <c r="D8" s="46"/>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row>
    <row r="9" spans="1:52" s="48" customFormat="1" ht="13" customHeight="1" x14ac:dyDescent="0.15">
      <c r="A9" s="31"/>
      <c r="B9" s="34"/>
      <c r="C9" s="33"/>
      <c r="D9" s="33"/>
      <c r="E9" s="413" t="s">
        <v>38</v>
      </c>
      <c r="F9" s="413"/>
      <c r="G9" s="413"/>
      <c r="H9" s="413"/>
      <c r="I9" s="413"/>
      <c r="J9" s="413"/>
      <c r="K9" s="413"/>
      <c r="L9" s="413"/>
      <c r="M9" s="413"/>
      <c r="N9" s="413"/>
      <c r="O9" s="413"/>
      <c r="P9" s="413"/>
      <c r="Q9" s="413"/>
      <c r="R9" s="413" t="s">
        <v>39</v>
      </c>
      <c r="S9" s="413"/>
      <c r="T9" s="413"/>
      <c r="U9" s="413"/>
      <c r="V9" s="413"/>
      <c r="W9" s="413"/>
      <c r="X9" s="413"/>
      <c r="Y9" s="413"/>
      <c r="Z9" s="413"/>
      <c r="AA9" s="413"/>
      <c r="AB9" s="413" t="s">
        <v>40</v>
      </c>
      <c r="AC9" s="413"/>
      <c r="AD9" s="413"/>
      <c r="AE9" s="413"/>
      <c r="AF9" s="413"/>
      <c r="AG9" s="413"/>
      <c r="AH9" s="413"/>
      <c r="AI9" s="413"/>
      <c r="AJ9" s="413"/>
      <c r="AK9" s="438" t="s">
        <v>41</v>
      </c>
      <c r="AL9" s="438"/>
      <c r="AM9" s="438"/>
      <c r="AN9" s="438"/>
      <c r="AO9" s="438"/>
      <c r="AP9" s="438" t="s">
        <v>42</v>
      </c>
      <c r="AQ9" s="438"/>
      <c r="AR9" s="438"/>
      <c r="AS9" s="438"/>
      <c r="AT9" s="438"/>
      <c r="AU9" s="413" t="s">
        <v>43</v>
      </c>
      <c r="AV9" s="413"/>
      <c r="AW9" s="413"/>
      <c r="AX9" s="33"/>
      <c r="AY9" s="47"/>
      <c r="AZ9" s="47"/>
    </row>
    <row r="10" spans="1:52" s="48" customFormat="1" ht="13" customHeight="1" x14ac:dyDescent="0.15">
      <c r="A10" s="31"/>
      <c r="B10" s="34"/>
      <c r="C10" s="33"/>
      <c r="D10" s="3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38"/>
      <c r="AL10" s="438"/>
      <c r="AM10" s="438"/>
      <c r="AN10" s="438"/>
      <c r="AO10" s="438"/>
      <c r="AP10" s="438"/>
      <c r="AQ10" s="438"/>
      <c r="AR10" s="438"/>
      <c r="AS10" s="438"/>
      <c r="AT10" s="438"/>
      <c r="AU10" s="413"/>
      <c r="AV10" s="413"/>
      <c r="AW10" s="413"/>
      <c r="AX10" s="33"/>
      <c r="AY10" s="47"/>
      <c r="AZ10" s="47"/>
    </row>
    <row r="11" spans="1:52" s="48" customFormat="1" ht="13" customHeight="1" x14ac:dyDescent="0.15">
      <c r="A11" s="31"/>
      <c r="B11" s="34"/>
      <c r="C11" s="33"/>
      <c r="D11" s="33"/>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14" t="s">
        <v>44</v>
      </c>
      <c r="AC11" s="414"/>
      <c r="AD11" s="414"/>
      <c r="AE11" s="414"/>
      <c r="AF11" s="414"/>
      <c r="AG11" s="414"/>
      <c r="AH11" s="414"/>
      <c r="AI11" s="414"/>
      <c r="AJ11" s="414"/>
      <c r="AK11" s="415"/>
      <c r="AL11" s="415"/>
      <c r="AM11" s="415"/>
      <c r="AN11" s="415"/>
      <c r="AO11" s="415"/>
      <c r="AP11" s="415"/>
      <c r="AQ11" s="415"/>
      <c r="AR11" s="415"/>
      <c r="AS11" s="415"/>
      <c r="AT11" s="415"/>
      <c r="AU11" s="412">
        <f>YEARFRAC(AK11,AP11)</f>
        <v>0</v>
      </c>
      <c r="AV11" s="412"/>
      <c r="AW11" s="412"/>
      <c r="AX11" s="33"/>
      <c r="AY11" s="47"/>
      <c r="AZ11" s="47"/>
    </row>
    <row r="12" spans="1:52" s="48" customFormat="1" ht="13" customHeight="1" x14ac:dyDescent="0.15">
      <c r="A12" s="31"/>
      <c r="B12" s="34"/>
      <c r="C12" s="33"/>
      <c r="D12" s="33"/>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14"/>
      <c r="AC12" s="414"/>
      <c r="AD12" s="414"/>
      <c r="AE12" s="414"/>
      <c r="AF12" s="414"/>
      <c r="AG12" s="414"/>
      <c r="AH12" s="414"/>
      <c r="AI12" s="414"/>
      <c r="AJ12" s="414"/>
      <c r="AK12" s="415"/>
      <c r="AL12" s="415"/>
      <c r="AM12" s="415"/>
      <c r="AN12" s="415"/>
      <c r="AO12" s="415"/>
      <c r="AP12" s="415"/>
      <c r="AQ12" s="415"/>
      <c r="AR12" s="415"/>
      <c r="AS12" s="415"/>
      <c r="AT12" s="415"/>
      <c r="AU12" s="412"/>
      <c r="AV12" s="412"/>
      <c r="AW12" s="412"/>
      <c r="AX12" s="33"/>
      <c r="AY12" s="47"/>
      <c r="AZ12" s="47"/>
    </row>
    <row r="13" spans="1:52" s="48" customFormat="1" ht="13" customHeight="1" x14ac:dyDescent="0.15">
      <c r="A13" s="31"/>
      <c r="B13" s="34"/>
      <c r="C13" s="33"/>
      <c r="D13" s="33"/>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14" t="s">
        <v>44</v>
      </c>
      <c r="AC13" s="414"/>
      <c r="AD13" s="414"/>
      <c r="AE13" s="414"/>
      <c r="AF13" s="414"/>
      <c r="AG13" s="414"/>
      <c r="AH13" s="414"/>
      <c r="AI13" s="414"/>
      <c r="AJ13" s="414"/>
      <c r="AK13" s="415"/>
      <c r="AL13" s="415"/>
      <c r="AM13" s="415"/>
      <c r="AN13" s="415"/>
      <c r="AO13" s="415"/>
      <c r="AP13" s="415"/>
      <c r="AQ13" s="415"/>
      <c r="AR13" s="415"/>
      <c r="AS13" s="415"/>
      <c r="AT13" s="415"/>
      <c r="AU13" s="412">
        <f>YEARFRAC(AK13,AP13)</f>
        <v>0</v>
      </c>
      <c r="AV13" s="412"/>
      <c r="AW13" s="412"/>
      <c r="AX13" s="33"/>
      <c r="AY13" s="47"/>
      <c r="AZ13" s="47"/>
    </row>
    <row r="14" spans="1:52" s="48" customFormat="1" ht="13" customHeight="1" x14ac:dyDescent="0.15">
      <c r="A14" s="31"/>
      <c r="B14" s="34"/>
      <c r="C14" s="33"/>
      <c r="D14" s="33"/>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14"/>
      <c r="AC14" s="414"/>
      <c r="AD14" s="414"/>
      <c r="AE14" s="414"/>
      <c r="AF14" s="414"/>
      <c r="AG14" s="414"/>
      <c r="AH14" s="414"/>
      <c r="AI14" s="414"/>
      <c r="AJ14" s="414"/>
      <c r="AK14" s="415"/>
      <c r="AL14" s="415"/>
      <c r="AM14" s="415"/>
      <c r="AN14" s="415"/>
      <c r="AO14" s="415"/>
      <c r="AP14" s="415"/>
      <c r="AQ14" s="415"/>
      <c r="AR14" s="415"/>
      <c r="AS14" s="415"/>
      <c r="AT14" s="415"/>
      <c r="AU14" s="412"/>
      <c r="AV14" s="412"/>
      <c r="AW14" s="412"/>
      <c r="AX14" s="33"/>
      <c r="AY14" s="47"/>
      <c r="AZ14" s="47"/>
    </row>
    <row r="15" spans="1:52" s="48" customFormat="1" ht="13" customHeight="1" x14ac:dyDescent="0.15">
      <c r="A15" s="31"/>
      <c r="B15" s="34"/>
      <c r="C15" s="33"/>
      <c r="D15" s="33"/>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14" t="s">
        <v>44</v>
      </c>
      <c r="AC15" s="414"/>
      <c r="AD15" s="414"/>
      <c r="AE15" s="414"/>
      <c r="AF15" s="414"/>
      <c r="AG15" s="414"/>
      <c r="AH15" s="414"/>
      <c r="AI15" s="414"/>
      <c r="AJ15" s="414"/>
      <c r="AK15" s="415"/>
      <c r="AL15" s="415"/>
      <c r="AM15" s="415"/>
      <c r="AN15" s="415"/>
      <c r="AO15" s="415"/>
      <c r="AP15" s="415"/>
      <c r="AQ15" s="415"/>
      <c r="AR15" s="415"/>
      <c r="AS15" s="415"/>
      <c r="AT15" s="415"/>
      <c r="AU15" s="412">
        <f>YEARFRAC(AK15,AP15)</f>
        <v>0</v>
      </c>
      <c r="AV15" s="412"/>
      <c r="AW15" s="412"/>
      <c r="AX15" s="33"/>
      <c r="AY15" s="47"/>
      <c r="AZ15" s="47"/>
    </row>
    <row r="16" spans="1:52" s="48" customFormat="1" ht="13" customHeight="1" x14ac:dyDescent="0.15">
      <c r="A16" s="31"/>
      <c r="B16" s="34"/>
      <c r="C16" s="33"/>
      <c r="D16" s="33"/>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14"/>
      <c r="AC16" s="414"/>
      <c r="AD16" s="414"/>
      <c r="AE16" s="414"/>
      <c r="AF16" s="414"/>
      <c r="AG16" s="414"/>
      <c r="AH16" s="414"/>
      <c r="AI16" s="414"/>
      <c r="AJ16" s="414"/>
      <c r="AK16" s="415"/>
      <c r="AL16" s="415"/>
      <c r="AM16" s="415"/>
      <c r="AN16" s="415"/>
      <c r="AO16" s="415"/>
      <c r="AP16" s="415"/>
      <c r="AQ16" s="415"/>
      <c r="AR16" s="415"/>
      <c r="AS16" s="415"/>
      <c r="AT16" s="415"/>
      <c r="AU16" s="412"/>
      <c r="AV16" s="412"/>
      <c r="AW16" s="412"/>
      <c r="AX16" s="33"/>
      <c r="AY16" s="47"/>
      <c r="AZ16" s="47"/>
    </row>
    <row r="17" spans="1:52" s="48" customFormat="1" ht="13" customHeight="1" x14ac:dyDescent="0.15">
      <c r="A17" s="31"/>
      <c r="B17" s="34"/>
      <c r="C17" s="33"/>
      <c r="D17" s="33"/>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14" t="s">
        <v>44</v>
      </c>
      <c r="AC17" s="414"/>
      <c r="AD17" s="414"/>
      <c r="AE17" s="414"/>
      <c r="AF17" s="414"/>
      <c r="AG17" s="414"/>
      <c r="AH17" s="414"/>
      <c r="AI17" s="414"/>
      <c r="AJ17" s="414"/>
      <c r="AK17" s="415"/>
      <c r="AL17" s="415"/>
      <c r="AM17" s="415"/>
      <c r="AN17" s="415"/>
      <c r="AO17" s="415"/>
      <c r="AP17" s="415"/>
      <c r="AQ17" s="415"/>
      <c r="AR17" s="415"/>
      <c r="AS17" s="415"/>
      <c r="AT17" s="415"/>
      <c r="AU17" s="412">
        <f>YEARFRAC(AK17,AP17)</f>
        <v>0</v>
      </c>
      <c r="AV17" s="412"/>
      <c r="AW17" s="412"/>
      <c r="AX17" s="33"/>
      <c r="AY17" s="47"/>
      <c r="AZ17" s="47"/>
    </row>
    <row r="18" spans="1:52" s="48" customFormat="1" ht="13" customHeight="1" x14ac:dyDescent="0.15">
      <c r="A18" s="31"/>
      <c r="B18" s="34"/>
      <c r="C18" s="33"/>
      <c r="D18" s="33"/>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14"/>
      <c r="AC18" s="414"/>
      <c r="AD18" s="414"/>
      <c r="AE18" s="414"/>
      <c r="AF18" s="414"/>
      <c r="AG18" s="414"/>
      <c r="AH18" s="414"/>
      <c r="AI18" s="414"/>
      <c r="AJ18" s="414"/>
      <c r="AK18" s="415"/>
      <c r="AL18" s="415"/>
      <c r="AM18" s="415"/>
      <c r="AN18" s="415"/>
      <c r="AO18" s="415"/>
      <c r="AP18" s="415"/>
      <c r="AQ18" s="415"/>
      <c r="AR18" s="415"/>
      <c r="AS18" s="415"/>
      <c r="AT18" s="415"/>
      <c r="AU18" s="412"/>
      <c r="AV18" s="412"/>
      <c r="AW18" s="412"/>
      <c r="AX18" s="33"/>
      <c r="AY18" s="47"/>
      <c r="AZ18" s="47"/>
    </row>
    <row r="19" spans="1:52" s="48" customFormat="1" ht="13" customHeight="1" x14ac:dyDescent="0.15">
      <c r="A19" s="31"/>
      <c r="B19" s="34"/>
      <c r="C19" s="33"/>
      <c r="D19" s="33"/>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14" t="s">
        <v>44</v>
      </c>
      <c r="AC19" s="414"/>
      <c r="AD19" s="414"/>
      <c r="AE19" s="414"/>
      <c r="AF19" s="414"/>
      <c r="AG19" s="414"/>
      <c r="AH19" s="414"/>
      <c r="AI19" s="414"/>
      <c r="AJ19" s="414"/>
      <c r="AK19" s="415"/>
      <c r="AL19" s="415"/>
      <c r="AM19" s="415"/>
      <c r="AN19" s="415"/>
      <c r="AO19" s="415"/>
      <c r="AP19" s="415"/>
      <c r="AQ19" s="415"/>
      <c r="AR19" s="415"/>
      <c r="AS19" s="415"/>
      <c r="AT19" s="415"/>
      <c r="AU19" s="412">
        <f>YEARFRAC(AK19,AP19)</f>
        <v>0</v>
      </c>
      <c r="AV19" s="412"/>
      <c r="AW19" s="412"/>
      <c r="AX19" s="33"/>
      <c r="AY19" s="47"/>
      <c r="AZ19" s="47"/>
    </row>
    <row r="20" spans="1:52" s="48" customFormat="1" ht="13" customHeight="1" x14ac:dyDescent="0.15">
      <c r="A20" s="31"/>
      <c r="B20" s="34"/>
      <c r="C20" s="33"/>
      <c r="D20" s="33"/>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14"/>
      <c r="AC20" s="414"/>
      <c r="AD20" s="414"/>
      <c r="AE20" s="414"/>
      <c r="AF20" s="414"/>
      <c r="AG20" s="414"/>
      <c r="AH20" s="414"/>
      <c r="AI20" s="414"/>
      <c r="AJ20" s="414"/>
      <c r="AK20" s="437"/>
      <c r="AL20" s="437"/>
      <c r="AM20" s="437"/>
      <c r="AN20" s="437"/>
      <c r="AO20" s="437"/>
      <c r="AP20" s="437"/>
      <c r="AQ20" s="437"/>
      <c r="AR20" s="437"/>
      <c r="AS20" s="437"/>
      <c r="AT20" s="437"/>
      <c r="AU20" s="412"/>
      <c r="AV20" s="412"/>
      <c r="AW20" s="412"/>
      <c r="AX20" s="33"/>
      <c r="AY20" s="47"/>
      <c r="AZ20" s="47"/>
    </row>
    <row r="21" spans="1:52" s="48" customFormat="1" ht="13" customHeight="1" x14ac:dyDescent="0.15">
      <c r="A21" s="31"/>
      <c r="B21" s="34"/>
      <c r="C21" s="33"/>
      <c r="D21" s="33"/>
      <c r="E21" s="413" t="s">
        <v>45</v>
      </c>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06">
        <f>SUM(AU11:AV20)</f>
        <v>0</v>
      </c>
      <c r="AV21" s="406"/>
      <c r="AW21" s="406"/>
      <c r="AX21" s="33"/>
      <c r="AY21" s="47"/>
      <c r="AZ21" s="47"/>
    </row>
    <row r="22" spans="1:52" s="48" customFormat="1" ht="13" customHeight="1" x14ac:dyDescent="0.15">
      <c r="A22" s="31"/>
      <c r="B22" s="34"/>
      <c r="C22" s="33"/>
      <c r="D22" s="3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06"/>
      <c r="AV22" s="406"/>
      <c r="AW22" s="406"/>
      <c r="AX22" s="33"/>
      <c r="AY22" s="47"/>
      <c r="AZ22" s="47"/>
    </row>
    <row r="23" spans="1:52" s="48" customFormat="1" ht="13" customHeight="1" x14ac:dyDescent="0.15">
      <c r="A23" s="31"/>
      <c r="B23" s="34"/>
      <c r="C23" s="33"/>
      <c r="D23" s="33"/>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49"/>
      <c r="AT23" s="49"/>
      <c r="AU23" s="49"/>
      <c r="AV23" s="49"/>
      <c r="AW23" s="33"/>
      <c r="AX23" s="33"/>
      <c r="AY23" s="47"/>
      <c r="AZ23" s="47"/>
    </row>
    <row r="24" spans="1:52" s="48" customFormat="1" ht="13" customHeight="1" x14ac:dyDescent="0.15">
      <c r="A24" s="31"/>
      <c r="B24" s="34"/>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47"/>
      <c r="AZ24" s="47"/>
    </row>
    <row r="25" spans="1:52" s="48" customFormat="1" ht="13" customHeight="1" x14ac:dyDescent="0.15">
      <c r="A25" s="35"/>
      <c r="B25" s="34"/>
      <c r="C25" s="401" t="s">
        <v>854</v>
      </c>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7"/>
      <c r="AZ25" s="47"/>
    </row>
    <row r="26" spans="1:52" s="48" customFormat="1" ht="13" customHeight="1" x14ac:dyDescent="0.15">
      <c r="A26" s="31"/>
      <c r="B26" s="34"/>
      <c r="C26" s="401"/>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7"/>
      <c r="AZ26" s="47"/>
    </row>
    <row r="27" spans="1:52" s="48" customFormat="1" ht="13" customHeight="1" x14ac:dyDescent="0.15">
      <c r="A27" s="31"/>
      <c r="B27" s="34"/>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3"/>
      <c r="AX27" s="33"/>
      <c r="AY27" s="47"/>
      <c r="AZ27" s="47"/>
    </row>
    <row r="28" spans="1:52" s="48" customFormat="1" ht="13" customHeight="1" x14ac:dyDescent="0.15">
      <c r="A28" s="31"/>
      <c r="B28" s="34"/>
      <c r="C28" s="33"/>
      <c r="D28" s="33"/>
      <c r="E28" s="413" t="s">
        <v>46</v>
      </c>
      <c r="F28" s="413"/>
      <c r="G28" s="413"/>
      <c r="H28" s="413"/>
      <c r="I28" s="413"/>
      <c r="J28" s="413"/>
      <c r="K28" s="413"/>
      <c r="L28" s="413"/>
      <c r="M28" s="413"/>
      <c r="N28" s="413"/>
      <c r="O28" s="413"/>
      <c r="P28" s="413"/>
      <c r="Q28" s="413"/>
      <c r="R28" s="413"/>
      <c r="S28" s="413"/>
      <c r="T28" s="413"/>
      <c r="U28" s="413"/>
      <c r="V28" s="413"/>
      <c r="W28" s="413"/>
      <c r="X28" s="413"/>
      <c r="Y28" s="413"/>
      <c r="Z28" s="413"/>
      <c r="AA28" s="413"/>
      <c r="AB28" s="413" t="s">
        <v>47</v>
      </c>
      <c r="AC28" s="413"/>
      <c r="AD28" s="413"/>
      <c r="AE28" s="413"/>
      <c r="AF28" s="413"/>
      <c r="AG28" s="413"/>
      <c r="AH28" s="413"/>
      <c r="AI28" s="413"/>
      <c r="AJ28" s="413"/>
      <c r="AK28" s="413"/>
      <c r="AL28" s="413"/>
      <c r="AM28" s="413"/>
      <c r="AN28" s="413"/>
      <c r="AO28" s="413"/>
      <c r="AP28" s="413" t="s">
        <v>48</v>
      </c>
      <c r="AQ28" s="413"/>
      <c r="AR28" s="413"/>
      <c r="AS28" s="413"/>
      <c r="AT28" s="413"/>
      <c r="AU28" s="413"/>
      <c r="AV28" s="413"/>
      <c r="AW28" s="33"/>
      <c r="AX28" s="33"/>
      <c r="AY28" s="47"/>
      <c r="AZ28" s="47"/>
    </row>
    <row r="29" spans="1:52" s="48" customFormat="1" ht="13" customHeight="1" x14ac:dyDescent="0.15">
      <c r="A29" s="31"/>
      <c r="B29" s="34"/>
      <c r="C29" s="33"/>
      <c r="D29" s="3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33"/>
      <c r="AX29" s="33"/>
      <c r="AY29" s="47"/>
      <c r="AZ29" s="47"/>
    </row>
    <row r="30" spans="1:52" s="48" customFormat="1" ht="13" customHeight="1" x14ac:dyDescent="0.15">
      <c r="A30" s="31"/>
      <c r="B30" s="34"/>
      <c r="C30" s="33"/>
      <c r="D30" s="33"/>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33"/>
      <c r="AX30" s="33"/>
      <c r="AY30" s="47"/>
      <c r="AZ30" s="47"/>
    </row>
    <row r="31" spans="1:52" s="48" customFormat="1" ht="13" customHeight="1" x14ac:dyDescent="0.15">
      <c r="A31" s="31"/>
      <c r="B31" s="34"/>
      <c r="C31" s="33"/>
      <c r="D31" s="33"/>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33"/>
      <c r="AX31" s="33"/>
      <c r="AY31" s="47"/>
      <c r="AZ31" s="47"/>
    </row>
    <row r="32" spans="1:52" s="48" customFormat="1" ht="13" customHeight="1" x14ac:dyDescent="0.15">
      <c r="A32" s="31"/>
      <c r="B32" s="34"/>
      <c r="C32" s="33"/>
      <c r="D32" s="33"/>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33"/>
      <c r="AX32" s="33"/>
      <c r="AY32" s="47"/>
      <c r="AZ32" s="47"/>
    </row>
    <row r="33" spans="1:52" s="48" customFormat="1" ht="13" customHeight="1" x14ac:dyDescent="0.15">
      <c r="A33" s="31"/>
      <c r="B33" s="34"/>
      <c r="C33" s="33"/>
      <c r="D33" s="33"/>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33"/>
      <c r="AX33" s="33"/>
      <c r="AY33" s="47"/>
      <c r="AZ33" s="47"/>
    </row>
    <row r="34" spans="1:52" s="48" customFormat="1" ht="13" customHeight="1" x14ac:dyDescent="0.15">
      <c r="A34" s="31"/>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47"/>
      <c r="AZ34" s="47"/>
    </row>
    <row r="35" spans="1:52" s="48" customFormat="1" ht="13" customHeight="1" x14ac:dyDescent="0.15">
      <c r="A35" s="31"/>
      <c r="B35" s="34"/>
      <c r="C35" s="33"/>
      <c r="D35" s="33"/>
      <c r="E35" s="33"/>
      <c r="F35" s="33"/>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50"/>
      <c r="AN35" s="50"/>
      <c r="AO35" s="50"/>
      <c r="AP35" s="50"/>
      <c r="AQ35" s="50"/>
      <c r="AR35" s="50"/>
      <c r="AS35" s="50"/>
      <c r="AT35" s="50"/>
      <c r="AU35" s="50"/>
      <c r="AV35" s="50"/>
      <c r="AW35" s="47"/>
      <c r="AX35" s="47"/>
      <c r="AY35" s="47"/>
      <c r="AZ35" s="47"/>
    </row>
    <row r="36" spans="1:52" s="48" customFormat="1" ht="13" customHeight="1" x14ac:dyDescent="0.2">
      <c r="A36" s="35"/>
      <c r="B36" s="33"/>
      <c r="C36" s="405" t="s">
        <v>855</v>
      </c>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7"/>
      <c r="AX36" s="47"/>
      <c r="AY36" s="47"/>
      <c r="AZ36" s="47"/>
    </row>
    <row r="37" spans="1:52" s="48" customFormat="1" ht="13" customHeight="1" x14ac:dyDescent="0.15">
      <c r="A37" s="34"/>
      <c r="B37" s="34"/>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7"/>
      <c r="AX37" s="47"/>
      <c r="AY37" s="47"/>
      <c r="AZ37" s="47"/>
    </row>
    <row r="38" spans="1:52" s="48" customFormat="1" ht="13" customHeight="1" x14ac:dyDescent="0.15">
      <c r="A38" s="31"/>
      <c r="B38" s="34"/>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7"/>
      <c r="AX38" s="47"/>
      <c r="AY38" s="47"/>
      <c r="AZ38" s="47"/>
    </row>
    <row r="39" spans="1:52" s="48" customFormat="1" ht="13" customHeight="1" x14ac:dyDescent="0.15">
      <c r="A39" s="31"/>
      <c r="B39" s="34"/>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3"/>
      <c r="AX39" s="33"/>
      <c r="AY39" s="47"/>
      <c r="AZ39" s="47"/>
    </row>
    <row r="40" spans="1:52" s="48" customFormat="1" ht="13" customHeight="1" x14ac:dyDescent="0.15">
      <c r="A40" s="31"/>
      <c r="B40" s="34"/>
      <c r="C40" s="33"/>
      <c r="D40" s="33"/>
      <c r="E40" s="413" t="s">
        <v>49</v>
      </c>
      <c r="F40" s="413"/>
      <c r="G40" s="413"/>
      <c r="H40" s="413"/>
      <c r="I40" s="413"/>
      <c r="J40" s="413"/>
      <c r="K40" s="413"/>
      <c r="L40" s="413"/>
      <c r="M40" s="413"/>
      <c r="N40" s="413"/>
      <c r="O40" s="413"/>
      <c r="P40" s="413"/>
      <c r="Q40" s="413"/>
      <c r="R40" s="413"/>
      <c r="S40" s="413"/>
      <c r="T40" s="413"/>
      <c r="U40" s="413"/>
      <c r="V40" s="413"/>
      <c r="W40" s="413"/>
      <c r="X40" s="413"/>
      <c r="Y40" s="413"/>
      <c r="Z40" s="413"/>
      <c r="AA40" s="413"/>
      <c r="AB40" s="413" t="s">
        <v>50</v>
      </c>
      <c r="AC40" s="413"/>
      <c r="AD40" s="413"/>
      <c r="AE40" s="413"/>
      <c r="AF40" s="413"/>
      <c r="AG40" s="413"/>
      <c r="AH40" s="413"/>
      <c r="AI40" s="413"/>
      <c r="AJ40" s="413"/>
      <c r="AK40" s="413"/>
      <c r="AL40" s="413"/>
      <c r="AM40" s="413"/>
      <c r="AN40" s="413"/>
      <c r="AO40" s="413"/>
      <c r="AP40" s="430" t="s">
        <v>48</v>
      </c>
      <c r="AQ40" s="431"/>
      <c r="AR40" s="431"/>
      <c r="AS40" s="431"/>
      <c r="AT40" s="432"/>
      <c r="AU40" s="413" t="s">
        <v>51</v>
      </c>
      <c r="AV40" s="413"/>
      <c r="AW40" s="33"/>
      <c r="AX40" s="33"/>
      <c r="AY40" s="47"/>
      <c r="AZ40" s="47"/>
    </row>
    <row r="41" spans="1:52" s="48" customFormat="1" ht="13" customHeight="1" x14ac:dyDescent="0.15">
      <c r="A41" s="31"/>
      <c r="B41" s="34"/>
      <c r="C41" s="33"/>
      <c r="D41" s="3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33"/>
      <c r="AQ41" s="434"/>
      <c r="AR41" s="434"/>
      <c r="AS41" s="434"/>
      <c r="AT41" s="435"/>
      <c r="AU41" s="413"/>
      <c r="AV41" s="413"/>
      <c r="AW41" s="33"/>
      <c r="AX41" s="33"/>
      <c r="AY41" s="47"/>
      <c r="AZ41" s="47"/>
    </row>
    <row r="42" spans="1:52" s="48" customFormat="1" ht="13" customHeight="1" x14ac:dyDescent="0.15">
      <c r="A42" s="31"/>
      <c r="B42" s="34"/>
      <c r="C42" s="33"/>
      <c r="D42" s="33"/>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8"/>
      <c r="AC42" s="408"/>
      <c r="AD42" s="408"/>
      <c r="AE42" s="408"/>
      <c r="AF42" s="408"/>
      <c r="AG42" s="408"/>
      <c r="AH42" s="408"/>
      <c r="AI42" s="408"/>
      <c r="AJ42" s="408"/>
      <c r="AK42" s="408"/>
      <c r="AL42" s="408"/>
      <c r="AM42" s="408"/>
      <c r="AN42" s="408"/>
      <c r="AO42" s="408"/>
      <c r="AP42" s="409"/>
      <c r="AQ42" s="409"/>
      <c r="AR42" s="409"/>
      <c r="AS42" s="409"/>
      <c r="AT42" s="409"/>
      <c r="AU42" s="410"/>
      <c r="AV42" s="410"/>
      <c r="AW42" s="33"/>
      <c r="AX42" s="33"/>
      <c r="AY42" s="47"/>
      <c r="AZ42" s="47"/>
    </row>
    <row r="43" spans="1:52" s="48" customFormat="1" ht="13" customHeight="1" x14ac:dyDescent="0.15">
      <c r="A43" s="31"/>
      <c r="B43" s="34"/>
      <c r="C43" s="33"/>
      <c r="D43" s="33"/>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8"/>
      <c r="AC43" s="408"/>
      <c r="AD43" s="408"/>
      <c r="AE43" s="408"/>
      <c r="AF43" s="408"/>
      <c r="AG43" s="408"/>
      <c r="AH43" s="408"/>
      <c r="AI43" s="408"/>
      <c r="AJ43" s="408"/>
      <c r="AK43" s="408"/>
      <c r="AL43" s="408"/>
      <c r="AM43" s="408"/>
      <c r="AN43" s="408"/>
      <c r="AO43" s="408"/>
      <c r="AP43" s="409"/>
      <c r="AQ43" s="409"/>
      <c r="AR43" s="409"/>
      <c r="AS43" s="409"/>
      <c r="AT43" s="409"/>
      <c r="AU43" s="410"/>
      <c r="AV43" s="410"/>
      <c r="AW43" s="33"/>
      <c r="AX43" s="33"/>
      <c r="AY43" s="47"/>
      <c r="AZ43" s="47"/>
    </row>
    <row r="44" spans="1:52" s="48" customFormat="1" ht="13" customHeight="1" x14ac:dyDescent="0.15">
      <c r="A44" s="31"/>
      <c r="B44" s="34"/>
      <c r="C44" s="33"/>
      <c r="D44" s="33"/>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8"/>
      <c r="AC44" s="408"/>
      <c r="AD44" s="408"/>
      <c r="AE44" s="408"/>
      <c r="AF44" s="408"/>
      <c r="AG44" s="408"/>
      <c r="AH44" s="408"/>
      <c r="AI44" s="408"/>
      <c r="AJ44" s="408"/>
      <c r="AK44" s="408"/>
      <c r="AL44" s="408"/>
      <c r="AM44" s="408"/>
      <c r="AN44" s="408"/>
      <c r="AO44" s="408"/>
      <c r="AP44" s="409"/>
      <c r="AQ44" s="409"/>
      <c r="AR44" s="409"/>
      <c r="AS44" s="409"/>
      <c r="AT44" s="409"/>
      <c r="AU44" s="410"/>
      <c r="AV44" s="410"/>
      <c r="AW44" s="33"/>
      <c r="AX44" s="33"/>
      <c r="AY44" s="47"/>
      <c r="AZ44" s="47"/>
    </row>
    <row r="45" spans="1:52" s="48" customFormat="1" ht="13" customHeight="1" x14ac:dyDescent="0.15">
      <c r="A45" s="31"/>
      <c r="B45" s="34"/>
      <c r="C45" s="33"/>
      <c r="D45" s="33"/>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8"/>
      <c r="AC45" s="408"/>
      <c r="AD45" s="408"/>
      <c r="AE45" s="408"/>
      <c r="AF45" s="408"/>
      <c r="AG45" s="408"/>
      <c r="AH45" s="408"/>
      <c r="AI45" s="408"/>
      <c r="AJ45" s="408"/>
      <c r="AK45" s="408"/>
      <c r="AL45" s="408"/>
      <c r="AM45" s="408"/>
      <c r="AN45" s="408"/>
      <c r="AO45" s="408"/>
      <c r="AP45" s="409"/>
      <c r="AQ45" s="409"/>
      <c r="AR45" s="409"/>
      <c r="AS45" s="409"/>
      <c r="AT45" s="409"/>
      <c r="AU45" s="410"/>
      <c r="AV45" s="410"/>
      <c r="AW45" s="33"/>
      <c r="AX45" s="33"/>
      <c r="AY45" s="47"/>
      <c r="AZ45" s="47"/>
    </row>
    <row r="46" spans="1:52" s="48" customFormat="1" ht="13" customHeight="1" x14ac:dyDescent="0.15">
      <c r="A46" s="31"/>
      <c r="B46" s="34"/>
      <c r="C46" s="33"/>
      <c r="D46" s="33"/>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8"/>
      <c r="AC46" s="408"/>
      <c r="AD46" s="408"/>
      <c r="AE46" s="408"/>
      <c r="AF46" s="408"/>
      <c r="AG46" s="408"/>
      <c r="AH46" s="408"/>
      <c r="AI46" s="408"/>
      <c r="AJ46" s="408"/>
      <c r="AK46" s="408"/>
      <c r="AL46" s="408"/>
      <c r="AM46" s="408"/>
      <c r="AN46" s="408"/>
      <c r="AO46" s="408"/>
      <c r="AP46" s="409"/>
      <c r="AQ46" s="409"/>
      <c r="AR46" s="409"/>
      <c r="AS46" s="409"/>
      <c r="AT46" s="409"/>
      <c r="AU46" s="410"/>
      <c r="AV46" s="410"/>
      <c r="AW46" s="33"/>
      <c r="AX46" s="33"/>
      <c r="AY46" s="47"/>
      <c r="AZ46" s="47"/>
    </row>
    <row r="47" spans="1:52" s="48" customFormat="1" ht="13" customHeight="1" x14ac:dyDescent="0.15">
      <c r="A47" s="31"/>
      <c r="B47" s="34"/>
      <c r="C47" s="33"/>
      <c r="D47" s="33"/>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8"/>
      <c r="AC47" s="408"/>
      <c r="AD47" s="408"/>
      <c r="AE47" s="408"/>
      <c r="AF47" s="408"/>
      <c r="AG47" s="408"/>
      <c r="AH47" s="408"/>
      <c r="AI47" s="408"/>
      <c r="AJ47" s="408"/>
      <c r="AK47" s="408"/>
      <c r="AL47" s="408"/>
      <c r="AM47" s="408"/>
      <c r="AN47" s="408"/>
      <c r="AO47" s="408"/>
      <c r="AP47" s="409"/>
      <c r="AQ47" s="409"/>
      <c r="AR47" s="409"/>
      <c r="AS47" s="409"/>
      <c r="AT47" s="409"/>
      <c r="AU47" s="410"/>
      <c r="AV47" s="410"/>
      <c r="AW47" s="33"/>
      <c r="AX47" s="33"/>
      <c r="AY47" s="47"/>
      <c r="AZ47" s="47"/>
    </row>
    <row r="48" spans="1:52" ht="13" customHeight="1" x14ac:dyDescent="0.15">
      <c r="A48" s="31"/>
      <c r="B48" s="34"/>
      <c r="C48" s="33"/>
      <c r="D48" s="33"/>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8"/>
      <c r="AC48" s="408"/>
      <c r="AD48" s="408"/>
      <c r="AE48" s="408"/>
      <c r="AF48" s="408"/>
      <c r="AG48" s="408"/>
      <c r="AH48" s="408"/>
      <c r="AI48" s="408"/>
      <c r="AJ48" s="408"/>
      <c r="AK48" s="408"/>
      <c r="AL48" s="408"/>
      <c r="AM48" s="408"/>
      <c r="AN48" s="408"/>
      <c r="AO48" s="408"/>
      <c r="AP48" s="409"/>
      <c r="AQ48" s="409"/>
      <c r="AR48" s="409"/>
      <c r="AS48" s="409"/>
      <c r="AT48" s="409"/>
      <c r="AU48" s="410"/>
      <c r="AV48" s="410"/>
      <c r="AW48" s="33"/>
      <c r="AX48" s="33"/>
      <c r="AY48" s="47"/>
      <c r="AZ48" s="47"/>
    </row>
    <row r="49" spans="1:137" ht="13" customHeight="1" x14ac:dyDescent="0.15">
      <c r="A49" s="31"/>
      <c r="B49" s="34"/>
      <c r="C49" s="33"/>
      <c r="D49" s="33"/>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8"/>
      <c r="AC49" s="408"/>
      <c r="AD49" s="408"/>
      <c r="AE49" s="408"/>
      <c r="AF49" s="408"/>
      <c r="AG49" s="408"/>
      <c r="AH49" s="408"/>
      <c r="AI49" s="408"/>
      <c r="AJ49" s="408"/>
      <c r="AK49" s="408"/>
      <c r="AL49" s="408"/>
      <c r="AM49" s="408"/>
      <c r="AN49" s="408"/>
      <c r="AO49" s="408"/>
      <c r="AP49" s="409"/>
      <c r="AQ49" s="409"/>
      <c r="AR49" s="409"/>
      <c r="AS49" s="409"/>
      <c r="AT49" s="409"/>
      <c r="AU49" s="410"/>
      <c r="AV49" s="410"/>
      <c r="AW49" s="33"/>
      <c r="AX49" s="33"/>
      <c r="AY49" s="47"/>
      <c r="AZ49" s="47"/>
    </row>
    <row r="50" spans="1:137" ht="13" customHeight="1" x14ac:dyDescent="0.15">
      <c r="A50" s="31"/>
      <c r="B50" s="34"/>
      <c r="C50" s="33"/>
      <c r="D50" s="33"/>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8"/>
      <c r="AC50" s="408"/>
      <c r="AD50" s="408"/>
      <c r="AE50" s="408"/>
      <c r="AF50" s="408"/>
      <c r="AG50" s="408"/>
      <c r="AH50" s="408"/>
      <c r="AI50" s="408"/>
      <c r="AJ50" s="408"/>
      <c r="AK50" s="408"/>
      <c r="AL50" s="408"/>
      <c r="AM50" s="408"/>
      <c r="AN50" s="408"/>
      <c r="AO50" s="408"/>
      <c r="AP50" s="409"/>
      <c r="AQ50" s="409"/>
      <c r="AR50" s="409"/>
      <c r="AS50" s="409"/>
      <c r="AT50" s="409"/>
      <c r="AU50" s="410"/>
      <c r="AV50" s="410"/>
      <c r="AW50" s="33"/>
      <c r="AX50" s="33"/>
      <c r="AY50" s="47"/>
      <c r="AZ50" s="47"/>
    </row>
    <row r="51" spans="1:137" ht="13" customHeight="1" x14ac:dyDescent="0.15">
      <c r="A51" s="31"/>
      <c r="B51" s="34"/>
      <c r="C51" s="33"/>
      <c r="D51" s="33"/>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8"/>
      <c r="AC51" s="408"/>
      <c r="AD51" s="408"/>
      <c r="AE51" s="408"/>
      <c r="AF51" s="408"/>
      <c r="AG51" s="408"/>
      <c r="AH51" s="408"/>
      <c r="AI51" s="408"/>
      <c r="AJ51" s="408"/>
      <c r="AK51" s="408"/>
      <c r="AL51" s="408"/>
      <c r="AM51" s="408"/>
      <c r="AN51" s="408"/>
      <c r="AO51" s="408"/>
      <c r="AP51" s="409"/>
      <c r="AQ51" s="409"/>
      <c r="AR51" s="409"/>
      <c r="AS51" s="409"/>
      <c r="AT51" s="409"/>
      <c r="AU51" s="410"/>
      <c r="AV51" s="410"/>
      <c r="AW51" s="33"/>
      <c r="AX51" s="33"/>
      <c r="AY51" s="47"/>
      <c r="AZ51" s="47"/>
    </row>
    <row r="52" spans="1:137" ht="13" customHeight="1" x14ac:dyDescent="0.15">
      <c r="A52" s="31"/>
      <c r="B52" s="34"/>
      <c r="C52" s="33"/>
      <c r="D52" s="33"/>
      <c r="E52" s="413" t="s">
        <v>52</v>
      </c>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06">
        <f>SUM(AU42:AU51)</f>
        <v>0</v>
      </c>
      <c r="AT52" s="406"/>
      <c r="AU52" s="406"/>
      <c r="AV52" s="406"/>
      <c r="AW52" s="33"/>
      <c r="AX52" s="33"/>
      <c r="AY52" s="47"/>
      <c r="AZ52" s="47"/>
    </row>
    <row r="53" spans="1:137" s="48" customFormat="1" ht="13" customHeight="1" x14ac:dyDescent="0.15">
      <c r="A53" s="31"/>
      <c r="B53" s="34"/>
      <c r="C53" s="33"/>
      <c r="D53" s="3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06"/>
      <c r="AT53" s="406"/>
      <c r="AU53" s="406"/>
      <c r="AV53" s="406"/>
      <c r="AW53" s="33"/>
      <c r="AX53" s="33"/>
      <c r="AY53" s="47"/>
      <c r="AZ53" s="47"/>
      <c r="BA53" s="56"/>
      <c r="BB53" s="56"/>
      <c r="BC53" s="56"/>
      <c r="BD53" s="56"/>
      <c r="BE53" s="56"/>
      <c r="BF53" s="56"/>
      <c r="BG53" s="56"/>
      <c r="BH53" s="56"/>
      <c r="BI53" s="56"/>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row>
    <row r="54" spans="1:137" s="48" customFormat="1" ht="13" customHeight="1" x14ac:dyDescent="0.15">
      <c r="A54" s="31"/>
      <c r="B54" s="34"/>
      <c r="C54" s="33"/>
      <c r="D54" s="33"/>
      <c r="E54" s="33"/>
      <c r="F54" s="33"/>
      <c r="G54" s="33"/>
      <c r="H54" s="33"/>
      <c r="I54" s="33"/>
      <c r="J54" s="32"/>
      <c r="K54" s="51"/>
      <c r="L54" s="33"/>
      <c r="M54" s="33"/>
      <c r="N54" s="33"/>
      <c r="O54" s="33"/>
      <c r="P54" s="33"/>
      <c r="Q54" s="33"/>
      <c r="R54" s="33"/>
      <c r="S54" s="32"/>
      <c r="T54" s="51"/>
      <c r="U54" s="33"/>
      <c r="V54" s="52"/>
      <c r="W54" s="53"/>
      <c r="X54" s="53"/>
      <c r="Y54" s="53"/>
      <c r="Z54" s="53"/>
      <c r="AA54" s="53"/>
      <c r="AB54" s="53"/>
      <c r="AC54" s="53"/>
      <c r="AD54" s="53"/>
      <c r="AE54" s="53"/>
      <c r="AF54" s="53"/>
      <c r="AG54" s="53"/>
      <c r="AH54" s="53"/>
      <c r="AI54" s="53"/>
      <c r="AJ54" s="53"/>
      <c r="AK54" s="53"/>
      <c r="AL54" s="53"/>
      <c r="AM54" s="53"/>
      <c r="AN54" s="53"/>
      <c r="AO54" s="53"/>
      <c r="AP54" s="53"/>
      <c r="AQ54" s="53"/>
      <c r="AR54" s="53"/>
      <c r="AS54" s="33"/>
      <c r="AT54" s="33"/>
      <c r="AU54" s="33"/>
      <c r="AV54" s="54"/>
      <c r="AW54" s="33"/>
      <c r="AX54" s="33"/>
      <c r="AY54" s="47"/>
      <c r="AZ54" s="47"/>
    </row>
    <row r="55" spans="1:137" s="48" customFormat="1" ht="13" customHeight="1" x14ac:dyDescent="0.15">
      <c r="A55" s="31"/>
      <c r="B55" s="34"/>
      <c r="C55" s="33"/>
      <c r="D55" s="33"/>
      <c r="E55" s="33"/>
      <c r="F55" s="33"/>
      <c r="G55" s="33"/>
      <c r="H55" s="33"/>
      <c r="I55" s="33"/>
      <c r="J55" s="32"/>
      <c r="K55" s="51"/>
      <c r="L55" s="33"/>
      <c r="M55" s="33"/>
      <c r="N55" s="33"/>
      <c r="O55" s="33"/>
      <c r="P55" s="33"/>
      <c r="Q55" s="33"/>
      <c r="R55" s="33"/>
      <c r="S55" s="32"/>
      <c r="T55" s="51"/>
      <c r="U55" s="33"/>
      <c r="V55" s="52"/>
      <c r="W55" s="53"/>
      <c r="X55" s="53"/>
      <c r="Y55" s="53"/>
      <c r="Z55" s="53"/>
      <c r="AA55" s="53"/>
      <c r="AB55" s="53"/>
      <c r="AC55" s="53"/>
      <c r="AD55" s="53"/>
      <c r="AE55" s="53"/>
      <c r="AF55" s="53"/>
      <c r="AG55" s="53"/>
      <c r="AH55" s="53"/>
      <c r="AI55" s="53"/>
      <c r="AJ55" s="53"/>
      <c r="AK55" s="53"/>
      <c r="AL55" s="53"/>
      <c r="AM55" s="53"/>
      <c r="AN55" s="53"/>
      <c r="AO55" s="53"/>
      <c r="AP55" s="53"/>
      <c r="AQ55" s="53"/>
      <c r="AR55" s="53"/>
      <c r="AS55" s="33"/>
      <c r="AT55" s="33"/>
      <c r="AU55" s="33"/>
      <c r="AV55" s="54"/>
      <c r="AW55" s="33"/>
      <c r="AX55" s="33"/>
      <c r="AY55" s="47"/>
      <c r="AZ55" s="47"/>
    </row>
    <row r="56" spans="1:137" ht="13" customHeight="1" x14ac:dyDescent="0.15">
      <c r="A56" s="35"/>
      <c r="B56" s="34"/>
      <c r="C56" s="404" t="s">
        <v>856</v>
      </c>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33"/>
      <c r="AX56" s="33"/>
      <c r="AY56" s="47"/>
      <c r="AZ56" s="47"/>
    </row>
    <row r="57" spans="1:137" ht="13" customHeight="1" x14ac:dyDescent="0.15">
      <c r="A57" s="31"/>
      <c r="B57" s="3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33"/>
      <c r="AX57" s="33"/>
      <c r="AY57" s="47"/>
      <c r="AZ57" s="47"/>
    </row>
    <row r="58" spans="1:137" ht="13" customHeight="1" x14ac:dyDescent="0.15">
      <c r="A58" s="31"/>
      <c r="B58" s="3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33"/>
      <c r="AX58" s="33"/>
      <c r="AY58" s="47"/>
      <c r="AZ58" s="47"/>
    </row>
    <row r="59" spans="1:137" ht="13" customHeight="1" x14ac:dyDescent="0.15">
      <c r="A59" s="31"/>
      <c r="B59" s="34"/>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3"/>
      <c r="AX59" s="33"/>
      <c r="AY59" s="47"/>
      <c r="AZ59" s="47"/>
    </row>
    <row r="60" spans="1:137" ht="13" customHeight="1" x14ac:dyDescent="0.15">
      <c r="A60" s="31"/>
      <c r="B60" s="34"/>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3"/>
      <c r="AX60" s="33"/>
      <c r="AY60" s="47"/>
      <c r="AZ60" s="47"/>
    </row>
    <row r="61" spans="1:137" ht="13" customHeight="1" x14ac:dyDescent="0.15">
      <c r="A61" s="35"/>
      <c r="B61" s="34"/>
      <c r="C61" s="403" t="s">
        <v>857</v>
      </c>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33"/>
      <c r="AX61" s="33"/>
      <c r="AY61" s="47"/>
      <c r="AZ61" s="47"/>
    </row>
    <row r="62" spans="1:137" ht="13" customHeight="1" x14ac:dyDescent="0.15">
      <c r="A62" s="31"/>
      <c r="B62" s="34"/>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33"/>
      <c r="AX62" s="33"/>
      <c r="AY62" s="47"/>
      <c r="AZ62" s="47"/>
    </row>
    <row r="63" spans="1:137" ht="13" customHeight="1" x14ac:dyDescent="0.15">
      <c r="A63" s="31"/>
      <c r="B63" s="34"/>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33"/>
      <c r="AX63" s="33"/>
      <c r="AY63" s="47"/>
      <c r="AZ63" s="47"/>
    </row>
    <row r="64" spans="1:137" ht="13"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52" ht="13" customHeight="1" x14ac:dyDescent="0.15">
      <c r="A65" s="58"/>
      <c r="B65" s="58"/>
      <c r="C65" s="31" t="s">
        <v>53</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60"/>
      <c r="AW65" s="33"/>
      <c r="AX65" s="33"/>
      <c r="AY65" s="47"/>
      <c r="AZ65" s="47"/>
    </row>
    <row r="66" spans="1:52" ht="13" customHeight="1" x14ac:dyDescent="0.15">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1"/>
      <c r="AW66" s="33"/>
      <c r="AX66" s="33"/>
      <c r="AY66" s="47"/>
      <c r="AZ66" s="47"/>
    </row>
    <row r="67" spans="1:52" ht="13" customHeight="1" x14ac:dyDescent="0.15">
      <c r="A67" s="422"/>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4"/>
      <c r="AW67" s="33"/>
      <c r="AX67" s="33"/>
      <c r="AY67" s="47"/>
      <c r="AZ67" s="47"/>
    </row>
    <row r="68" spans="1:52" ht="13" customHeight="1" x14ac:dyDescent="0.15">
      <c r="A68" s="422"/>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4"/>
      <c r="AW68" s="33"/>
      <c r="AX68" s="33"/>
      <c r="AY68" s="47"/>
      <c r="AZ68" s="47"/>
    </row>
    <row r="69" spans="1:52" ht="13" customHeight="1" x14ac:dyDescent="0.15">
      <c r="A69" s="422"/>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4"/>
      <c r="AW69" s="33"/>
      <c r="AX69" s="33"/>
      <c r="AY69" s="47"/>
      <c r="AZ69" s="47"/>
    </row>
    <row r="70" spans="1:52" ht="13" customHeight="1" x14ac:dyDescent="0.15">
      <c r="A70" s="422"/>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4"/>
      <c r="AW70" s="33"/>
      <c r="AX70" s="33"/>
      <c r="AY70" s="47"/>
      <c r="AZ70" s="47"/>
    </row>
    <row r="71" spans="1:52" ht="13" customHeight="1" x14ac:dyDescent="0.15">
      <c r="A71" s="425"/>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7"/>
      <c r="AW71" s="33"/>
      <c r="AX71" s="33"/>
      <c r="AY71" s="47"/>
      <c r="AZ71" s="47"/>
    </row>
    <row r="72" spans="1:52" ht="13"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33"/>
      <c r="AX72" s="33"/>
      <c r="AY72" s="47"/>
      <c r="AZ72" s="47"/>
    </row>
    <row r="73" spans="1:52" ht="13" customHeight="1" x14ac:dyDescent="0.15">
      <c r="A73" s="58"/>
      <c r="B73" s="428" t="s">
        <v>39</v>
      </c>
      <c r="C73" s="428"/>
      <c r="D73" s="428"/>
      <c r="E73" s="429" t="str">
        <f>IF('Dati richiedente'!$I$25=0,"",'Dati richiedente'!$I$25)</f>
        <v/>
      </c>
      <c r="F73" s="429"/>
      <c r="G73" s="429"/>
      <c r="H73" s="429"/>
      <c r="I73" s="429"/>
      <c r="J73" s="429"/>
      <c r="K73" s="429"/>
      <c r="L73" s="429"/>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33"/>
      <c r="AX73" s="33"/>
      <c r="AY73" s="47"/>
      <c r="AZ73" s="47"/>
    </row>
    <row r="74" spans="1:52" ht="13"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33"/>
      <c r="AX74" s="33"/>
      <c r="AY74" s="47"/>
      <c r="AZ74" s="47"/>
    </row>
    <row r="75" spans="1:52" ht="13" customHeight="1"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33"/>
      <c r="AX75" s="33"/>
      <c r="AY75" s="47"/>
      <c r="AZ75" s="47"/>
    </row>
    <row r="133" spans="28:36" ht="13" customHeight="1" x14ac:dyDescent="0.15">
      <c r="AB133" s="416" t="s">
        <v>44</v>
      </c>
      <c r="AC133" s="417"/>
      <c r="AD133" s="417"/>
      <c r="AE133" s="417"/>
      <c r="AF133" s="417"/>
      <c r="AG133" s="417"/>
      <c r="AH133" s="417"/>
      <c r="AI133" s="417"/>
      <c r="AJ133" s="418"/>
    </row>
    <row r="134" spans="28:36" ht="13" customHeight="1" x14ac:dyDescent="0.15">
      <c r="AB134" s="416" t="s">
        <v>54</v>
      </c>
      <c r="AC134" s="417"/>
      <c r="AD134" s="417"/>
      <c r="AE134" s="417"/>
      <c r="AF134" s="417"/>
      <c r="AG134" s="417"/>
      <c r="AH134" s="417"/>
      <c r="AI134" s="417"/>
      <c r="AJ134" s="418"/>
    </row>
    <row r="135" spans="28:36" ht="13" customHeight="1" x14ac:dyDescent="0.15">
      <c r="AB135" s="416" t="s">
        <v>55</v>
      </c>
      <c r="AC135" s="417"/>
      <c r="AD135" s="417"/>
      <c r="AE135" s="417"/>
      <c r="AF135" s="417"/>
      <c r="AG135" s="417"/>
      <c r="AH135" s="417"/>
      <c r="AI135" s="417"/>
      <c r="AJ135" s="418"/>
    </row>
    <row r="136" spans="28:36" ht="13" customHeight="1" x14ac:dyDescent="0.15">
      <c r="AB136" s="416"/>
      <c r="AC136" s="417"/>
      <c r="AD136" s="417"/>
      <c r="AE136" s="417"/>
      <c r="AF136" s="417"/>
      <c r="AG136" s="417"/>
      <c r="AH136" s="417"/>
      <c r="AI136" s="417"/>
      <c r="AJ136" s="418"/>
    </row>
  </sheetData>
  <sheetProtection algorithmName="SHA-512" hashValue="NfJQGw5hLtRvYJgW+NQ/7Z4F68hgkWQsgo0gdIazrS07glmmo+1myclvgrQuFHyjWN1xGFHY9s35vX/PbDoTUA==" saltValue="Mu4bEyNAzCysJTehWNs9Xw==" spinCount="100000" sheet="1" objects="1" scenarios="1" selectLockedCells="1"/>
  <mergeCells count="86">
    <mergeCell ref="C5:AX7"/>
    <mergeCell ref="E11:Q12"/>
    <mergeCell ref="R11:AA12"/>
    <mergeCell ref="AB11:AJ12"/>
    <mergeCell ref="AK11:AO12"/>
    <mergeCell ref="AP11:AT12"/>
    <mergeCell ref="E9:Q10"/>
    <mergeCell ref="R9:AA10"/>
    <mergeCell ref="AB9:AJ10"/>
    <mergeCell ref="AK9:AO10"/>
    <mergeCell ref="AP9:AT10"/>
    <mergeCell ref="E21:AT22"/>
    <mergeCell ref="E28:AA29"/>
    <mergeCell ref="AB28:AO29"/>
    <mergeCell ref="AP28:AV29"/>
    <mergeCell ref="E17:Q18"/>
    <mergeCell ref="R17:AA18"/>
    <mergeCell ref="AB17:AJ18"/>
    <mergeCell ref="AK17:AO18"/>
    <mergeCell ref="AP17:AT18"/>
    <mergeCell ref="E19:Q20"/>
    <mergeCell ref="R19:AA20"/>
    <mergeCell ref="AB19:AJ20"/>
    <mergeCell ref="AK19:AO20"/>
    <mergeCell ref="AP19:AT20"/>
    <mergeCell ref="AU19:AW20"/>
    <mergeCell ref="AU21:AW22"/>
    <mergeCell ref="E42:AA43"/>
    <mergeCell ref="AB42:AO43"/>
    <mergeCell ref="AP42:AT43"/>
    <mergeCell ref="AU42:AV43"/>
    <mergeCell ref="E30:AA31"/>
    <mergeCell ref="AB30:AO31"/>
    <mergeCell ref="AP30:AV31"/>
    <mergeCell ref="E32:AA33"/>
    <mergeCell ref="AB32:AO33"/>
    <mergeCell ref="AP32:AV33"/>
    <mergeCell ref="E40:AA41"/>
    <mergeCell ref="AB40:AO41"/>
    <mergeCell ref="AP40:AT41"/>
    <mergeCell ref="AU40:AV41"/>
    <mergeCell ref="AU44:AV45"/>
    <mergeCell ref="E46:AA47"/>
    <mergeCell ref="AB46:AO47"/>
    <mergeCell ref="AP46:AT47"/>
    <mergeCell ref="AU46:AV47"/>
    <mergeCell ref="AB133:AJ133"/>
    <mergeCell ref="AB134:AJ134"/>
    <mergeCell ref="AB135:AJ135"/>
    <mergeCell ref="AB136:AJ136"/>
    <mergeCell ref="E52:AR53"/>
    <mergeCell ref="A66:AV71"/>
    <mergeCell ref="B73:D73"/>
    <mergeCell ref="E73:L73"/>
    <mergeCell ref="A1:AZ2"/>
    <mergeCell ref="AU11:AW12"/>
    <mergeCell ref="AU13:AW14"/>
    <mergeCell ref="AU15:AW16"/>
    <mergeCell ref="AU17:AW18"/>
    <mergeCell ref="AU9:AW10"/>
    <mergeCell ref="E13:Q14"/>
    <mergeCell ref="R13:AA14"/>
    <mergeCell ref="AB13:AJ14"/>
    <mergeCell ref="AK13:AO14"/>
    <mergeCell ref="AP13:AT14"/>
    <mergeCell ref="E15:Q16"/>
    <mergeCell ref="R15:AA16"/>
    <mergeCell ref="AB15:AJ16"/>
    <mergeCell ref="AK15:AO16"/>
    <mergeCell ref="AP15:AT16"/>
    <mergeCell ref="C25:AX26"/>
    <mergeCell ref="C61:AV63"/>
    <mergeCell ref="C56:AV58"/>
    <mergeCell ref="C36:AV38"/>
    <mergeCell ref="AS52:AV53"/>
    <mergeCell ref="E48:AA49"/>
    <mergeCell ref="AB48:AO49"/>
    <mergeCell ref="AP48:AT49"/>
    <mergeCell ref="AU48:AV49"/>
    <mergeCell ref="E50:AA51"/>
    <mergeCell ref="AB50:AO51"/>
    <mergeCell ref="AP50:AT51"/>
    <mergeCell ref="AU50:AV51"/>
    <mergeCell ref="E44:AA45"/>
    <mergeCell ref="AB44:AO45"/>
    <mergeCell ref="AP44:AT45"/>
  </mergeCells>
  <dataValidations count="2">
    <dataValidation operator="equal" allowBlank="1" showInputMessage="1" showErrorMessage="1" sqref="A5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25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36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xr:uid="{CED78F3D-7A93-3041-93EC-7D85CA100824}"/>
    <dataValidation type="list" allowBlank="1" showInputMessage="1" showErrorMessage="1" sqref="AB11:AJ20 WWJ983044:WWR983053 WMN983044:WMV983053 WCR983044:WCZ983053 VSV983044:VTD983053 VIZ983044:VJH983053 UZD983044:UZL983053 UPH983044:UPP983053 UFL983044:UFT983053 TVP983044:TVX983053 TLT983044:TMB983053 TBX983044:TCF983053 SSB983044:SSJ983053 SIF983044:SIN983053 RYJ983044:RYR983053 RON983044:ROV983053 RER983044:REZ983053 QUV983044:QVD983053 QKZ983044:QLH983053 QBD983044:QBL983053 PRH983044:PRP983053 PHL983044:PHT983053 OXP983044:OXX983053 ONT983044:OOB983053 ODX983044:OEF983053 NUB983044:NUJ983053 NKF983044:NKN983053 NAJ983044:NAR983053 MQN983044:MQV983053 MGR983044:MGZ983053 LWV983044:LXD983053 LMZ983044:LNH983053 LDD983044:LDL983053 KTH983044:KTP983053 KJL983044:KJT983053 JZP983044:JZX983053 JPT983044:JQB983053 JFX983044:JGF983053 IWB983044:IWJ983053 IMF983044:IMN983053 ICJ983044:ICR983053 HSN983044:HSV983053 HIR983044:HIZ983053 GYV983044:GZD983053 GOZ983044:GPH983053 GFD983044:GFL983053 FVH983044:FVP983053 FLL983044:FLT983053 FBP983044:FBX983053 ERT983044:ESB983053 EHX983044:EIF983053 DYB983044:DYJ983053 DOF983044:DON983053 DEJ983044:DER983053 CUN983044:CUV983053 CKR983044:CKZ983053 CAV983044:CBD983053 BQZ983044:BRH983053 BHD983044:BHL983053 AXH983044:AXP983053 ANL983044:ANT983053 ADP983044:ADX983053 TT983044:UB983053 JX983044:KF983053 AB983044:AJ983053 WWJ917508:WWR917517 WMN917508:WMV917517 WCR917508:WCZ917517 VSV917508:VTD917517 VIZ917508:VJH917517 UZD917508:UZL917517 UPH917508:UPP917517 UFL917508:UFT917517 TVP917508:TVX917517 TLT917508:TMB917517 TBX917508:TCF917517 SSB917508:SSJ917517 SIF917508:SIN917517 RYJ917508:RYR917517 RON917508:ROV917517 RER917508:REZ917517 QUV917508:QVD917517 QKZ917508:QLH917517 QBD917508:QBL917517 PRH917508:PRP917517 PHL917508:PHT917517 OXP917508:OXX917517 ONT917508:OOB917517 ODX917508:OEF917517 NUB917508:NUJ917517 NKF917508:NKN917517 NAJ917508:NAR917517 MQN917508:MQV917517 MGR917508:MGZ917517 LWV917508:LXD917517 LMZ917508:LNH917517 LDD917508:LDL917517 KTH917508:KTP917517 KJL917508:KJT917517 JZP917508:JZX917517 JPT917508:JQB917517 JFX917508:JGF917517 IWB917508:IWJ917517 IMF917508:IMN917517 ICJ917508:ICR917517 HSN917508:HSV917517 HIR917508:HIZ917517 GYV917508:GZD917517 GOZ917508:GPH917517 GFD917508:GFL917517 FVH917508:FVP917517 FLL917508:FLT917517 FBP917508:FBX917517 ERT917508:ESB917517 EHX917508:EIF917517 DYB917508:DYJ917517 DOF917508:DON917517 DEJ917508:DER917517 CUN917508:CUV917517 CKR917508:CKZ917517 CAV917508:CBD917517 BQZ917508:BRH917517 BHD917508:BHL917517 AXH917508:AXP917517 ANL917508:ANT917517 ADP917508:ADX917517 TT917508:UB917517 JX917508:KF917517 AB917508:AJ917517 WWJ851972:WWR851981 WMN851972:WMV851981 WCR851972:WCZ851981 VSV851972:VTD851981 VIZ851972:VJH851981 UZD851972:UZL851981 UPH851972:UPP851981 UFL851972:UFT851981 TVP851972:TVX851981 TLT851972:TMB851981 TBX851972:TCF851981 SSB851972:SSJ851981 SIF851972:SIN851981 RYJ851972:RYR851981 RON851972:ROV851981 RER851972:REZ851981 QUV851972:QVD851981 QKZ851972:QLH851981 QBD851972:QBL851981 PRH851972:PRP851981 PHL851972:PHT851981 OXP851972:OXX851981 ONT851972:OOB851981 ODX851972:OEF851981 NUB851972:NUJ851981 NKF851972:NKN851981 NAJ851972:NAR851981 MQN851972:MQV851981 MGR851972:MGZ851981 LWV851972:LXD851981 LMZ851972:LNH851981 LDD851972:LDL851981 KTH851972:KTP851981 KJL851972:KJT851981 JZP851972:JZX851981 JPT851972:JQB851981 JFX851972:JGF851981 IWB851972:IWJ851981 IMF851972:IMN851981 ICJ851972:ICR851981 HSN851972:HSV851981 HIR851972:HIZ851981 GYV851972:GZD851981 GOZ851972:GPH851981 GFD851972:GFL851981 FVH851972:FVP851981 FLL851972:FLT851981 FBP851972:FBX851981 ERT851972:ESB851981 EHX851972:EIF851981 DYB851972:DYJ851981 DOF851972:DON851981 DEJ851972:DER851981 CUN851972:CUV851981 CKR851972:CKZ851981 CAV851972:CBD851981 BQZ851972:BRH851981 BHD851972:BHL851981 AXH851972:AXP851981 ANL851972:ANT851981 ADP851972:ADX851981 TT851972:UB851981 JX851972:KF851981 AB851972:AJ851981 WWJ786436:WWR786445 WMN786436:WMV786445 WCR786436:WCZ786445 VSV786436:VTD786445 VIZ786436:VJH786445 UZD786436:UZL786445 UPH786436:UPP786445 UFL786436:UFT786445 TVP786436:TVX786445 TLT786436:TMB786445 TBX786436:TCF786445 SSB786436:SSJ786445 SIF786436:SIN786445 RYJ786436:RYR786445 RON786436:ROV786445 RER786436:REZ786445 QUV786436:QVD786445 QKZ786436:QLH786445 QBD786436:QBL786445 PRH786436:PRP786445 PHL786436:PHT786445 OXP786436:OXX786445 ONT786436:OOB786445 ODX786436:OEF786445 NUB786436:NUJ786445 NKF786436:NKN786445 NAJ786436:NAR786445 MQN786436:MQV786445 MGR786436:MGZ786445 LWV786436:LXD786445 LMZ786436:LNH786445 LDD786436:LDL786445 KTH786436:KTP786445 KJL786436:KJT786445 JZP786436:JZX786445 JPT786436:JQB786445 JFX786436:JGF786445 IWB786436:IWJ786445 IMF786436:IMN786445 ICJ786436:ICR786445 HSN786436:HSV786445 HIR786436:HIZ786445 GYV786436:GZD786445 GOZ786436:GPH786445 GFD786436:GFL786445 FVH786436:FVP786445 FLL786436:FLT786445 FBP786436:FBX786445 ERT786436:ESB786445 EHX786436:EIF786445 DYB786436:DYJ786445 DOF786436:DON786445 DEJ786436:DER786445 CUN786436:CUV786445 CKR786436:CKZ786445 CAV786436:CBD786445 BQZ786436:BRH786445 BHD786436:BHL786445 AXH786436:AXP786445 ANL786436:ANT786445 ADP786436:ADX786445 TT786436:UB786445 JX786436:KF786445 AB786436:AJ786445 WWJ720900:WWR720909 WMN720900:WMV720909 WCR720900:WCZ720909 VSV720900:VTD720909 VIZ720900:VJH720909 UZD720900:UZL720909 UPH720900:UPP720909 UFL720900:UFT720909 TVP720900:TVX720909 TLT720900:TMB720909 TBX720900:TCF720909 SSB720900:SSJ720909 SIF720900:SIN720909 RYJ720900:RYR720909 RON720900:ROV720909 RER720900:REZ720909 QUV720900:QVD720909 QKZ720900:QLH720909 QBD720900:QBL720909 PRH720900:PRP720909 PHL720900:PHT720909 OXP720900:OXX720909 ONT720900:OOB720909 ODX720900:OEF720909 NUB720900:NUJ720909 NKF720900:NKN720909 NAJ720900:NAR720909 MQN720900:MQV720909 MGR720900:MGZ720909 LWV720900:LXD720909 LMZ720900:LNH720909 LDD720900:LDL720909 KTH720900:KTP720909 KJL720900:KJT720909 JZP720900:JZX720909 JPT720900:JQB720909 JFX720900:JGF720909 IWB720900:IWJ720909 IMF720900:IMN720909 ICJ720900:ICR720909 HSN720900:HSV720909 HIR720900:HIZ720909 GYV720900:GZD720909 GOZ720900:GPH720909 GFD720900:GFL720909 FVH720900:FVP720909 FLL720900:FLT720909 FBP720900:FBX720909 ERT720900:ESB720909 EHX720900:EIF720909 DYB720900:DYJ720909 DOF720900:DON720909 DEJ720900:DER720909 CUN720900:CUV720909 CKR720900:CKZ720909 CAV720900:CBD720909 BQZ720900:BRH720909 BHD720900:BHL720909 AXH720900:AXP720909 ANL720900:ANT720909 ADP720900:ADX720909 TT720900:UB720909 JX720900:KF720909 AB720900:AJ720909 WWJ655364:WWR655373 WMN655364:WMV655373 WCR655364:WCZ655373 VSV655364:VTD655373 VIZ655364:VJH655373 UZD655364:UZL655373 UPH655364:UPP655373 UFL655364:UFT655373 TVP655364:TVX655373 TLT655364:TMB655373 TBX655364:TCF655373 SSB655364:SSJ655373 SIF655364:SIN655373 RYJ655364:RYR655373 RON655364:ROV655373 RER655364:REZ655373 QUV655364:QVD655373 QKZ655364:QLH655373 QBD655364:QBL655373 PRH655364:PRP655373 PHL655364:PHT655373 OXP655364:OXX655373 ONT655364:OOB655373 ODX655364:OEF655373 NUB655364:NUJ655373 NKF655364:NKN655373 NAJ655364:NAR655373 MQN655364:MQV655373 MGR655364:MGZ655373 LWV655364:LXD655373 LMZ655364:LNH655373 LDD655364:LDL655373 KTH655364:KTP655373 KJL655364:KJT655373 JZP655364:JZX655373 JPT655364:JQB655373 JFX655364:JGF655373 IWB655364:IWJ655373 IMF655364:IMN655373 ICJ655364:ICR655373 HSN655364:HSV655373 HIR655364:HIZ655373 GYV655364:GZD655373 GOZ655364:GPH655373 GFD655364:GFL655373 FVH655364:FVP655373 FLL655364:FLT655373 FBP655364:FBX655373 ERT655364:ESB655373 EHX655364:EIF655373 DYB655364:DYJ655373 DOF655364:DON655373 DEJ655364:DER655373 CUN655364:CUV655373 CKR655364:CKZ655373 CAV655364:CBD655373 BQZ655364:BRH655373 BHD655364:BHL655373 AXH655364:AXP655373 ANL655364:ANT655373 ADP655364:ADX655373 TT655364:UB655373 JX655364:KF655373 AB655364:AJ655373 WWJ589828:WWR589837 WMN589828:WMV589837 WCR589828:WCZ589837 VSV589828:VTD589837 VIZ589828:VJH589837 UZD589828:UZL589837 UPH589828:UPP589837 UFL589828:UFT589837 TVP589828:TVX589837 TLT589828:TMB589837 TBX589828:TCF589837 SSB589828:SSJ589837 SIF589828:SIN589837 RYJ589828:RYR589837 RON589828:ROV589837 RER589828:REZ589837 QUV589828:QVD589837 QKZ589828:QLH589837 QBD589828:QBL589837 PRH589828:PRP589837 PHL589828:PHT589837 OXP589828:OXX589837 ONT589828:OOB589837 ODX589828:OEF589837 NUB589828:NUJ589837 NKF589828:NKN589837 NAJ589828:NAR589837 MQN589828:MQV589837 MGR589828:MGZ589837 LWV589828:LXD589837 LMZ589828:LNH589837 LDD589828:LDL589837 KTH589828:KTP589837 KJL589828:KJT589837 JZP589828:JZX589837 JPT589828:JQB589837 JFX589828:JGF589837 IWB589828:IWJ589837 IMF589828:IMN589837 ICJ589828:ICR589837 HSN589828:HSV589837 HIR589828:HIZ589837 GYV589828:GZD589837 GOZ589828:GPH589837 GFD589828:GFL589837 FVH589828:FVP589837 FLL589828:FLT589837 FBP589828:FBX589837 ERT589828:ESB589837 EHX589828:EIF589837 DYB589828:DYJ589837 DOF589828:DON589837 DEJ589828:DER589837 CUN589828:CUV589837 CKR589828:CKZ589837 CAV589828:CBD589837 BQZ589828:BRH589837 BHD589828:BHL589837 AXH589828:AXP589837 ANL589828:ANT589837 ADP589828:ADX589837 TT589828:UB589837 JX589828:KF589837 AB589828:AJ589837 WWJ524292:WWR524301 WMN524292:WMV524301 WCR524292:WCZ524301 VSV524292:VTD524301 VIZ524292:VJH524301 UZD524292:UZL524301 UPH524292:UPP524301 UFL524292:UFT524301 TVP524292:TVX524301 TLT524292:TMB524301 TBX524292:TCF524301 SSB524292:SSJ524301 SIF524292:SIN524301 RYJ524292:RYR524301 RON524292:ROV524301 RER524292:REZ524301 QUV524292:QVD524301 QKZ524292:QLH524301 QBD524292:QBL524301 PRH524292:PRP524301 PHL524292:PHT524301 OXP524292:OXX524301 ONT524292:OOB524301 ODX524292:OEF524301 NUB524292:NUJ524301 NKF524292:NKN524301 NAJ524292:NAR524301 MQN524292:MQV524301 MGR524292:MGZ524301 LWV524292:LXD524301 LMZ524292:LNH524301 LDD524292:LDL524301 KTH524292:KTP524301 KJL524292:KJT524301 JZP524292:JZX524301 JPT524292:JQB524301 JFX524292:JGF524301 IWB524292:IWJ524301 IMF524292:IMN524301 ICJ524292:ICR524301 HSN524292:HSV524301 HIR524292:HIZ524301 GYV524292:GZD524301 GOZ524292:GPH524301 GFD524292:GFL524301 FVH524292:FVP524301 FLL524292:FLT524301 FBP524292:FBX524301 ERT524292:ESB524301 EHX524292:EIF524301 DYB524292:DYJ524301 DOF524292:DON524301 DEJ524292:DER524301 CUN524292:CUV524301 CKR524292:CKZ524301 CAV524292:CBD524301 BQZ524292:BRH524301 BHD524292:BHL524301 AXH524292:AXP524301 ANL524292:ANT524301 ADP524292:ADX524301 TT524292:UB524301 JX524292:KF524301 AB524292:AJ524301 WWJ458756:WWR458765 WMN458756:WMV458765 WCR458756:WCZ458765 VSV458756:VTD458765 VIZ458756:VJH458765 UZD458756:UZL458765 UPH458756:UPP458765 UFL458756:UFT458765 TVP458756:TVX458765 TLT458756:TMB458765 TBX458756:TCF458765 SSB458756:SSJ458765 SIF458756:SIN458765 RYJ458756:RYR458765 RON458756:ROV458765 RER458756:REZ458765 QUV458756:QVD458765 QKZ458756:QLH458765 QBD458756:QBL458765 PRH458756:PRP458765 PHL458756:PHT458765 OXP458756:OXX458765 ONT458756:OOB458765 ODX458756:OEF458765 NUB458756:NUJ458765 NKF458756:NKN458765 NAJ458756:NAR458765 MQN458756:MQV458765 MGR458756:MGZ458765 LWV458756:LXD458765 LMZ458756:LNH458765 LDD458756:LDL458765 KTH458756:KTP458765 KJL458756:KJT458765 JZP458756:JZX458765 JPT458756:JQB458765 JFX458756:JGF458765 IWB458756:IWJ458765 IMF458756:IMN458765 ICJ458756:ICR458765 HSN458756:HSV458765 HIR458756:HIZ458765 GYV458756:GZD458765 GOZ458756:GPH458765 GFD458756:GFL458765 FVH458756:FVP458765 FLL458756:FLT458765 FBP458756:FBX458765 ERT458756:ESB458765 EHX458756:EIF458765 DYB458756:DYJ458765 DOF458756:DON458765 DEJ458756:DER458765 CUN458756:CUV458765 CKR458756:CKZ458765 CAV458756:CBD458765 BQZ458756:BRH458765 BHD458756:BHL458765 AXH458756:AXP458765 ANL458756:ANT458765 ADP458756:ADX458765 TT458756:UB458765 JX458756:KF458765 AB458756:AJ458765 WWJ393220:WWR393229 WMN393220:WMV393229 WCR393220:WCZ393229 VSV393220:VTD393229 VIZ393220:VJH393229 UZD393220:UZL393229 UPH393220:UPP393229 UFL393220:UFT393229 TVP393220:TVX393229 TLT393220:TMB393229 TBX393220:TCF393229 SSB393220:SSJ393229 SIF393220:SIN393229 RYJ393220:RYR393229 RON393220:ROV393229 RER393220:REZ393229 QUV393220:QVD393229 QKZ393220:QLH393229 QBD393220:QBL393229 PRH393220:PRP393229 PHL393220:PHT393229 OXP393220:OXX393229 ONT393220:OOB393229 ODX393220:OEF393229 NUB393220:NUJ393229 NKF393220:NKN393229 NAJ393220:NAR393229 MQN393220:MQV393229 MGR393220:MGZ393229 LWV393220:LXD393229 LMZ393220:LNH393229 LDD393220:LDL393229 KTH393220:KTP393229 KJL393220:KJT393229 JZP393220:JZX393229 JPT393220:JQB393229 JFX393220:JGF393229 IWB393220:IWJ393229 IMF393220:IMN393229 ICJ393220:ICR393229 HSN393220:HSV393229 HIR393220:HIZ393229 GYV393220:GZD393229 GOZ393220:GPH393229 GFD393220:GFL393229 FVH393220:FVP393229 FLL393220:FLT393229 FBP393220:FBX393229 ERT393220:ESB393229 EHX393220:EIF393229 DYB393220:DYJ393229 DOF393220:DON393229 DEJ393220:DER393229 CUN393220:CUV393229 CKR393220:CKZ393229 CAV393220:CBD393229 BQZ393220:BRH393229 BHD393220:BHL393229 AXH393220:AXP393229 ANL393220:ANT393229 ADP393220:ADX393229 TT393220:UB393229 JX393220:KF393229 AB393220:AJ393229 WWJ327684:WWR327693 WMN327684:WMV327693 WCR327684:WCZ327693 VSV327684:VTD327693 VIZ327684:VJH327693 UZD327684:UZL327693 UPH327684:UPP327693 UFL327684:UFT327693 TVP327684:TVX327693 TLT327684:TMB327693 TBX327684:TCF327693 SSB327684:SSJ327693 SIF327684:SIN327693 RYJ327684:RYR327693 RON327684:ROV327693 RER327684:REZ327693 QUV327684:QVD327693 QKZ327684:QLH327693 QBD327684:QBL327693 PRH327684:PRP327693 PHL327684:PHT327693 OXP327684:OXX327693 ONT327684:OOB327693 ODX327684:OEF327693 NUB327684:NUJ327693 NKF327684:NKN327693 NAJ327684:NAR327693 MQN327684:MQV327693 MGR327684:MGZ327693 LWV327684:LXD327693 LMZ327684:LNH327693 LDD327684:LDL327693 KTH327684:KTP327693 KJL327684:KJT327693 JZP327684:JZX327693 JPT327684:JQB327693 JFX327684:JGF327693 IWB327684:IWJ327693 IMF327684:IMN327693 ICJ327684:ICR327693 HSN327684:HSV327693 HIR327684:HIZ327693 GYV327684:GZD327693 GOZ327684:GPH327693 GFD327684:GFL327693 FVH327684:FVP327693 FLL327684:FLT327693 FBP327684:FBX327693 ERT327684:ESB327693 EHX327684:EIF327693 DYB327684:DYJ327693 DOF327684:DON327693 DEJ327684:DER327693 CUN327684:CUV327693 CKR327684:CKZ327693 CAV327684:CBD327693 BQZ327684:BRH327693 BHD327684:BHL327693 AXH327684:AXP327693 ANL327684:ANT327693 ADP327684:ADX327693 TT327684:UB327693 JX327684:KF327693 AB327684:AJ327693 WWJ262148:WWR262157 WMN262148:WMV262157 WCR262148:WCZ262157 VSV262148:VTD262157 VIZ262148:VJH262157 UZD262148:UZL262157 UPH262148:UPP262157 UFL262148:UFT262157 TVP262148:TVX262157 TLT262148:TMB262157 TBX262148:TCF262157 SSB262148:SSJ262157 SIF262148:SIN262157 RYJ262148:RYR262157 RON262148:ROV262157 RER262148:REZ262157 QUV262148:QVD262157 QKZ262148:QLH262157 QBD262148:QBL262157 PRH262148:PRP262157 PHL262148:PHT262157 OXP262148:OXX262157 ONT262148:OOB262157 ODX262148:OEF262157 NUB262148:NUJ262157 NKF262148:NKN262157 NAJ262148:NAR262157 MQN262148:MQV262157 MGR262148:MGZ262157 LWV262148:LXD262157 LMZ262148:LNH262157 LDD262148:LDL262157 KTH262148:KTP262157 KJL262148:KJT262157 JZP262148:JZX262157 JPT262148:JQB262157 JFX262148:JGF262157 IWB262148:IWJ262157 IMF262148:IMN262157 ICJ262148:ICR262157 HSN262148:HSV262157 HIR262148:HIZ262157 GYV262148:GZD262157 GOZ262148:GPH262157 GFD262148:GFL262157 FVH262148:FVP262157 FLL262148:FLT262157 FBP262148:FBX262157 ERT262148:ESB262157 EHX262148:EIF262157 DYB262148:DYJ262157 DOF262148:DON262157 DEJ262148:DER262157 CUN262148:CUV262157 CKR262148:CKZ262157 CAV262148:CBD262157 BQZ262148:BRH262157 BHD262148:BHL262157 AXH262148:AXP262157 ANL262148:ANT262157 ADP262148:ADX262157 TT262148:UB262157 JX262148:KF262157 AB262148:AJ262157 WWJ196612:WWR196621 WMN196612:WMV196621 WCR196612:WCZ196621 VSV196612:VTD196621 VIZ196612:VJH196621 UZD196612:UZL196621 UPH196612:UPP196621 UFL196612:UFT196621 TVP196612:TVX196621 TLT196612:TMB196621 TBX196612:TCF196621 SSB196612:SSJ196621 SIF196612:SIN196621 RYJ196612:RYR196621 RON196612:ROV196621 RER196612:REZ196621 QUV196612:QVD196621 QKZ196612:QLH196621 QBD196612:QBL196621 PRH196612:PRP196621 PHL196612:PHT196621 OXP196612:OXX196621 ONT196612:OOB196621 ODX196612:OEF196621 NUB196612:NUJ196621 NKF196612:NKN196621 NAJ196612:NAR196621 MQN196612:MQV196621 MGR196612:MGZ196621 LWV196612:LXD196621 LMZ196612:LNH196621 LDD196612:LDL196621 KTH196612:KTP196621 KJL196612:KJT196621 JZP196612:JZX196621 JPT196612:JQB196621 JFX196612:JGF196621 IWB196612:IWJ196621 IMF196612:IMN196621 ICJ196612:ICR196621 HSN196612:HSV196621 HIR196612:HIZ196621 GYV196612:GZD196621 GOZ196612:GPH196621 GFD196612:GFL196621 FVH196612:FVP196621 FLL196612:FLT196621 FBP196612:FBX196621 ERT196612:ESB196621 EHX196612:EIF196621 DYB196612:DYJ196621 DOF196612:DON196621 DEJ196612:DER196621 CUN196612:CUV196621 CKR196612:CKZ196621 CAV196612:CBD196621 BQZ196612:BRH196621 BHD196612:BHL196621 AXH196612:AXP196621 ANL196612:ANT196621 ADP196612:ADX196621 TT196612:UB196621 JX196612:KF196621 AB196612:AJ196621 WWJ131076:WWR131085 WMN131076:WMV131085 WCR131076:WCZ131085 VSV131076:VTD131085 VIZ131076:VJH131085 UZD131076:UZL131085 UPH131076:UPP131085 UFL131076:UFT131085 TVP131076:TVX131085 TLT131076:TMB131085 TBX131076:TCF131085 SSB131076:SSJ131085 SIF131076:SIN131085 RYJ131076:RYR131085 RON131076:ROV131085 RER131076:REZ131085 QUV131076:QVD131085 QKZ131076:QLH131085 QBD131076:QBL131085 PRH131076:PRP131085 PHL131076:PHT131085 OXP131076:OXX131085 ONT131076:OOB131085 ODX131076:OEF131085 NUB131076:NUJ131085 NKF131076:NKN131085 NAJ131076:NAR131085 MQN131076:MQV131085 MGR131076:MGZ131085 LWV131076:LXD131085 LMZ131076:LNH131085 LDD131076:LDL131085 KTH131076:KTP131085 KJL131076:KJT131085 JZP131076:JZX131085 JPT131076:JQB131085 JFX131076:JGF131085 IWB131076:IWJ131085 IMF131076:IMN131085 ICJ131076:ICR131085 HSN131076:HSV131085 HIR131076:HIZ131085 GYV131076:GZD131085 GOZ131076:GPH131085 GFD131076:GFL131085 FVH131076:FVP131085 FLL131076:FLT131085 FBP131076:FBX131085 ERT131076:ESB131085 EHX131076:EIF131085 DYB131076:DYJ131085 DOF131076:DON131085 DEJ131076:DER131085 CUN131076:CUV131085 CKR131076:CKZ131085 CAV131076:CBD131085 BQZ131076:BRH131085 BHD131076:BHL131085 AXH131076:AXP131085 ANL131076:ANT131085 ADP131076:ADX131085 TT131076:UB131085 JX131076:KF131085 AB131076:AJ131085 WWJ65540:WWR65549 WMN65540:WMV65549 WCR65540:WCZ65549 VSV65540:VTD65549 VIZ65540:VJH65549 UZD65540:UZL65549 UPH65540:UPP65549 UFL65540:UFT65549 TVP65540:TVX65549 TLT65540:TMB65549 TBX65540:TCF65549 SSB65540:SSJ65549 SIF65540:SIN65549 RYJ65540:RYR65549 RON65540:ROV65549 RER65540:REZ65549 QUV65540:QVD65549 QKZ65540:QLH65549 QBD65540:QBL65549 PRH65540:PRP65549 PHL65540:PHT65549 OXP65540:OXX65549 ONT65540:OOB65549 ODX65540:OEF65549 NUB65540:NUJ65549 NKF65540:NKN65549 NAJ65540:NAR65549 MQN65540:MQV65549 MGR65540:MGZ65549 LWV65540:LXD65549 LMZ65540:LNH65549 LDD65540:LDL65549 KTH65540:KTP65549 KJL65540:KJT65549 JZP65540:JZX65549 JPT65540:JQB65549 JFX65540:JGF65549 IWB65540:IWJ65549 IMF65540:IMN65549 ICJ65540:ICR65549 HSN65540:HSV65549 HIR65540:HIZ65549 GYV65540:GZD65549 GOZ65540:GPH65549 GFD65540:GFL65549 FVH65540:FVP65549 FLL65540:FLT65549 FBP65540:FBX65549 ERT65540:ESB65549 EHX65540:EIF65549 DYB65540:DYJ65549 DOF65540:DON65549 DEJ65540:DER65549 CUN65540:CUV65549 CKR65540:CKZ65549 CAV65540:CBD65549 BQZ65540:BRH65549 BHD65540:BHL65549 AXH65540:AXP65549 ANL65540:ANT65549 ADP65540:ADX65549 TT65540:UB65549 JX65540:KF65549 AB65540:AJ65549 WWJ7:WWR17 WMN7:WMV17 WCR7:WCZ17 VSV7:VTD17 VIZ7:VJH17 UZD7:UZL17 UPH7:UPP17 UFL7:UFT17 TVP7:TVX17 TLT7:TMB17 TBX7:TCF17 SSB7:SSJ17 SIF7:SIN17 RYJ7:RYR17 RON7:ROV17 RER7:REZ17 QUV7:QVD17 QKZ7:QLH17 QBD7:QBL17 PRH7:PRP17 PHL7:PHT17 OXP7:OXX17 ONT7:OOB17 ODX7:OEF17 NUB7:NUJ17 NKF7:NKN17 NAJ7:NAR17 MQN7:MQV17 MGR7:MGZ17 LWV7:LXD17 LMZ7:LNH17 LDD7:LDL17 KTH7:KTP17 KJL7:KJT17 JZP7:JZX17 JPT7:JQB17 JFX7:JGF17 IWB7:IWJ17 IMF7:IMN17 ICJ7:ICR17 HSN7:HSV17 HIR7:HIZ17 GYV7:GZD17 GOZ7:GPH17 GFD7:GFL17 FVH7:FVP17 FLL7:FLT17 FBP7:FBX17 ERT7:ESB17 EHX7:EIF17 DYB7:DYJ17 DOF7:DON17 DEJ7:DER17 CUN7:CUV17 CKR7:CKZ17 CAV7:CBD17 BQZ7:BRH17 BHD7:BHL17 AXH7:AXP17 ANL7:ANT17 ADP7:ADX17 TT7:UB17 JX7:KF17" xr:uid="{AB9E4E2C-98BD-4C4F-A56D-FA10DAA81C13}">
      <formula1>$AB$133:$AB$136</formula1>
    </dataValidation>
  </dataValidations>
  <pageMargins left="0.7" right="0.7" top="0.75" bottom="0.75" header="0.3" footer="0.3"/>
  <pageSetup paperSize="9" orientation="landscape"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A488-D7A2-534D-9F93-DFBB0423AED3}">
  <dimension ref="A1:AZ105"/>
  <sheetViews>
    <sheetView zoomScale="150" zoomScaleNormal="150" workbookViewId="0">
      <selection activeCell="AS9" sqref="AS9:AX10"/>
    </sheetView>
  </sheetViews>
  <sheetFormatPr baseColWidth="10" defaultColWidth="2.33203125" defaultRowHeight="13" customHeight="1" x14ac:dyDescent="0.15"/>
  <cols>
    <col min="1" max="20" width="2.33203125" style="64"/>
    <col min="21" max="21" width="2.33203125" style="64" customWidth="1"/>
    <col min="22" max="50" width="2.33203125" style="64"/>
    <col min="51" max="52" width="2.33203125" style="74"/>
    <col min="53" max="16384" width="2.33203125" style="64"/>
  </cols>
  <sheetData>
    <row r="1" spans="1:52" ht="13" customHeight="1" x14ac:dyDescent="0.15">
      <c r="A1" s="455" t="s">
        <v>56</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row>
    <row r="2" spans="1:52" s="67" customFormat="1" ht="13" customHeight="1" x14ac:dyDescent="0.2">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row>
    <row r="3" spans="1:52" s="67" customFormat="1" ht="13" customHeight="1" x14ac:dyDescent="0.15">
      <c r="A3" s="68"/>
      <c r="B3" s="69"/>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6"/>
      <c r="AZ3" s="66"/>
    </row>
    <row r="4" spans="1:52" s="67" customFormat="1" ht="13" customHeight="1" x14ac:dyDescent="0.15">
      <c r="A4" s="70"/>
      <c r="B4" s="68"/>
      <c r="C4" s="70" t="s">
        <v>858</v>
      </c>
      <c r="D4" s="65"/>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272"/>
      <c r="AN4" s="272"/>
      <c r="AO4" s="272"/>
      <c r="AP4" s="272"/>
      <c r="AQ4" s="272"/>
      <c r="AR4" s="272"/>
      <c r="AS4" s="272"/>
      <c r="AT4" s="272"/>
      <c r="AU4" s="70"/>
      <c r="AV4" s="70"/>
      <c r="AW4" s="70"/>
      <c r="AX4" s="70"/>
      <c r="AY4" s="66"/>
      <c r="AZ4" s="66"/>
    </row>
    <row r="5" spans="1:52" s="67" customFormat="1" ht="13" customHeight="1" x14ac:dyDescent="0.15">
      <c r="A5" s="70"/>
      <c r="B5" s="68"/>
      <c r="C5" s="70"/>
      <c r="D5" s="65"/>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271"/>
      <c r="AN5" s="271"/>
      <c r="AO5" s="271"/>
      <c r="AP5" s="271"/>
      <c r="AQ5" s="271"/>
      <c r="AR5" s="271"/>
      <c r="AS5" s="271"/>
      <c r="AT5" s="271"/>
      <c r="AU5" s="72"/>
      <c r="AV5" s="72"/>
      <c r="AW5" s="72"/>
      <c r="AX5" s="72"/>
      <c r="AY5" s="66"/>
      <c r="AZ5" s="66"/>
    </row>
    <row r="6" spans="1:52" s="67" customFormat="1" ht="13" customHeight="1" x14ac:dyDescent="0.15">
      <c r="A6" s="70"/>
      <c r="B6" s="68"/>
      <c r="C6" s="439" t="s">
        <v>57</v>
      </c>
      <c r="D6" s="439"/>
      <c r="E6" s="439"/>
      <c r="F6" s="439"/>
      <c r="G6" s="439"/>
      <c r="H6" s="439"/>
      <c r="I6" s="439"/>
      <c r="J6" s="439"/>
      <c r="K6" s="439"/>
      <c r="L6" s="439"/>
      <c r="M6" s="439"/>
      <c r="N6" s="439"/>
      <c r="O6" s="439"/>
      <c r="P6" s="439"/>
      <c r="Q6" s="439" t="s">
        <v>58</v>
      </c>
      <c r="R6" s="439"/>
      <c r="S6" s="439"/>
      <c r="T6" s="439"/>
      <c r="U6" s="439"/>
      <c r="V6" s="439"/>
      <c r="W6" s="439"/>
      <c r="X6" s="439"/>
      <c r="Y6" s="439"/>
      <c r="Z6" s="439"/>
      <c r="AA6" s="439"/>
      <c r="AB6" s="439"/>
      <c r="AC6" s="439"/>
      <c r="AD6" s="439"/>
      <c r="AE6" s="439"/>
      <c r="AF6" s="439"/>
      <c r="AG6" s="439"/>
      <c r="AH6" s="456" t="s">
        <v>59</v>
      </c>
      <c r="AI6" s="456"/>
      <c r="AJ6" s="456"/>
      <c r="AK6" s="456"/>
      <c r="AL6" s="456"/>
      <c r="AM6" s="456" t="s">
        <v>60</v>
      </c>
      <c r="AN6" s="456"/>
      <c r="AO6" s="456"/>
      <c r="AP6" s="456"/>
      <c r="AQ6" s="456"/>
      <c r="AR6" s="456"/>
      <c r="AS6" s="456" t="s">
        <v>61</v>
      </c>
      <c r="AT6" s="456"/>
      <c r="AU6" s="456"/>
      <c r="AV6" s="456"/>
      <c r="AW6" s="456"/>
      <c r="AX6" s="456"/>
      <c r="AY6" s="66"/>
      <c r="AZ6" s="66"/>
    </row>
    <row r="7" spans="1:52" s="67" customFormat="1" ht="13" customHeight="1" x14ac:dyDescent="0.2">
      <c r="A7" s="65"/>
      <c r="B7" s="65"/>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56"/>
      <c r="AI7" s="456"/>
      <c r="AJ7" s="456"/>
      <c r="AK7" s="456"/>
      <c r="AL7" s="456"/>
      <c r="AM7" s="456"/>
      <c r="AN7" s="456"/>
      <c r="AO7" s="456"/>
      <c r="AP7" s="456"/>
      <c r="AQ7" s="456"/>
      <c r="AR7" s="456"/>
      <c r="AS7" s="456"/>
      <c r="AT7" s="456"/>
      <c r="AU7" s="456"/>
      <c r="AV7" s="456"/>
      <c r="AW7" s="456"/>
      <c r="AX7" s="456"/>
      <c r="AY7" s="66"/>
      <c r="AZ7" s="66"/>
    </row>
    <row r="8" spans="1:52" s="67" customFormat="1" ht="13" customHeight="1" x14ac:dyDescent="0.2">
      <c r="A8" s="65"/>
      <c r="B8" s="65"/>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56"/>
      <c r="AI8" s="456"/>
      <c r="AJ8" s="456"/>
      <c r="AK8" s="456"/>
      <c r="AL8" s="456"/>
      <c r="AM8" s="456"/>
      <c r="AN8" s="456"/>
      <c r="AO8" s="456"/>
      <c r="AP8" s="456"/>
      <c r="AQ8" s="456"/>
      <c r="AR8" s="456"/>
      <c r="AS8" s="456"/>
      <c r="AT8" s="456"/>
      <c r="AU8" s="456"/>
      <c r="AV8" s="456"/>
      <c r="AW8" s="456"/>
      <c r="AX8" s="456"/>
      <c r="AY8" s="66"/>
      <c r="AZ8" s="66"/>
    </row>
    <row r="9" spans="1:52" s="67" customFormat="1" ht="13" customHeight="1" x14ac:dyDescent="0.2">
      <c r="A9" s="65"/>
      <c r="B9" s="65"/>
      <c r="C9" s="442" t="s">
        <v>851</v>
      </c>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3"/>
      <c r="AH9" s="454"/>
      <c r="AI9" s="454"/>
      <c r="AJ9" s="454"/>
      <c r="AK9" s="454"/>
      <c r="AL9" s="454"/>
      <c r="AM9" s="440"/>
      <c r="AN9" s="440"/>
      <c r="AO9" s="440"/>
      <c r="AP9" s="440"/>
      <c r="AQ9" s="440"/>
      <c r="AR9" s="440"/>
      <c r="AS9" s="441"/>
      <c r="AT9" s="441"/>
      <c r="AU9" s="441"/>
      <c r="AV9" s="441"/>
      <c r="AW9" s="441"/>
      <c r="AX9" s="441"/>
      <c r="AY9" s="66" t="s">
        <v>62</v>
      </c>
      <c r="AZ9" s="66"/>
    </row>
    <row r="10" spans="1:52" s="67" customFormat="1" ht="13" customHeight="1" x14ac:dyDescent="0.2">
      <c r="A10" s="65"/>
      <c r="B10" s="65"/>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3"/>
      <c r="AH10" s="454"/>
      <c r="AI10" s="454"/>
      <c r="AJ10" s="454"/>
      <c r="AK10" s="454"/>
      <c r="AL10" s="454"/>
      <c r="AM10" s="440"/>
      <c r="AN10" s="440"/>
      <c r="AO10" s="440"/>
      <c r="AP10" s="440"/>
      <c r="AQ10" s="440"/>
      <c r="AR10" s="440"/>
      <c r="AS10" s="441"/>
      <c r="AT10" s="441"/>
      <c r="AU10" s="441"/>
      <c r="AV10" s="441"/>
      <c r="AW10" s="441"/>
      <c r="AX10" s="441"/>
      <c r="AY10" s="66"/>
      <c r="AZ10" s="66"/>
    </row>
    <row r="11" spans="1:52" s="67" customFormat="1" ht="13" customHeight="1" x14ac:dyDescent="0.2">
      <c r="A11" s="65"/>
      <c r="B11" s="65"/>
      <c r="C11" s="442" t="s">
        <v>851</v>
      </c>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3"/>
      <c r="AH11" s="454"/>
      <c r="AI11" s="454"/>
      <c r="AJ11" s="454"/>
      <c r="AK11" s="454"/>
      <c r="AL11" s="454"/>
      <c r="AM11" s="440"/>
      <c r="AN11" s="440"/>
      <c r="AO11" s="440"/>
      <c r="AP11" s="440"/>
      <c r="AQ11" s="440"/>
      <c r="AR11" s="440"/>
      <c r="AS11" s="441"/>
      <c r="AT11" s="441"/>
      <c r="AU11" s="441"/>
      <c r="AV11" s="441"/>
      <c r="AW11" s="441"/>
      <c r="AX11" s="441"/>
      <c r="AY11" s="66" t="s">
        <v>62</v>
      </c>
      <c r="AZ11" s="66"/>
    </row>
    <row r="12" spans="1:52" s="67" customFormat="1" ht="13" customHeight="1" x14ac:dyDescent="0.2">
      <c r="A12" s="65"/>
      <c r="B12" s="65"/>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3"/>
      <c r="AH12" s="454"/>
      <c r="AI12" s="454"/>
      <c r="AJ12" s="454"/>
      <c r="AK12" s="454"/>
      <c r="AL12" s="454"/>
      <c r="AM12" s="440"/>
      <c r="AN12" s="440"/>
      <c r="AO12" s="440"/>
      <c r="AP12" s="440"/>
      <c r="AQ12" s="440"/>
      <c r="AR12" s="440"/>
      <c r="AS12" s="441"/>
      <c r="AT12" s="441"/>
      <c r="AU12" s="441"/>
      <c r="AV12" s="441"/>
      <c r="AW12" s="441"/>
      <c r="AX12" s="441"/>
      <c r="AY12" s="66"/>
      <c r="AZ12" s="66"/>
    </row>
    <row r="13" spans="1:52" s="67" customFormat="1" ht="13" customHeight="1" x14ac:dyDescent="0.2">
      <c r="A13" s="65"/>
      <c r="B13" s="65"/>
      <c r="C13" s="442" t="s">
        <v>851</v>
      </c>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3"/>
      <c r="AH13" s="454"/>
      <c r="AI13" s="454"/>
      <c r="AJ13" s="454"/>
      <c r="AK13" s="454"/>
      <c r="AL13" s="454"/>
      <c r="AM13" s="440"/>
      <c r="AN13" s="440"/>
      <c r="AO13" s="440"/>
      <c r="AP13" s="440"/>
      <c r="AQ13" s="440"/>
      <c r="AR13" s="440"/>
      <c r="AS13" s="441"/>
      <c r="AT13" s="441"/>
      <c r="AU13" s="441"/>
      <c r="AV13" s="441"/>
      <c r="AW13" s="441"/>
      <c r="AX13" s="441"/>
      <c r="AY13" s="66" t="s">
        <v>62</v>
      </c>
      <c r="AZ13" s="66"/>
    </row>
    <row r="14" spans="1:52" s="67" customFormat="1" ht="13" customHeight="1" x14ac:dyDescent="0.2">
      <c r="A14" s="65"/>
      <c r="B14" s="65"/>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3"/>
      <c r="AH14" s="454"/>
      <c r="AI14" s="454"/>
      <c r="AJ14" s="454"/>
      <c r="AK14" s="454"/>
      <c r="AL14" s="454"/>
      <c r="AM14" s="440"/>
      <c r="AN14" s="440"/>
      <c r="AO14" s="440"/>
      <c r="AP14" s="440"/>
      <c r="AQ14" s="440"/>
      <c r="AR14" s="440"/>
      <c r="AS14" s="441"/>
      <c r="AT14" s="441"/>
      <c r="AU14" s="441"/>
      <c r="AV14" s="441"/>
      <c r="AW14" s="441"/>
      <c r="AX14" s="441"/>
      <c r="AY14" s="66"/>
      <c r="AZ14" s="66"/>
    </row>
    <row r="15" spans="1:52" s="67" customFormat="1" ht="13" customHeight="1" x14ac:dyDescent="0.2">
      <c r="A15" s="65"/>
      <c r="B15" s="65"/>
      <c r="C15" s="442" t="s">
        <v>851</v>
      </c>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54"/>
      <c r="AI15" s="454"/>
      <c r="AJ15" s="454"/>
      <c r="AK15" s="454"/>
      <c r="AL15" s="454"/>
      <c r="AM15" s="440"/>
      <c r="AN15" s="440"/>
      <c r="AO15" s="440"/>
      <c r="AP15" s="440"/>
      <c r="AQ15" s="440"/>
      <c r="AR15" s="440"/>
      <c r="AS15" s="441"/>
      <c r="AT15" s="441"/>
      <c r="AU15" s="441"/>
      <c r="AV15" s="441"/>
      <c r="AW15" s="441"/>
      <c r="AX15" s="441"/>
      <c r="AY15" s="66" t="s">
        <v>62</v>
      </c>
      <c r="AZ15" s="66"/>
    </row>
    <row r="16" spans="1:52" s="67" customFormat="1" ht="13" customHeight="1" x14ac:dyDescent="0.2">
      <c r="A16" s="65"/>
      <c r="B16" s="65"/>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54"/>
      <c r="AI16" s="454"/>
      <c r="AJ16" s="454"/>
      <c r="AK16" s="454"/>
      <c r="AL16" s="454"/>
      <c r="AM16" s="440"/>
      <c r="AN16" s="440"/>
      <c r="AO16" s="440"/>
      <c r="AP16" s="440"/>
      <c r="AQ16" s="440"/>
      <c r="AR16" s="440"/>
      <c r="AS16" s="441"/>
      <c r="AT16" s="441"/>
      <c r="AU16" s="441"/>
      <c r="AV16" s="441"/>
      <c r="AW16" s="441"/>
      <c r="AX16" s="441"/>
      <c r="AY16" s="66"/>
      <c r="AZ16" s="66"/>
    </row>
    <row r="17" spans="1:52" s="67" customFormat="1" ht="13" customHeight="1" x14ac:dyDescent="0.2">
      <c r="A17" s="65"/>
      <c r="B17" s="65"/>
      <c r="C17" s="442" t="s">
        <v>851</v>
      </c>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54"/>
      <c r="AI17" s="454"/>
      <c r="AJ17" s="454"/>
      <c r="AK17" s="454"/>
      <c r="AL17" s="454"/>
      <c r="AM17" s="440"/>
      <c r="AN17" s="440"/>
      <c r="AO17" s="440"/>
      <c r="AP17" s="440"/>
      <c r="AQ17" s="440"/>
      <c r="AR17" s="440"/>
      <c r="AS17" s="441"/>
      <c r="AT17" s="441"/>
      <c r="AU17" s="441"/>
      <c r="AV17" s="441"/>
      <c r="AW17" s="441"/>
      <c r="AX17" s="441"/>
      <c r="AY17" s="66" t="s">
        <v>62</v>
      </c>
      <c r="AZ17" s="66"/>
    </row>
    <row r="18" spans="1:52" s="67" customFormat="1" ht="13" customHeight="1" x14ac:dyDescent="0.2">
      <c r="A18" s="65"/>
      <c r="B18" s="65"/>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54"/>
      <c r="AI18" s="454"/>
      <c r="AJ18" s="454"/>
      <c r="AK18" s="454"/>
      <c r="AL18" s="454"/>
      <c r="AM18" s="440"/>
      <c r="AN18" s="440"/>
      <c r="AO18" s="440"/>
      <c r="AP18" s="440"/>
      <c r="AQ18" s="440"/>
      <c r="AR18" s="440"/>
      <c r="AS18" s="441"/>
      <c r="AT18" s="441"/>
      <c r="AU18" s="441"/>
      <c r="AV18" s="441"/>
      <c r="AW18" s="441"/>
      <c r="AX18" s="441"/>
      <c r="AY18" s="66"/>
      <c r="AZ18" s="66"/>
    </row>
    <row r="19" spans="1:52" s="67" customFormat="1" ht="13" customHeight="1" x14ac:dyDescent="0.2">
      <c r="A19" s="65"/>
      <c r="B19" s="65"/>
      <c r="C19" s="442" t="s">
        <v>851</v>
      </c>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54"/>
      <c r="AI19" s="454"/>
      <c r="AJ19" s="454"/>
      <c r="AK19" s="454"/>
      <c r="AL19" s="454"/>
      <c r="AM19" s="440"/>
      <c r="AN19" s="440"/>
      <c r="AO19" s="440"/>
      <c r="AP19" s="440"/>
      <c r="AQ19" s="440"/>
      <c r="AR19" s="440"/>
      <c r="AS19" s="441"/>
      <c r="AT19" s="441"/>
      <c r="AU19" s="441"/>
      <c r="AV19" s="441"/>
      <c r="AW19" s="441"/>
      <c r="AX19" s="441"/>
      <c r="AY19" s="66" t="s">
        <v>62</v>
      </c>
      <c r="AZ19" s="66"/>
    </row>
    <row r="20" spans="1:52" s="67" customFormat="1" ht="13" customHeight="1" x14ac:dyDescent="0.2">
      <c r="A20" s="65"/>
      <c r="B20" s="65"/>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54"/>
      <c r="AI20" s="454"/>
      <c r="AJ20" s="454"/>
      <c r="AK20" s="454"/>
      <c r="AL20" s="454"/>
      <c r="AM20" s="440"/>
      <c r="AN20" s="440"/>
      <c r="AO20" s="440"/>
      <c r="AP20" s="440"/>
      <c r="AQ20" s="440"/>
      <c r="AR20" s="440"/>
      <c r="AS20" s="441"/>
      <c r="AT20" s="441"/>
      <c r="AU20" s="441"/>
      <c r="AV20" s="441"/>
      <c r="AW20" s="441"/>
      <c r="AX20" s="441"/>
      <c r="AY20" s="66"/>
      <c r="AZ20" s="66"/>
    </row>
    <row r="21" spans="1:52" s="67" customFormat="1" ht="13" customHeight="1" x14ac:dyDescent="0.2">
      <c r="A21" s="65"/>
      <c r="B21" s="65"/>
      <c r="C21" s="442" t="s">
        <v>851</v>
      </c>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54"/>
      <c r="AI21" s="454"/>
      <c r="AJ21" s="454"/>
      <c r="AK21" s="454"/>
      <c r="AL21" s="454"/>
      <c r="AM21" s="440"/>
      <c r="AN21" s="440"/>
      <c r="AO21" s="440"/>
      <c r="AP21" s="440"/>
      <c r="AQ21" s="440"/>
      <c r="AR21" s="440"/>
      <c r="AS21" s="441"/>
      <c r="AT21" s="441"/>
      <c r="AU21" s="441"/>
      <c r="AV21" s="441"/>
      <c r="AW21" s="441"/>
      <c r="AX21" s="441"/>
      <c r="AY21" s="66" t="s">
        <v>62</v>
      </c>
      <c r="AZ21" s="66"/>
    </row>
    <row r="22" spans="1:52" s="67" customFormat="1" ht="13" customHeight="1" x14ac:dyDescent="0.2">
      <c r="A22" s="65"/>
      <c r="B22" s="65"/>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54"/>
      <c r="AI22" s="454"/>
      <c r="AJ22" s="454"/>
      <c r="AK22" s="454"/>
      <c r="AL22" s="454"/>
      <c r="AM22" s="440"/>
      <c r="AN22" s="440"/>
      <c r="AO22" s="440"/>
      <c r="AP22" s="440"/>
      <c r="AQ22" s="440"/>
      <c r="AR22" s="440"/>
      <c r="AS22" s="441"/>
      <c r="AT22" s="441"/>
      <c r="AU22" s="441"/>
      <c r="AV22" s="441"/>
      <c r="AW22" s="441"/>
      <c r="AX22" s="441"/>
      <c r="AY22" s="66"/>
      <c r="AZ22" s="66"/>
    </row>
    <row r="23" spans="1:52" s="67" customFormat="1" ht="13" customHeight="1" x14ac:dyDescent="0.2">
      <c r="A23" s="65"/>
      <c r="B23" s="65"/>
      <c r="C23" s="442" t="s">
        <v>851</v>
      </c>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54"/>
      <c r="AI23" s="454"/>
      <c r="AJ23" s="454"/>
      <c r="AK23" s="454"/>
      <c r="AL23" s="454"/>
      <c r="AM23" s="440"/>
      <c r="AN23" s="440"/>
      <c r="AO23" s="440"/>
      <c r="AP23" s="440"/>
      <c r="AQ23" s="440"/>
      <c r="AR23" s="440"/>
      <c r="AS23" s="441"/>
      <c r="AT23" s="441"/>
      <c r="AU23" s="441"/>
      <c r="AV23" s="441"/>
      <c r="AW23" s="441"/>
      <c r="AX23" s="441"/>
      <c r="AY23" s="66" t="s">
        <v>62</v>
      </c>
      <c r="AZ23" s="66"/>
    </row>
    <row r="24" spans="1:52" s="67" customFormat="1" ht="13" customHeight="1" x14ac:dyDescent="0.2">
      <c r="A24" s="65"/>
      <c r="B24" s="65"/>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54"/>
      <c r="AI24" s="454"/>
      <c r="AJ24" s="454"/>
      <c r="AK24" s="454"/>
      <c r="AL24" s="454"/>
      <c r="AM24" s="440"/>
      <c r="AN24" s="440"/>
      <c r="AO24" s="440"/>
      <c r="AP24" s="440"/>
      <c r="AQ24" s="440"/>
      <c r="AR24" s="440"/>
      <c r="AS24" s="441"/>
      <c r="AT24" s="441"/>
      <c r="AU24" s="441"/>
      <c r="AV24" s="441"/>
      <c r="AW24" s="441"/>
      <c r="AX24" s="441"/>
      <c r="AY24" s="66"/>
      <c r="AZ24" s="66"/>
    </row>
    <row r="25" spans="1:52" s="67" customFormat="1" ht="13" customHeight="1" x14ac:dyDescent="0.2">
      <c r="A25" s="65"/>
      <c r="B25" s="65"/>
      <c r="C25" s="439" t="s">
        <v>63</v>
      </c>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06">
        <f>SUM(AH9:AH24)</f>
        <v>0</v>
      </c>
      <c r="AI25" s="406"/>
      <c r="AJ25" s="406"/>
      <c r="AK25" s="406"/>
      <c r="AL25" s="406"/>
      <c r="AM25" s="406">
        <f>SUM(AM9:AM24)</f>
        <v>0</v>
      </c>
      <c r="AN25" s="406"/>
      <c r="AO25" s="406"/>
      <c r="AP25" s="406"/>
      <c r="AQ25" s="406"/>
      <c r="AR25" s="406"/>
      <c r="AS25" s="406">
        <f>SUM(AS9:AS24)</f>
        <v>0</v>
      </c>
      <c r="AT25" s="406"/>
      <c r="AU25" s="406"/>
      <c r="AV25" s="406"/>
      <c r="AW25" s="406"/>
      <c r="AX25" s="406"/>
      <c r="AY25" s="66">
        <v>0</v>
      </c>
      <c r="AZ25" s="66"/>
    </row>
    <row r="26" spans="1:52" s="67" customFormat="1" ht="13" customHeight="1" x14ac:dyDescent="0.2">
      <c r="A26" s="65"/>
      <c r="B26" s="65"/>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06"/>
      <c r="AI26" s="406"/>
      <c r="AJ26" s="406"/>
      <c r="AK26" s="406"/>
      <c r="AL26" s="406"/>
      <c r="AM26" s="406"/>
      <c r="AN26" s="406"/>
      <c r="AO26" s="406"/>
      <c r="AP26" s="406"/>
      <c r="AQ26" s="406"/>
      <c r="AR26" s="406"/>
      <c r="AS26" s="406"/>
      <c r="AT26" s="406"/>
      <c r="AU26" s="406"/>
      <c r="AV26" s="406"/>
      <c r="AW26" s="406"/>
      <c r="AX26" s="406"/>
      <c r="AY26" s="66"/>
      <c r="AZ26" s="66"/>
    </row>
    <row r="27" spans="1:52" s="67" customFormat="1" ht="13" customHeight="1" x14ac:dyDescent="0.2">
      <c r="A27" s="65"/>
      <c r="B27" s="65"/>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66"/>
      <c r="AZ27" s="66"/>
    </row>
    <row r="28" spans="1:52" s="67" customFormat="1" ht="13" customHeight="1" x14ac:dyDescent="0.2">
      <c r="A28" s="65"/>
      <c r="B28" s="65"/>
      <c r="C28" s="444" t="s">
        <v>64</v>
      </c>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66"/>
      <c r="AZ28" s="66"/>
    </row>
    <row r="29" spans="1:52" ht="13" customHeight="1" x14ac:dyDescent="0.15">
      <c r="A29" s="65"/>
      <c r="B29" s="65"/>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66"/>
      <c r="AZ29" s="66"/>
    </row>
    <row r="30" spans="1:52" ht="13" customHeight="1" x14ac:dyDescent="0.15">
      <c r="A30" s="6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6"/>
      <c r="AZ30" s="66"/>
    </row>
    <row r="31" spans="1:52" ht="13" customHeight="1" x14ac:dyDescent="0.15">
      <c r="A31" s="73" t="s">
        <v>65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6"/>
      <c r="AZ31" s="66"/>
    </row>
    <row r="32" spans="1:52" ht="13" customHeight="1" x14ac:dyDescent="0.15">
      <c r="A32" s="445"/>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7"/>
      <c r="AY32" s="66"/>
      <c r="AZ32" s="66"/>
    </row>
    <row r="33" spans="1:52" ht="13" customHeight="1" x14ac:dyDescent="0.15">
      <c r="A33" s="448"/>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50"/>
      <c r="AY33" s="66"/>
      <c r="AZ33" s="66"/>
    </row>
    <row r="34" spans="1:52" ht="13" customHeight="1" x14ac:dyDescent="0.15">
      <c r="A34" s="448"/>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50"/>
      <c r="AY34" s="66"/>
      <c r="AZ34" s="66"/>
    </row>
    <row r="35" spans="1:52" ht="13" customHeight="1" x14ac:dyDescent="0.15">
      <c r="A35" s="448"/>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50"/>
      <c r="AY35" s="66"/>
      <c r="AZ35" s="66"/>
    </row>
    <row r="36" spans="1:52" ht="13" customHeight="1" x14ac:dyDescent="0.15">
      <c r="A36" s="451"/>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3"/>
      <c r="AY36" s="66"/>
      <c r="AZ36" s="66"/>
    </row>
    <row r="37" spans="1:52" ht="13"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6"/>
      <c r="AZ37" s="66"/>
    </row>
    <row r="38" spans="1:52" ht="13" customHeight="1" x14ac:dyDescent="0.15">
      <c r="A38" s="273"/>
      <c r="B38" s="428" t="s">
        <v>39</v>
      </c>
      <c r="C38" s="428"/>
      <c r="D38" s="428"/>
      <c r="E38" s="429" t="str">
        <f>IF('Dati richiedente'!$I$25=0,"",'Dati richiedente'!$I$25)</f>
        <v/>
      </c>
      <c r="F38" s="429"/>
      <c r="G38" s="429"/>
      <c r="H38" s="429"/>
      <c r="I38" s="429"/>
      <c r="J38" s="429"/>
      <c r="K38" s="429"/>
      <c r="L38" s="429"/>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66"/>
      <c r="AZ38" s="66"/>
    </row>
    <row r="39" spans="1:52" ht="13"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3"/>
      <c r="AZ39" s="63"/>
    </row>
    <row r="40" spans="1:52" ht="13"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3"/>
      <c r="AZ40" s="63"/>
    </row>
    <row r="41" spans="1:52" ht="13" customHeight="1" x14ac:dyDescent="0.15">
      <c r="AY41" s="64"/>
      <c r="AZ41" s="64"/>
    </row>
    <row r="42" spans="1:52" ht="13" customHeight="1" x14ac:dyDescent="0.15">
      <c r="AY42" s="64"/>
      <c r="AZ42" s="64"/>
    </row>
    <row r="43" spans="1:52" ht="13" customHeight="1" x14ac:dyDescent="0.15">
      <c r="AY43" s="64"/>
      <c r="AZ43" s="64"/>
    </row>
    <row r="44" spans="1:52" ht="13" customHeight="1" x14ac:dyDescent="0.15">
      <c r="AY44" s="64"/>
      <c r="AZ44" s="64"/>
    </row>
    <row r="101" spans="4:4" ht="13" customHeight="1" x14ac:dyDescent="0.15">
      <c r="D101" s="75" t="s">
        <v>851</v>
      </c>
    </row>
    <row r="102" spans="4:4" ht="13" customHeight="1" x14ac:dyDescent="0.15">
      <c r="D102" s="64" t="s">
        <v>859</v>
      </c>
    </row>
    <row r="103" spans="4:4" ht="13" customHeight="1" x14ac:dyDescent="0.15">
      <c r="D103" s="64" t="s">
        <v>860</v>
      </c>
    </row>
    <row r="104" spans="4:4" ht="13" customHeight="1" x14ac:dyDescent="0.15">
      <c r="D104" s="64" t="s">
        <v>861</v>
      </c>
    </row>
    <row r="105" spans="4:4" ht="13" customHeight="1" x14ac:dyDescent="0.15">
      <c r="D105" s="64" t="s">
        <v>862</v>
      </c>
    </row>
  </sheetData>
  <sheetProtection algorithmName="SHA-512" hashValue="wQ/ZcVG/2+yNvQgZPh8drIPEd9HGlMRoUiXerL/RC6IywVmRoAuUcXrUbotpR2NCLGned5euURxGHB42O1PZTA==" saltValue="hZPRG4CO0SngnJhJnGn2nA==" spinCount="100000" sheet="1" objects="1" scenarios="1" selectLockedCells="1"/>
  <mergeCells count="54">
    <mergeCell ref="AH17:AL18"/>
    <mergeCell ref="AH19:AL20"/>
    <mergeCell ref="C19:P20"/>
    <mergeCell ref="Q19:AG20"/>
    <mergeCell ref="A1:AZ2"/>
    <mergeCell ref="AH6:AL8"/>
    <mergeCell ref="C9:P10"/>
    <mergeCell ref="Q9:AG10"/>
    <mergeCell ref="AM6:AR8"/>
    <mergeCell ref="AS6:AX8"/>
    <mergeCell ref="AM9:AR10"/>
    <mergeCell ref="AH9:AL10"/>
    <mergeCell ref="C6:P8"/>
    <mergeCell ref="Q6:AG8"/>
    <mergeCell ref="AM13:AR14"/>
    <mergeCell ref="AH11:AL12"/>
    <mergeCell ref="AH13:AL14"/>
    <mergeCell ref="C15:P16"/>
    <mergeCell ref="Q15:AG16"/>
    <mergeCell ref="C11:P12"/>
    <mergeCell ref="Q11:AG12"/>
    <mergeCell ref="AH15:AL16"/>
    <mergeCell ref="C28:AX29"/>
    <mergeCell ref="B38:D38"/>
    <mergeCell ref="E38:L38"/>
    <mergeCell ref="A32:AX36"/>
    <mergeCell ref="C21:P22"/>
    <mergeCell ref="Q21:AG22"/>
    <mergeCell ref="AM21:AR22"/>
    <mergeCell ref="C23:P24"/>
    <mergeCell ref="Q23:AG24"/>
    <mergeCell ref="AM23:AR24"/>
    <mergeCell ref="AS21:AX22"/>
    <mergeCell ref="AS23:AX24"/>
    <mergeCell ref="AH21:AL22"/>
    <mergeCell ref="AH23:AL24"/>
    <mergeCell ref="AH25:AL26"/>
    <mergeCell ref="AM25:AR26"/>
    <mergeCell ref="AS25:AX26"/>
    <mergeCell ref="C25:AG26"/>
    <mergeCell ref="AM19:AR20"/>
    <mergeCell ref="AS9:AX10"/>
    <mergeCell ref="AS11:AX12"/>
    <mergeCell ref="AS13:AX14"/>
    <mergeCell ref="AS15:AX16"/>
    <mergeCell ref="AS17:AX18"/>
    <mergeCell ref="C17:P18"/>
    <mergeCell ref="Q17:AG18"/>
    <mergeCell ref="AM15:AR16"/>
    <mergeCell ref="AM17:AR18"/>
    <mergeCell ref="AS19:AX20"/>
    <mergeCell ref="C13:P14"/>
    <mergeCell ref="Q13:AG14"/>
    <mergeCell ref="AM11:AR12"/>
  </mergeCells>
  <dataValidations count="3">
    <dataValidation type="decimal" operator="lessThanOrEqual" allowBlank="1" showInputMessage="1" showErrorMessage="1" error="il valore massimo è 1 ul/a per ogni riga" sqref="WWU983049:WXF983064 KI9:KT24 UE9:UP24 AEA9:AEL24 ANW9:AOH24 AXS9:AYD24 BHO9:BHZ24 BRK9:BRV24 CBG9:CBR24 CLC9:CLN24 CUY9:CVJ24 DEU9:DFF24 DOQ9:DPB24 DYM9:DYX24 EII9:EIT24 ESE9:ESP24 FCA9:FCL24 FLW9:FMH24 FVS9:FWD24 GFO9:GFZ24 GPK9:GPV24 GZG9:GZR24 HJC9:HJN24 HSY9:HTJ24 ICU9:IDF24 IMQ9:INB24 IWM9:IWX24 JGI9:JGT24 JQE9:JQP24 KAA9:KAL24 KJW9:KKH24 KTS9:KUD24 LDO9:LDZ24 LNK9:LNV24 LXG9:LXR24 MHC9:MHN24 MQY9:MRJ24 NAU9:NBF24 NKQ9:NLB24 NUM9:NUX24 OEI9:OET24 OOE9:OOP24 OYA9:OYL24 PHW9:PIH24 PRS9:PSD24 QBO9:QBZ24 QLK9:QLV24 QVG9:QVR24 RFC9:RFN24 ROY9:RPJ24 RYU9:RZF24 SIQ9:SJB24 SSM9:SSX24 TCI9:TCT24 TME9:TMP24 TWA9:TWL24 UFW9:UGH24 UPS9:UQD24 UZO9:UZZ24 VJK9:VJV24 VTG9:VTR24 WDC9:WDN24 WMY9:WNJ24 WWU9:WXF24 AM65545:AX65560 KI65545:KT65560 UE65545:UP65560 AEA65545:AEL65560 ANW65545:AOH65560 AXS65545:AYD65560 BHO65545:BHZ65560 BRK65545:BRV65560 CBG65545:CBR65560 CLC65545:CLN65560 CUY65545:CVJ65560 DEU65545:DFF65560 DOQ65545:DPB65560 DYM65545:DYX65560 EII65545:EIT65560 ESE65545:ESP65560 FCA65545:FCL65560 FLW65545:FMH65560 FVS65545:FWD65560 GFO65545:GFZ65560 GPK65545:GPV65560 GZG65545:GZR65560 HJC65545:HJN65560 HSY65545:HTJ65560 ICU65545:IDF65560 IMQ65545:INB65560 IWM65545:IWX65560 JGI65545:JGT65560 JQE65545:JQP65560 KAA65545:KAL65560 KJW65545:KKH65560 KTS65545:KUD65560 LDO65545:LDZ65560 LNK65545:LNV65560 LXG65545:LXR65560 MHC65545:MHN65560 MQY65545:MRJ65560 NAU65545:NBF65560 NKQ65545:NLB65560 NUM65545:NUX65560 OEI65545:OET65560 OOE65545:OOP65560 OYA65545:OYL65560 PHW65545:PIH65560 PRS65545:PSD65560 QBO65545:QBZ65560 QLK65545:QLV65560 QVG65545:QVR65560 RFC65545:RFN65560 ROY65545:RPJ65560 RYU65545:RZF65560 SIQ65545:SJB65560 SSM65545:SSX65560 TCI65545:TCT65560 TME65545:TMP65560 TWA65545:TWL65560 UFW65545:UGH65560 UPS65545:UQD65560 UZO65545:UZZ65560 VJK65545:VJV65560 VTG65545:VTR65560 WDC65545:WDN65560 WMY65545:WNJ65560 WWU65545:WXF65560 AM131081:AX131096 KI131081:KT131096 UE131081:UP131096 AEA131081:AEL131096 ANW131081:AOH131096 AXS131081:AYD131096 BHO131081:BHZ131096 BRK131081:BRV131096 CBG131081:CBR131096 CLC131081:CLN131096 CUY131081:CVJ131096 DEU131081:DFF131096 DOQ131081:DPB131096 DYM131081:DYX131096 EII131081:EIT131096 ESE131081:ESP131096 FCA131081:FCL131096 FLW131081:FMH131096 FVS131081:FWD131096 GFO131081:GFZ131096 GPK131081:GPV131096 GZG131081:GZR131096 HJC131081:HJN131096 HSY131081:HTJ131096 ICU131081:IDF131096 IMQ131081:INB131096 IWM131081:IWX131096 JGI131081:JGT131096 JQE131081:JQP131096 KAA131081:KAL131096 KJW131081:KKH131096 KTS131081:KUD131096 LDO131081:LDZ131096 LNK131081:LNV131096 LXG131081:LXR131096 MHC131081:MHN131096 MQY131081:MRJ131096 NAU131081:NBF131096 NKQ131081:NLB131096 NUM131081:NUX131096 OEI131081:OET131096 OOE131081:OOP131096 OYA131081:OYL131096 PHW131081:PIH131096 PRS131081:PSD131096 QBO131081:QBZ131096 QLK131081:QLV131096 QVG131081:QVR131096 RFC131081:RFN131096 ROY131081:RPJ131096 RYU131081:RZF131096 SIQ131081:SJB131096 SSM131081:SSX131096 TCI131081:TCT131096 TME131081:TMP131096 TWA131081:TWL131096 UFW131081:UGH131096 UPS131081:UQD131096 UZO131081:UZZ131096 VJK131081:VJV131096 VTG131081:VTR131096 WDC131081:WDN131096 WMY131081:WNJ131096 WWU131081:WXF131096 AM196617:AX196632 KI196617:KT196632 UE196617:UP196632 AEA196617:AEL196632 ANW196617:AOH196632 AXS196617:AYD196632 BHO196617:BHZ196632 BRK196617:BRV196632 CBG196617:CBR196632 CLC196617:CLN196632 CUY196617:CVJ196632 DEU196617:DFF196632 DOQ196617:DPB196632 DYM196617:DYX196632 EII196617:EIT196632 ESE196617:ESP196632 FCA196617:FCL196632 FLW196617:FMH196632 FVS196617:FWD196632 GFO196617:GFZ196632 GPK196617:GPV196632 GZG196617:GZR196632 HJC196617:HJN196632 HSY196617:HTJ196632 ICU196617:IDF196632 IMQ196617:INB196632 IWM196617:IWX196632 JGI196617:JGT196632 JQE196617:JQP196632 KAA196617:KAL196632 KJW196617:KKH196632 KTS196617:KUD196632 LDO196617:LDZ196632 LNK196617:LNV196632 LXG196617:LXR196632 MHC196617:MHN196632 MQY196617:MRJ196632 NAU196617:NBF196632 NKQ196617:NLB196632 NUM196617:NUX196632 OEI196617:OET196632 OOE196617:OOP196632 OYA196617:OYL196632 PHW196617:PIH196632 PRS196617:PSD196632 QBO196617:QBZ196632 QLK196617:QLV196632 QVG196617:QVR196632 RFC196617:RFN196632 ROY196617:RPJ196632 RYU196617:RZF196632 SIQ196617:SJB196632 SSM196617:SSX196632 TCI196617:TCT196632 TME196617:TMP196632 TWA196617:TWL196632 UFW196617:UGH196632 UPS196617:UQD196632 UZO196617:UZZ196632 VJK196617:VJV196632 VTG196617:VTR196632 WDC196617:WDN196632 WMY196617:WNJ196632 WWU196617:WXF196632 AM262153:AX262168 KI262153:KT262168 UE262153:UP262168 AEA262153:AEL262168 ANW262153:AOH262168 AXS262153:AYD262168 BHO262153:BHZ262168 BRK262153:BRV262168 CBG262153:CBR262168 CLC262153:CLN262168 CUY262153:CVJ262168 DEU262153:DFF262168 DOQ262153:DPB262168 DYM262153:DYX262168 EII262153:EIT262168 ESE262153:ESP262168 FCA262153:FCL262168 FLW262153:FMH262168 FVS262153:FWD262168 GFO262153:GFZ262168 GPK262153:GPV262168 GZG262153:GZR262168 HJC262153:HJN262168 HSY262153:HTJ262168 ICU262153:IDF262168 IMQ262153:INB262168 IWM262153:IWX262168 JGI262153:JGT262168 JQE262153:JQP262168 KAA262153:KAL262168 KJW262153:KKH262168 KTS262153:KUD262168 LDO262153:LDZ262168 LNK262153:LNV262168 LXG262153:LXR262168 MHC262153:MHN262168 MQY262153:MRJ262168 NAU262153:NBF262168 NKQ262153:NLB262168 NUM262153:NUX262168 OEI262153:OET262168 OOE262153:OOP262168 OYA262153:OYL262168 PHW262153:PIH262168 PRS262153:PSD262168 QBO262153:QBZ262168 QLK262153:QLV262168 QVG262153:QVR262168 RFC262153:RFN262168 ROY262153:RPJ262168 RYU262153:RZF262168 SIQ262153:SJB262168 SSM262153:SSX262168 TCI262153:TCT262168 TME262153:TMP262168 TWA262153:TWL262168 UFW262153:UGH262168 UPS262153:UQD262168 UZO262153:UZZ262168 VJK262153:VJV262168 VTG262153:VTR262168 WDC262153:WDN262168 WMY262153:WNJ262168 WWU262153:WXF262168 AM327689:AX327704 KI327689:KT327704 UE327689:UP327704 AEA327689:AEL327704 ANW327689:AOH327704 AXS327689:AYD327704 BHO327689:BHZ327704 BRK327689:BRV327704 CBG327689:CBR327704 CLC327689:CLN327704 CUY327689:CVJ327704 DEU327689:DFF327704 DOQ327689:DPB327704 DYM327689:DYX327704 EII327689:EIT327704 ESE327689:ESP327704 FCA327689:FCL327704 FLW327689:FMH327704 FVS327689:FWD327704 GFO327689:GFZ327704 GPK327689:GPV327704 GZG327689:GZR327704 HJC327689:HJN327704 HSY327689:HTJ327704 ICU327689:IDF327704 IMQ327689:INB327704 IWM327689:IWX327704 JGI327689:JGT327704 JQE327689:JQP327704 KAA327689:KAL327704 KJW327689:KKH327704 KTS327689:KUD327704 LDO327689:LDZ327704 LNK327689:LNV327704 LXG327689:LXR327704 MHC327689:MHN327704 MQY327689:MRJ327704 NAU327689:NBF327704 NKQ327689:NLB327704 NUM327689:NUX327704 OEI327689:OET327704 OOE327689:OOP327704 OYA327689:OYL327704 PHW327689:PIH327704 PRS327689:PSD327704 QBO327689:QBZ327704 QLK327689:QLV327704 QVG327689:QVR327704 RFC327689:RFN327704 ROY327689:RPJ327704 RYU327689:RZF327704 SIQ327689:SJB327704 SSM327689:SSX327704 TCI327689:TCT327704 TME327689:TMP327704 TWA327689:TWL327704 UFW327689:UGH327704 UPS327689:UQD327704 UZO327689:UZZ327704 VJK327689:VJV327704 VTG327689:VTR327704 WDC327689:WDN327704 WMY327689:WNJ327704 WWU327689:WXF327704 AM393225:AX393240 KI393225:KT393240 UE393225:UP393240 AEA393225:AEL393240 ANW393225:AOH393240 AXS393225:AYD393240 BHO393225:BHZ393240 BRK393225:BRV393240 CBG393225:CBR393240 CLC393225:CLN393240 CUY393225:CVJ393240 DEU393225:DFF393240 DOQ393225:DPB393240 DYM393225:DYX393240 EII393225:EIT393240 ESE393225:ESP393240 FCA393225:FCL393240 FLW393225:FMH393240 FVS393225:FWD393240 GFO393225:GFZ393240 GPK393225:GPV393240 GZG393225:GZR393240 HJC393225:HJN393240 HSY393225:HTJ393240 ICU393225:IDF393240 IMQ393225:INB393240 IWM393225:IWX393240 JGI393225:JGT393240 JQE393225:JQP393240 KAA393225:KAL393240 KJW393225:KKH393240 KTS393225:KUD393240 LDO393225:LDZ393240 LNK393225:LNV393240 LXG393225:LXR393240 MHC393225:MHN393240 MQY393225:MRJ393240 NAU393225:NBF393240 NKQ393225:NLB393240 NUM393225:NUX393240 OEI393225:OET393240 OOE393225:OOP393240 OYA393225:OYL393240 PHW393225:PIH393240 PRS393225:PSD393240 QBO393225:QBZ393240 QLK393225:QLV393240 QVG393225:QVR393240 RFC393225:RFN393240 ROY393225:RPJ393240 RYU393225:RZF393240 SIQ393225:SJB393240 SSM393225:SSX393240 TCI393225:TCT393240 TME393225:TMP393240 TWA393225:TWL393240 UFW393225:UGH393240 UPS393225:UQD393240 UZO393225:UZZ393240 VJK393225:VJV393240 VTG393225:VTR393240 WDC393225:WDN393240 WMY393225:WNJ393240 WWU393225:WXF393240 AM458761:AX458776 KI458761:KT458776 UE458761:UP458776 AEA458761:AEL458776 ANW458761:AOH458776 AXS458761:AYD458776 BHO458761:BHZ458776 BRK458761:BRV458776 CBG458761:CBR458776 CLC458761:CLN458776 CUY458761:CVJ458776 DEU458761:DFF458776 DOQ458761:DPB458776 DYM458761:DYX458776 EII458761:EIT458776 ESE458761:ESP458776 FCA458761:FCL458776 FLW458761:FMH458776 FVS458761:FWD458776 GFO458761:GFZ458776 GPK458761:GPV458776 GZG458761:GZR458776 HJC458761:HJN458776 HSY458761:HTJ458776 ICU458761:IDF458776 IMQ458761:INB458776 IWM458761:IWX458776 JGI458761:JGT458776 JQE458761:JQP458776 KAA458761:KAL458776 KJW458761:KKH458776 KTS458761:KUD458776 LDO458761:LDZ458776 LNK458761:LNV458776 LXG458761:LXR458776 MHC458761:MHN458776 MQY458761:MRJ458776 NAU458761:NBF458776 NKQ458761:NLB458776 NUM458761:NUX458776 OEI458761:OET458776 OOE458761:OOP458776 OYA458761:OYL458776 PHW458761:PIH458776 PRS458761:PSD458776 QBO458761:QBZ458776 QLK458761:QLV458776 QVG458761:QVR458776 RFC458761:RFN458776 ROY458761:RPJ458776 RYU458761:RZF458776 SIQ458761:SJB458776 SSM458761:SSX458776 TCI458761:TCT458776 TME458761:TMP458776 TWA458761:TWL458776 UFW458761:UGH458776 UPS458761:UQD458776 UZO458761:UZZ458776 VJK458761:VJV458776 VTG458761:VTR458776 WDC458761:WDN458776 WMY458761:WNJ458776 WWU458761:WXF458776 AM524297:AX524312 KI524297:KT524312 UE524297:UP524312 AEA524297:AEL524312 ANW524297:AOH524312 AXS524297:AYD524312 BHO524297:BHZ524312 BRK524297:BRV524312 CBG524297:CBR524312 CLC524297:CLN524312 CUY524297:CVJ524312 DEU524297:DFF524312 DOQ524297:DPB524312 DYM524297:DYX524312 EII524297:EIT524312 ESE524297:ESP524312 FCA524297:FCL524312 FLW524297:FMH524312 FVS524297:FWD524312 GFO524297:GFZ524312 GPK524297:GPV524312 GZG524297:GZR524312 HJC524297:HJN524312 HSY524297:HTJ524312 ICU524297:IDF524312 IMQ524297:INB524312 IWM524297:IWX524312 JGI524297:JGT524312 JQE524297:JQP524312 KAA524297:KAL524312 KJW524297:KKH524312 KTS524297:KUD524312 LDO524297:LDZ524312 LNK524297:LNV524312 LXG524297:LXR524312 MHC524297:MHN524312 MQY524297:MRJ524312 NAU524297:NBF524312 NKQ524297:NLB524312 NUM524297:NUX524312 OEI524297:OET524312 OOE524297:OOP524312 OYA524297:OYL524312 PHW524297:PIH524312 PRS524297:PSD524312 QBO524297:QBZ524312 QLK524297:QLV524312 QVG524297:QVR524312 RFC524297:RFN524312 ROY524297:RPJ524312 RYU524297:RZF524312 SIQ524297:SJB524312 SSM524297:SSX524312 TCI524297:TCT524312 TME524297:TMP524312 TWA524297:TWL524312 UFW524297:UGH524312 UPS524297:UQD524312 UZO524297:UZZ524312 VJK524297:VJV524312 VTG524297:VTR524312 WDC524297:WDN524312 WMY524297:WNJ524312 WWU524297:WXF524312 AM589833:AX589848 KI589833:KT589848 UE589833:UP589848 AEA589833:AEL589848 ANW589833:AOH589848 AXS589833:AYD589848 BHO589833:BHZ589848 BRK589833:BRV589848 CBG589833:CBR589848 CLC589833:CLN589848 CUY589833:CVJ589848 DEU589833:DFF589848 DOQ589833:DPB589848 DYM589833:DYX589848 EII589833:EIT589848 ESE589833:ESP589848 FCA589833:FCL589848 FLW589833:FMH589848 FVS589833:FWD589848 GFO589833:GFZ589848 GPK589833:GPV589848 GZG589833:GZR589848 HJC589833:HJN589848 HSY589833:HTJ589848 ICU589833:IDF589848 IMQ589833:INB589848 IWM589833:IWX589848 JGI589833:JGT589848 JQE589833:JQP589848 KAA589833:KAL589848 KJW589833:KKH589848 KTS589833:KUD589848 LDO589833:LDZ589848 LNK589833:LNV589848 LXG589833:LXR589848 MHC589833:MHN589848 MQY589833:MRJ589848 NAU589833:NBF589848 NKQ589833:NLB589848 NUM589833:NUX589848 OEI589833:OET589848 OOE589833:OOP589848 OYA589833:OYL589848 PHW589833:PIH589848 PRS589833:PSD589848 QBO589833:QBZ589848 QLK589833:QLV589848 QVG589833:QVR589848 RFC589833:RFN589848 ROY589833:RPJ589848 RYU589833:RZF589848 SIQ589833:SJB589848 SSM589833:SSX589848 TCI589833:TCT589848 TME589833:TMP589848 TWA589833:TWL589848 UFW589833:UGH589848 UPS589833:UQD589848 UZO589833:UZZ589848 VJK589833:VJV589848 VTG589833:VTR589848 WDC589833:WDN589848 WMY589833:WNJ589848 WWU589833:WXF589848 AM655369:AX655384 KI655369:KT655384 UE655369:UP655384 AEA655369:AEL655384 ANW655369:AOH655384 AXS655369:AYD655384 BHO655369:BHZ655384 BRK655369:BRV655384 CBG655369:CBR655384 CLC655369:CLN655384 CUY655369:CVJ655384 DEU655369:DFF655384 DOQ655369:DPB655384 DYM655369:DYX655384 EII655369:EIT655384 ESE655369:ESP655384 FCA655369:FCL655384 FLW655369:FMH655384 FVS655369:FWD655384 GFO655369:GFZ655384 GPK655369:GPV655384 GZG655369:GZR655384 HJC655369:HJN655384 HSY655369:HTJ655384 ICU655369:IDF655384 IMQ655369:INB655384 IWM655369:IWX655384 JGI655369:JGT655384 JQE655369:JQP655384 KAA655369:KAL655384 KJW655369:KKH655384 KTS655369:KUD655384 LDO655369:LDZ655384 LNK655369:LNV655384 LXG655369:LXR655384 MHC655369:MHN655384 MQY655369:MRJ655384 NAU655369:NBF655384 NKQ655369:NLB655384 NUM655369:NUX655384 OEI655369:OET655384 OOE655369:OOP655384 OYA655369:OYL655384 PHW655369:PIH655384 PRS655369:PSD655384 QBO655369:QBZ655384 QLK655369:QLV655384 QVG655369:QVR655384 RFC655369:RFN655384 ROY655369:RPJ655384 RYU655369:RZF655384 SIQ655369:SJB655384 SSM655369:SSX655384 TCI655369:TCT655384 TME655369:TMP655384 TWA655369:TWL655384 UFW655369:UGH655384 UPS655369:UQD655384 UZO655369:UZZ655384 VJK655369:VJV655384 VTG655369:VTR655384 WDC655369:WDN655384 WMY655369:WNJ655384 WWU655369:WXF655384 AM720905:AX720920 KI720905:KT720920 UE720905:UP720920 AEA720905:AEL720920 ANW720905:AOH720920 AXS720905:AYD720920 BHO720905:BHZ720920 BRK720905:BRV720920 CBG720905:CBR720920 CLC720905:CLN720920 CUY720905:CVJ720920 DEU720905:DFF720920 DOQ720905:DPB720920 DYM720905:DYX720920 EII720905:EIT720920 ESE720905:ESP720920 FCA720905:FCL720920 FLW720905:FMH720920 FVS720905:FWD720920 GFO720905:GFZ720920 GPK720905:GPV720920 GZG720905:GZR720920 HJC720905:HJN720920 HSY720905:HTJ720920 ICU720905:IDF720920 IMQ720905:INB720920 IWM720905:IWX720920 JGI720905:JGT720920 JQE720905:JQP720920 KAA720905:KAL720920 KJW720905:KKH720920 KTS720905:KUD720920 LDO720905:LDZ720920 LNK720905:LNV720920 LXG720905:LXR720920 MHC720905:MHN720920 MQY720905:MRJ720920 NAU720905:NBF720920 NKQ720905:NLB720920 NUM720905:NUX720920 OEI720905:OET720920 OOE720905:OOP720920 OYA720905:OYL720920 PHW720905:PIH720920 PRS720905:PSD720920 QBO720905:QBZ720920 QLK720905:QLV720920 QVG720905:QVR720920 RFC720905:RFN720920 ROY720905:RPJ720920 RYU720905:RZF720920 SIQ720905:SJB720920 SSM720905:SSX720920 TCI720905:TCT720920 TME720905:TMP720920 TWA720905:TWL720920 UFW720905:UGH720920 UPS720905:UQD720920 UZO720905:UZZ720920 VJK720905:VJV720920 VTG720905:VTR720920 WDC720905:WDN720920 WMY720905:WNJ720920 WWU720905:WXF720920 AM786441:AX786456 KI786441:KT786456 UE786441:UP786456 AEA786441:AEL786456 ANW786441:AOH786456 AXS786441:AYD786456 BHO786441:BHZ786456 BRK786441:BRV786456 CBG786441:CBR786456 CLC786441:CLN786456 CUY786441:CVJ786456 DEU786441:DFF786456 DOQ786441:DPB786456 DYM786441:DYX786456 EII786441:EIT786456 ESE786441:ESP786456 FCA786441:FCL786456 FLW786441:FMH786456 FVS786441:FWD786456 GFO786441:GFZ786456 GPK786441:GPV786456 GZG786441:GZR786456 HJC786441:HJN786456 HSY786441:HTJ786456 ICU786441:IDF786456 IMQ786441:INB786456 IWM786441:IWX786456 JGI786441:JGT786456 JQE786441:JQP786456 KAA786441:KAL786456 KJW786441:KKH786456 KTS786441:KUD786456 LDO786441:LDZ786456 LNK786441:LNV786456 LXG786441:LXR786456 MHC786441:MHN786456 MQY786441:MRJ786456 NAU786441:NBF786456 NKQ786441:NLB786456 NUM786441:NUX786456 OEI786441:OET786456 OOE786441:OOP786456 OYA786441:OYL786456 PHW786441:PIH786456 PRS786441:PSD786456 QBO786441:QBZ786456 QLK786441:QLV786456 QVG786441:QVR786456 RFC786441:RFN786456 ROY786441:RPJ786456 RYU786441:RZF786456 SIQ786441:SJB786456 SSM786441:SSX786456 TCI786441:TCT786456 TME786441:TMP786456 TWA786441:TWL786456 UFW786441:UGH786456 UPS786441:UQD786456 UZO786441:UZZ786456 VJK786441:VJV786456 VTG786441:VTR786456 WDC786441:WDN786456 WMY786441:WNJ786456 WWU786441:WXF786456 AM851977:AX851992 KI851977:KT851992 UE851977:UP851992 AEA851977:AEL851992 ANW851977:AOH851992 AXS851977:AYD851992 BHO851977:BHZ851992 BRK851977:BRV851992 CBG851977:CBR851992 CLC851977:CLN851992 CUY851977:CVJ851992 DEU851977:DFF851992 DOQ851977:DPB851992 DYM851977:DYX851992 EII851977:EIT851992 ESE851977:ESP851992 FCA851977:FCL851992 FLW851977:FMH851992 FVS851977:FWD851992 GFO851977:GFZ851992 GPK851977:GPV851992 GZG851977:GZR851992 HJC851977:HJN851992 HSY851977:HTJ851992 ICU851977:IDF851992 IMQ851977:INB851992 IWM851977:IWX851992 JGI851977:JGT851992 JQE851977:JQP851992 KAA851977:KAL851992 KJW851977:KKH851992 KTS851977:KUD851992 LDO851977:LDZ851992 LNK851977:LNV851992 LXG851977:LXR851992 MHC851977:MHN851992 MQY851977:MRJ851992 NAU851977:NBF851992 NKQ851977:NLB851992 NUM851977:NUX851992 OEI851977:OET851992 OOE851977:OOP851992 OYA851977:OYL851992 PHW851977:PIH851992 PRS851977:PSD851992 QBO851977:QBZ851992 QLK851977:QLV851992 QVG851977:QVR851992 RFC851977:RFN851992 ROY851977:RPJ851992 RYU851977:RZF851992 SIQ851977:SJB851992 SSM851977:SSX851992 TCI851977:TCT851992 TME851977:TMP851992 TWA851977:TWL851992 UFW851977:UGH851992 UPS851977:UQD851992 UZO851977:UZZ851992 VJK851977:VJV851992 VTG851977:VTR851992 WDC851977:WDN851992 WMY851977:WNJ851992 WWU851977:WXF851992 AM917513:AX917528 KI917513:KT917528 UE917513:UP917528 AEA917513:AEL917528 ANW917513:AOH917528 AXS917513:AYD917528 BHO917513:BHZ917528 BRK917513:BRV917528 CBG917513:CBR917528 CLC917513:CLN917528 CUY917513:CVJ917528 DEU917513:DFF917528 DOQ917513:DPB917528 DYM917513:DYX917528 EII917513:EIT917528 ESE917513:ESP917528 FCA917513:FCL917528 FLW917513:FMH917528 FVS917513:FWD917528 GFO917513:GFZ917528 GPK917513:GPV917528 GZG917513:GZR917528 HJC917513:HJN917528 HSY917513:HTJ917528 ICU917513:IDF917528 IMQ917513:INB917528 IWM917513:IWX917528 JGI917513:JGT917528 JQE917513:JQP917528 KAA917513:KAL917528 KJW917513:KKH917528 KTS917513:KUD917528 LDO917513:LDZ917528 LNK917513:LNV917528 LXG917513:LXR917528 MHC917513:MHN917528 MQY917513:MRJ917528 NAU917513:NBF917528 NKQ917513:NLB917528 NUM917513:NUX917528 OEI917513:OET917528 OOE917513:OOP917528 OYA917513:OYL917528 PHW917513:PIH917528 PRS917513:PSD917528 QBO917513:QBZ917528 QLK917513:QLV917528 QVG917513:QVR917528 RFC917513:RFN917528 ROY917513:RPJ917528 RYU917513:RZF917528 SIQ917513:SJB917528 SSM917513:SSX917528 TCI917513:TCT917528 TME917513:TMP917528 TWA917513:TWL917528 UFW917513:UGH917528 UPS917513:UQD917528 UZO917513:UZZ917528 VJK917513:VJV917528 VTG917513:VTR917528 WDC917513:WDN917528 WMY917513:WNJ917528 WWU917513:WXF917528 AM983049:AX983064 KI983049:KT983064 UE983049:UP983064 AEA983049:AEL983064 ANW983049:AOH983064 AXS983049:AYD983064 BHO983049:BHZ983064 BRK983049:BRV983064 CBG983049:CBR983064 CLC983049:CLN983064 CUY983049:CVJ983064 DEU983049:DFF983064 DOQ983049:DPB983064 DYM983049:DYX983064 EII983049:EIT983064 ESE983049:ESP983064 FCA983049:FCL983064 FLW983049:FMH983064 FVS983049:FWD983064 GFO983049:GFZ983064 GPK983049:GPV983064 GZG983049:GZR983064 HJC983049:HJN983064 HSY983049:HTJ983064 ICU983049:IDF983064 IMQ983049:INB983064 IWM983049:IWX983064 JGI983049:JGT983064 JQE983049:JQP983064 KAA983049:KAL983064 KJW983049:KKH983064 KTS983049:KUD983064 LDO983049:LDZ983064 LNK983049:LNV983064 LXG983049:LXR983064 MHC983049:MHN983064 MQY983049:MRJ983064 NAU983049:NBF983064 NKQ983049:NLB983064 NUM983049:NUX983064 OEI983049:OET983064 OOE983049:OOP983064 OYA983049:OYL983064 PHW983049:PIH983064 PRS983049:PSD983064 QBO983049:QBZ983064 QLK983049:QLV983064 QVG983049:QVR983064 RFC983049:RFN983064 ROY983049:RPJ983064 RYU983049:RZF983064 SIQ983049:SJB983064 SSM983049:SSX983064 TCI983049:TCT983064 TME983049:TMP983064 TWA983049:TWL983064 UFW983049:UGH983064 UPS983049:UQD983064 UZO983049:UZZ983064 VJK983049:VJV983064 VTG983049:VTR983064 WDC983049:WDN983064 WMY983049:WNJ983064 AS23 AS9 AS11 AS13 AS15 AS17 AS19 AS21 AH9 AH11 AH13 AH15 AH17 AH19 AH21 AH23" xr:uid="{0F271786-7402-B748-81DF-E035E79F6D3F}">
      <formula1>1</formula1>
    </dataValidation>
    <dataValidation type="list" allowBlank="1" showInputMessage="1" showErrorMessage="1" sqref="WVG983049:WWC983064 IU9:JQ24 SQ9:TM24 ACM9:ADI24 AMI9:ANE24 AWE9:AXA24 BGA9:BGW24 BPW9:BQS24 BZS9:CAO24 CJO9:CKK24 CTK9:CUG24 DDG9:DEC24 DNC9:DNY24 DWY9:DXU24 EGU9:EHQ24 EQQ9:ERM24 FAM9:FBI24 FKI9:FLE24 FUE9:FVA24 GEA9:GEW24 GNW9:GOS24 GXS9:GYO24 HHO9:HIK24 HRK9:HSG24 IBG9:ICC24 ILC9:ILY24 IUY9:IVU24 JEU9:JFQ24 JOQ9:JPM24 JYM9:JZI24 KII9:KJE24 KSE9:KTA24 LCA9:LCW24 LLW9:LMS24 LVS9:LWO24 MFO9:MGK24 MPK9:MQG24 MZG9:NAC24 NJC9:NJY24 NSY9:NTU24 OCU9:ODQ24 OMQ9:ONM24 OWM9:OXI24 PGI9:PHE24 PQE9:PRA24 QAA9:QAW24 QJW9:QKS24 QTS9:QUO24 RDO9:REK24 RNK9:ROG24 RXG9:RYC24 SHC9:SHY24 SQY9:SRU24 TAU9:TBQ24 TKQ9:TLM24 TUM9:TVI24 UEI9:UFE24 UOE9:UPA24 UYA9:UYW24 VHW9:VIS24 VRS9:VSO24 WBO9:WCK24 WLK9:WMG24 WVG9:WWC24 C65545:U65560 IU65545:JQ65560 SQ65545:TM65560 ACM65545:ADI65560 AMI65545:ANE65560 AWE65545:AXA65560 BGA65545:BGW65560 BPW65545:BQS65560 BZS65545:CAO65560 CJO65545:CKK65560 CTK65545:CUG65560 DDG65545:DEC65560 DNC65545:DNY65560 DWY65545:DXU65560 EGU65545:EHQ65560 EQQ65545:ERM65560 FAM65545:FBI65560 FKI65545:FLE65560 FUE65545:FVA65560 GEA65545:GEW65560 GNW65545:GOS65560 GXS65545:GYO65560 HHO65545:HIK65560 HRK65545:HSG65560 IBG65545:ICC65560 ILC65545:ILY65560 IUY65545:IVU65560 JEU65545:JFQ65560 JOQ65545:JPM65560 JYM65545:JZI65560 KII65545:KJE65560 KSE65545:KTA65560 LCA65545:LCW65560 LLW65545:LMS65560 LVS65545:LWO65560 MFO65545:MGK65560 MPK65545:MQG65560 MZG65545:NAC65560 NJC65545:NJY65560 NSY65545:NTU65560 OCU65545:ODQ65560 OMQ65545:ONM65560 OWM65545:OXI65560 PGI65545:PHE65560 PQE65545:PRA65560 QAA65545:QAW65560 QJW65545:QKS65560 QTS65545:QUO65560 RDO65545:REK65560 RNK65545:ROG65560 RXG65545:RYC65560 SHC65545:SHY65560 SQY65545:SRU65560 TAU65545:TBQ65560 TKQ65545:TLM65560 TUM65545:TVI65560 UEI65545:UFE65560 UOE65545:UPA65560 UYA65545:UYW65560 VHW65545:VIS65560 VRS65545:VSO65560 WBO65545:WCK65560 WLK65545:WMG65560 WVG65545:WWC65560 C131081:U131096 IU131081:JQ131096 SQ131081:TM131096 ACM131081:ADI131096 AMI131081:ANE131096 AWE131081:AXA131096 BGA131081:BGW131096 BPW131081:BQS131096 BZS131081:CAO131096 CJO131081:CKK131096 CTK131081:CUG131096 DDG131081:DEC131096 DNC131081:DNY131096 DWY131081:DXU131096 EGU131081:EHQ131096 EQQ131081:ERM131096 FAM131081:FBI131096 FKI131081:FLE131096 FUE131081:FVA131096 GEA131081:GEW131096 GNW131081:GOS131096 GXS131081:GYO131096 HHO131081:HIK131096 HRK131081:HSG131096 IBG131081:ICC131096 ILC131081:ILY131096 IUY131081:IVU131096 JEU131081:JFQ131096 JOQ131081:JPM131096 JYM131081:JZI131096 KII131081:KJE131096 KSE131081:KTA131096 LCA131081:LCW131096 LLW131081:LMS131096 LVS131081:LWO131096 MFO131081:MGK131096 MPK131081:MQG131096 MZG131081:NAC131096 NJC131081:NJY131096 NSY131081:NTU131096 OCU131081:ODQ131096 OMQ131081:ONM131096 OWM131081:OXI131096 PGI131081:PHE131096 PQE131081:PRA131096 QAA131081:QAW131096 QJW131081:QKS131096 QTS131081:QUO131096 RDO131081:REK131096 RNK131081:ROG131096 RXG131081:RYC131096 SHC131081:SHY131096 SQY131081:SRU131096 TAU131081:TBQ131096 TKQ131081:TLM131096 TUM131081:TVI131096 UEI131081:UFE131096 UOE131081:UPA131096 UYA131081:UYW131096 VHW131081:VIS131096 VRS131081:VSO131096 WBO131081:WCK131096 WLK131081:WMG131096 WVG131081:WWC131096 C196617:U196632 IU196617:JQ196632 SQ196617:TM196632 ACM196617:ADI196632 AMI196617:ANE196632 AWE196617:AXA196632 BGA196617:BGW196632 BPW196617:BQS196632 BZS196617:CAO196632 CJO196617:CKK196632 CTK196617:CUG196632 DDG196617:DEC196632 DNC196617:DNY196632 DWY196617:DXU196632 EGU196617:EHQ196632 EQQ196617:ERM196632 FAM196617:FBI196632 FKI196617:FLE196632 FUE196617:FVA196632 GEA196617:GEW196632 GNW196617:GOS196632 GXS196617:GYO196632 HHO196617:HIK196632 HRK196617:HSG196632 IBG196617:ICC196632 ILC196617:ILY196632 IUY196617:IVU196632 JEU196617:JFQ196632 JOQ196617:JPM196632 JYM196617:JZI196632 KII196617:KJE196632 KSE196617:KTA196632 LCA196617:LCW196632 LLW196617:LMS196632 LVS196617:LWO196632 MFO196617:MGK196632 MPK196617:MQG196632 MZG196617:NAC196632 NJC196617:NJY196632 NSY196617:NTU196632 OCU196617:ODQ196632 OMQ196617:ONM196632 OWM196617:OXI196632 PGI196617:PHE196632 PQE196617:PRA196632 QAA196617:QAW196632 QJW196617:QKS196632 QTS196617:QUO196632 RDO196617:REK196632 RNK196617:ROG196632 RXG196617:RYC196632 SHC196617:SHY196632 SQY196617:SRU196632 TAU196617:TBQ196632 TKQ196617:TLM196632 TUM196617:TVI196632 UEI196617:UFE196632 UOE196617:UPA196632 UYA196617:UYW196632 VHW196617:VIS196632 VRS196617:VSO196632 WBO196617:WCK196632 WLK196617:WMG196632 WVG196617:WWC196632 C262153:U262168 IU262153:JQ262168 SQ262153:TM262168 ACM262153:ADI262168 AMI262153:ANE262168 AWE262153:AXA262168 BGA262153:BGW262168 BPW262153:BQS262168 BZS262153:CAO262168 CJO262153:CKK262168 CTK262153:CUG262168 DDG262153:DEC262168 DNC262153:DNY262168 DWY262153:DXU262168 EGU262153:EHQ262168 EQQ262153:ERM262168 FAM262153:FBI262168 FKI262153:FLE262168 FUE262153:FVA262168 GEA262153:GEW262168 GNW262153:GOS262168 GXS262153:GYO262168 HHO262153:HIK262168 HRK262153:HSG262168 IBG262153:ICC262168 ILC262153:ILY262168 IUY262153:IVU262168 JEU262153:JFQ262168 JOQ262153:JPM262168 JYM262153:JZI262168 KII262153:KJE262168 KSE262153:KTA262168 LCA262153:LCW262168 LLW262153:LMS262168 LVS262153:LWO262168 MFO262153:MGK262168 MPK262153:MQG262168 MZG262153:NAC262168 NJC262153:NJY262168 NSY262153:NTU262168 OCU262153:ODQ262168 OMQ262153:ONM262168 OWM262153:OXI262168 PGI262153:PHE262168 PQE262153:PRA262168 QAA262153:QAW262168 QJW262153:QKS262168 QTS262153:QUO262168 RDO262153:REK262168 RNK262153:ROG262168 RXG262153:RYC262168 SHC262153:SHY262168 SQY262153:SRU262168 TAU262153:TBQ262168 TKQ262153:TLM262168 TUM262153:TVI262168 UEI262153:UFE262168 UOE262153:UPA262168 UYA262153:UYW262168 VHW262153:VIS262168 VRS262153:VSO262168 WBO262153:WCK262168 WLK262153:WMG262168 WVG262153:WWC262168 C327689:U327704 IU327689:JQ327704 SQ327689:TM327704 ACM327689:ADI327704 AMI327689:ANE327704 AWE327689:AXA327704 BGA327689:BGW327704 BPW327689:BQS327704 BZS327689:CAO327704 CJO327689:CKK327704 CTK327689:CUG327704 DDG327689:DEC327704 DNC327689:DNY327704 DWY327689:DXU327704 EGU327689:EHQ327704 EQQ327689:ERM327704 FAM327689:FBI327704 FKI327689:FLE327704 FUE327689:FVA327704 GEA327689:GEW327704 GNW327689:GOS327704 GXS327689:GYO327704 HHO327689:HIK327704 HRK327689:HSG327704 IBG327689:ICC327704 ILC327689:ILY327704 IUY327689:IVU327704 JEU327689:JFQ327704 JOQ327689:JPM327704 JYM327689:JZI327704 KII327689:KJE327704 KSE327689:KTA327704 LCA327689:LCW327704 LLW327689:LMS327704 LVS327689:LWO327704 MFO327689:MGK327704 MPK327689:MQG327704 MZG327689:NAC327704 NJC327689:NJY327704 NSY327689:NTU327704 OCU327689:ODQ327704 OMQ327689:ONM327704 OWM327689:OXI327704 PGI327689:PHE327704 PQE327689:PRA327704 QAA327689:QAW327704 QJW327689:QKS327704 QTS327689:QUO327704 RDO327689:REK327704 RNK327689:ROG327704 RXG327689:RYC327704 SHC327689:SHY327704 SQY327689:SRU327704 TAU327689:TBQ327704 TKQ327689:TLM327704 TUM327689:TVI327704 UEI327689:UFE327704 UOE327689:UPA327704 UYA327689:UYW327704 VHW327689:VIS327704 VRS327689:VSO327704 WBO327689:WCK327704 WLK327689:WMG327704 WVG327689:WWC327704 C393225:U393240 IU393225:JQ393240 SQ393225:TM393240 ACM393225:ADI393240 AMI393225:ANE393240 AWE393225:AXA393240 BGA393225:BGW393240 BPW393225:BQS393240 BZS393225:CAO393240 CJO393225:CKK393240 CTK393225:CUG393240 DDG393225:DEC393240 DNC393225:DNY393240 DWY393225:DXU393240 EGU393225:EHQ393240 EQQ393225:ERM393240 FAM393225:FBI393240 FKI393225:FLE393240 FUE393225:FVA393240 GEA393225:GEW393240 GNW393225:GOS393240 GXS393225:GYO393240 HHO393225:HIK393240 HRK393225:HSG393240 IBG393225:ICC393240 ILC393225:ILY393240 IUY393225:IVU393240 JEU393225:JFQ393240 JOQ393225:JPM393240 JYM393225:JZI393240 KII393225:KJE393240 KSE393225:KTA393240 LCA393225:LCW393240 LLW393225:LMS393240 LVS393225:LWO393240 MFO393225:MGK393240 MPK393225:MQG393240 MZG393225:NAC393240 NJC393225:NJY393240 NSY393225:NTU393240 OCU393225:ODQ393240 OMQ393225:ONM393240 OWM393225:OXI393240 PGI393225:PHE393240 PQE393225:PRA393240 QAA393225:QAW393240 QJW393225:QKS393240 QTS393225:QUO393240 RDO393225:REK393240 RNK393225:ROG393240 RXG393225:RYC393240 SHC393225:SHY393240 SQY393225:SRU393240 TAU393225:TBQ393240 TKQ393225:TLM393240 TUM393225:TVI393240 UEI393225:UFE393240 UOE393225:UPA393240 UYA393225:UYW393240 VHW393225:VIS393240 VRS393225:VSO393240 WBO393225:WCK393240 WLK393225:WMG393240 WVG393225:WWC393240 C458761:U458776 IU458761:JQ458776 SQ458761:TM458776 ACM458761:ADI458776 AMI458761:ANE458776 AWE458761:AXA458776 BGA458761:BGW458776 BPW458761:BQS458776 BZS458761:CAO458776 CJO458761:CKK458776 CTK458761:CUG458776 DDG458761:DEC458776 DNC458761:DNY458776 DWY458761:DXU458776 EGU458761:EHQ458776 EQQ458761:ERM458776 FAM458761:FBI458776 FKI458761:FLE458776 FUE458761:FVA458776 GEA458761:GEW458776 GNW458761:GOS458776 GXS458761:GYO458776 HHO458761:HIK458776 HRK458761:HSG458776 IBG458761:ICC458776 ILC458761:ILY458776 IUY458761:IVU458776 JEU458761:JFQ458776 JOQ458761:JPM458776 JYM458761:JZI458776 KII458761:KJE458776 KSE458761:KTA458776 LCA458761:LCW458776 LLW458761:LMS458776 LVS458761:LWO458776 MFO458761:MGK458776 MPK458761:MQG458776 MZG458761:NAC458776 NJC458761:NJY458776 NSY458761:NTU458776 OCU458761:ODQ458776 OMQ458761:ONM458776 OWM458761:OXI458776 PGI458761:PHE458776 PQE458761:PRA458776 QAA458761:QAW458776 QJW458761:QKS458776 QTS458761:QUO458776 RDO458761:REK458776 RNK458761:ROG458776 RXG458761:RYC458776 SHC458761:SHY458776 SQY458761:SRU458776 TAU458761:TBQ458776 TKQ458761:TLM458776 TUM458761:TVI458776 UEI458761:UFE458776 UOE458761:UPA458776 UYA458761:UYW458776 VHW458761:VIS458776 VRS458761:VSO458776 WBO458761:WCK458776 WLK458761:WMG458776 WVG458761:WWC458776 C524297:U524312 IU524297:JQ524312 SQ524297:TM524312 ACM524297:ADI524312 AMI524297:ANE524312 AWE524297:AXA524312 BGA524297:BGW524312 BPW524297:BQS524312 BZS524297:CAO524312 CJO524297:CKK524312 CTK524297:CUG524312 DDG524297:DEC524312 DNC524297:DNY524312 DWY524297:DXU524312 EGU524297:EHQ524312 EQQ524297:ERM524312 FAM524297:FBI524312 FKI524297:FLE524312 FUE524297:FVA524312 GEA524297:GEW524312 GNW524297:GOS524312 GXS524297:GYO524312 HHO524297:HIK524312 HRK524297:HSG524312 IBG524297:ICC524312 ILC524297:ILY524312 IUY524297:IVU524312 JEU524297:JFQ524312 JOQ524297:JPM524312 JYM524297:JZI524312 KII524297:KJE524312 KSE524297:KTA524312 LCA524297:LCW524312 LLW524297:LMS524312 LVS524297:LWO524312 MFO524297:MGK524312 MPK524297:MQG524312 MZG524297:NAC524312 NJC524297:NJY524312 NSY524297:NTU524312 OCU524297:ODQ524312 OMQ524297:ONM524312 OWM524297:OXI524312 PGI524297:PHE524312 PQE524297:PRA524312 QAA524297:QAW524312 QJW524297:QKS524312 QTS524297:QUO524312 RDO524297:REK524312 RNK524297:ROG524312 RXG524297:RYC524312 SHC524297:SHY524312 SQY524297:SRU524312 TAU524297:TBQ524312 TKQ524297:TLM524312 TUM524297:TVI524312 UEI524297:UFE524312 UOE524297:UPA524312 UYA524297:UYW524312 VHW524297:VIS524312 VRS524297:VSO524312 WBO524297:WCK524312 WLK524297:WMG524312 WVG524297:WWC524312 C589833:U589848 IU589833:JQ589848 SQ589833:TM589848 ACM589833:ADI589848 AMI589833:ANE589848 AWE589833:AXA589848 BGA589833:BGW589848 BPW589833:BQS589848 BZS589833:CAO589848 CJO589833:CKK589848 CTK589833:CUG589848 DDG589833:DEC589848 DNC589833:DNY589848 DWY589833:DXU589848 EGU589833:EHQ589848 EQQ589833:ERM589848 FAM589833:FBI589848 FKI589833:FLE589848 FUE589833:FVA589848 GEA589833:GEW589848 GNW589833:GOS589848 GXS589833:GYO589848 HHO589833:HIK589848 HRK589833:HSG589848 IBG589833:ICC589848 ILC589833:ILY589848 IUY589833:IVU589848 JEU589833:JFQ589848 JOQ589833:JPM589848 JYM589833:JZI589848 KII589833:KJE589848 KSE589833:KTA589848 LCA589833:LCW589848 LLW589833:LMS589848 LVS589833:LWO589848 MFO589833:MGK589848 MPK589833:MQG589848 MZG589833:NAC589848 NJC589833:NJY589848 NSY589833:NTU589848 OCU589833:ODQ589848 OMQ589833:ONM589848 OWM589833:OXI589848 PGI589833:PHE589848 PQE589833:PRA589848 QAA589833:QAW589848 QJW589833:QKS589848 QTS589833:QUO589848 RDO589833:REK589848 RNK589833:ROG589848 RXG589833:RYC589848 SHC589833:SHY589848 SQY589833:SRU589848 TAU589833:TBQ589848 TKQ589833:TLM589848 TUM589833:TVI589848 UEI589833:UFE589848 UOE589833:UPA589848 UYA589833:UYW589848 VHW589833:VIS589848 VRS589833:VSO589848 WBO589833:WCK589848 WLK589833:WMG589848 WVG589833:WWC589848 C655369:U655384 IU655369:JQ655384 SQ655369:TM655384 ACM655369:ADI655384 AMI655369:ANE655384 AWE655369:AXA655384 BGA655369:BGW655384 BPW655369:BQS655384 BZS655369:CAO655384 CJO655369:CKK655384 CTK655369:CUG655384 DDG655369:DEC655384 DNC655369:DNY655384 DWY655369:DXU655384 EGU655369:EHQ655384 EQQ655369:ERM655384 FAM655369:FBI655384 FKI655369:FLE655384 FUE655369:FVA655384 GEA655369:GEW655384 GNW655369:GOS655384 GXS655369:GYO655384 HHO655369:HIK655384 HRK655369:HSG655384 IBG655369:ICC655384 ILC655369:ILY655384 IUY655369:IVU655384 JEU655369:JFQ655384 JOQ655369:JPM655384 JYM655369:JZI655384 KII655369:KJE655384 KSE655369:KTA655384 LCA655369:LCW655384 LLW655369:LMS655384 LVS655369:LWO655384 MFO655369:MGK655384 MPK655369:MQG655384 MZG655369:NAC655384 NJC655369:NJY655384 NSY655369:NTU655384 OCU655369:ODQ655384 OMQ655369:ONM655384 OWM655369:OXI655384 PGI655369:PHE655384 PQE655369:PRA655384 QAA655369:QAW655384 QJW655369:QKS655384 QTS655369:QUO655384 RDO655369:REK655384 RNK655369:ROG655384 RXG655369:RYC655384 SHC655369:SHY655384 SQY655369:SRU655384 TAU655369:TBQ655384 TKQ655369:TLM655384 TUM655369:TVI655384 UEI655369:UFE655384 UOE655369:UPA655384 UYA655369:UYW655384 VHW655369:VIS655384 VRS655369:VSO655384 WBO655369:WCK655384 WLK655369:WMG655384 WVG655369:WWC655384 C720905:U720920 IU720905:JQ720920 SQ720905:TM720920 ACM720905:ADI720920 AMI720905:ANE720920 AWE720905:AXA720920 BGA720905:BGW720920 BPW720905:BQS720920 BZS720905:CAO720920 CJO720905:CKK720920 CTK720905:CUG720920 DDG720905:DEC720920 DNC720905:DNY720920 DWY720905:DXU720920 EGU720905:EHQ720920 EQQ720905:ERM720920 FAM720905:FBI720920 FKI720905:FLE720920 FUE720905:FVA720920 GEA720905:GEW720920 GNW720905:GOS720920 GXS720905:GYO720920 HHO720905:HIK720920 HRK720905:HSG720920 IBG720905:ICC720920 ILC720905:ILY720920 IUY720905:IVU720920 JEU720905:JFQ720920 JOQ720905:JPM720920 JYM720905:JZI720920 KII720905:KJE720920 KSE720905:KTA720920 LCA720905:LCW720920 LLW720905:LMS720920 LVS720905:LWO720920 MFO720905:MGK720920 MPK720905:MQG720920 MZG720905:NAC720920 NJC720905:NJY720920 NSY720905:NTU720920 OCU720905:ODQ720920 OMQ720905:ONM720920 OWM720905:OXI720920 PGI720905:PHE720920 PQE720905:PRA720920 QAA720905:QAW720920 QJW720905:QKS720920 QTS720905:QUO720920 RDO720905:REK720920 RNK720905:ROG720920 RXG720905:RYC720920 SHC720905:SHY720920 SQY720905:SRU720920 TAU720905:TBQ720920 TKQ720905:TLM720920 TUM720905:TVI720920 UEI720905:UFE720920 UOE720905:UPA720920 UYA720905:UYW720920 VHW720905:VIS720920 VRS720905:VSO720920 WBO720905:WCK720920 WLK720905:WMG720920 WVG720905:WWC720920 C786441:U786456 IU786441:JQ786456 SQ786441:TM786456 ACM786441:ADI786456 AMI786441:ANE786456 AWE786441:AXA786456 BGA786441:BGW786456 BPW786441:BQS786456 BZS786441:CAO786456 CJO786441:CKK786456 CTK786441:CUG786456 DDG786441:DEC786456 DNC786441:DNY786456 DWY786441:DXU786456 EGU786441:EHQ786456 EQQ786441:ERM786456 FAM786441:FBI786456 FKI786441:FLE786456 FUE786441:FVA786456 GEA786441:GEW786456 GNW786441:GOS786456 GXS786441:GYO786456 HHO786441:HIK786456 HRK786441:HSG786456 IBG786441:ICC786456 ILC786441:ILY786456 IUY786441:IVU786456 JEU786441:JFQ786456 JOQ786441:JPM786456 JYM786441:JZI786456 KII786441:KJE786456 KSE786441:KTA786456 LCA786441:LCW786456 LLW786441:LMS786456 LVS786441:LWO786456 MFO786441:MGK786456 MPK786441:MQG786456 MZG786441:NAC786456 NJC786441:NJY786456 NSY786441:NTU786456 OCU786441:ODQ786456 OMQ786441:ONM786456 OWM786441:OXI786456 PGI786441:PHE786456 PQE786441:PRA786456 QAA786441:QAW786456 QJW786441:QKS786456 QTS786441:QUO786456 RDO786441:REK786456 RNK786441:ROG786456 RXG786441:RYC786456 SHC786441:SHY786456 SQY786441:SRU786456 TAU786441:TBQ786456 TKQ786441:TLM786456 TUM786441:TVI786456 UEI786441:UFE786456 UOE786441:UPA786456 UYA786441:UYW786456 VHW786441:VIS786456 VRS786441:VSO786456 WBO786441:WCK786456 WLK786441:WMG786456 WVG786441:WWC786456 C851977:U851992 IU851977:JQ851992 SQ851977:TM851992 ACM851977:ADI851992 AMI851977:ANE851992 AWE851977:AXA851992 BGA851977:BGW851992 BPW851977:BQS851992 BZS851977:CAO851992 CJO851977:CKK851992 CTK851977:CUG851992 DDG851977:DEC851992 DNC851977:DNY851992 DWY851977:DXU851992 EGU851977:EHQ851992 EQQ851977:ERM851992 FAM851977:FBI851992 FKI851977:FLE851992 FUE851977:FVA851992 GEA851977:GEW851992 GNW851977:GOS851992 GXS851977:GYO851992 HHO851977:HIK851992 HRK851977:HSG851992 IBG851977:ICC851992 ILC851977:ILY851992 IUY851977:IVU851992 JEU851977:JFQ851992 JOQ851977:JPM851992 JYM851977:JZI851992 KII851977:KJE851992 KSE851977:KTA851992 LCA851977:LCW851992 LLW851977:LMS851992 LVS851977:LWO851992 MFO851977:MGK851992 MPK851977:MQG851992 MZG851977:NAC851992 NJC851977:NJY851992 NSY851977:NTU851992 OCU851977:ODQ851992 OMQ851977:ONM851992 OWM851977:OXI851992 PGI851977:PHE851992 PQE851977:PRA851992 QAA851977:QAW851992 QJW851977:QKS851992 QTS851977:QUO851992 RDO851977:REK851992 RNK851977:ROG851992 RXG851977:RYC851992 SHC851977:SHY851992 SQY851977:SRU851992 TAU851977:TBQ851992 TKQ851977:TLM851992 TUM851977:TVI851992 UEI851977:UFE851992 UOE851977:UPA851992 UYA851977:UYW851992 VHW851977:VIS851992 VRS851977:VSO851992 WBO851977:WCK851992 WLK851977:WMG851992 WVG851977:WWC851992 C917513:U917528 IU917513:JQ917528 SQ917513:TM917528 ACM917513:ADI917528 AMI917513:ANE917528 AWE917513:AXA917528 BGA917513:BGW917528 BPW917513:BQS917528 BZS917513:CAO917528 CJO917513:CKK917528 CTK917513:CUG917528 DDG917513:DEC917528 DNC917513:DNY917528 DWY917513:DXU917528 EGU917513:EHQ917528 EQQ917513:ERM917528 FAM917513:FBI917528 FKI917513:FLE917528 FUE917513:FVA917528 GEA917513:GEW917528 GNW917513:GOS917528 GXS917513:GYO917528 HHO917513:HIK917528 HRK917513:HSG917528 IBG917513:ICC917528 ILC917513:ILY917528 IUY917513:IVU917528 JEU917513:JFQ917528 JOQ917513:JPM917528 JYM917513:JZI917528 KII917513:KJE917528 KSE917513:KTA917528 LCA917513:LCW917528 LLW917513:LMS917528 LVS917513:LWO917528 MFO917513:MGK917528 MPK917513:MQG917528 MZG917513:NAC917528 NJC917513:NJY917528 NSY917513:NTU917528 OCU917513:ODQ917528 OMQ917513:ONM917528 OWM917513:OXI917528 PGI917513:PHE917528 PQE917513:PRA917528 QAA917513:QAW917528 QJW917513:QKS917528 QTS917513:QUO917528 RDO917513:REK917528 RNK917513:ROG917528 RXG917513:RYC917528 SHC917513:SHY917528 SQY917513:SRU917528 TAU917513:TBQ917528 TKQ917513:TLM917528 TUM917513:TVI917528 UEI917513:UFE917528 UOE917513:UPA917528 UYA917513:UYW917528 VHW917513:VIS917528 VRS917513:VSO917528 WBO917513:WCK917528 WLK917513:WMG917528 WVG917513:WWC917528 C983049:U983064 IU983049:JQ983064 SQ983049:TM983064 ACM983049:ADI983064 AMI983049:ANE983064 AWE983049:AXA983064 BGA983049:BGW983064 BPW983049:BQS983064 BZS983049:CAO983064 CJO983049:CKK983064 CTK983049:CUG983064 DDG983049:DEC983064 DNC983049:DNY983064 DWY983049:DXU983064 EGU983049:EHQ983064 EQQ983049:ERM983064 FAM983049:FBI983064 FKI983049:FLE983064 FUE983049:FVA983064 GEA983049:GEW983064 GNW983049:GOS983064 GXS983049:GYO983064 HHO983049:HIK983064 HRK983049:HSG983064 IBG983049:ICC983064 ILC983049:ILY983064 IUY983049:IVU983064 JEU983049:JFQ983064 JOQ983049:JPM983064 JYM983049:JZI983064 KII983049:KJE983064 KSE983049:KTA983064 LCA983049:LCW983064 LLW983049:LMS983064 LVS983049:LWO983064 MFO983049:MGK983064 MPK983049:MQG983064 MZG983049:NAC983064 NJC983049:NJY983064 NSY983049:NTU983064 OCU983049:ODQ983064 OMQ983049:ONM983064 OWM983049:OXI983064 PGI983049:PHE983064 PQE983049:PRA983064 QAA983049:QAW983064 QJW983049:QKS983064 QTS983049:QUO983064 RDO983049:REK983064 RNK983049:ROG983064 RXG983049:RYC983064 SHC983049:SHY983064 SQY983049:SRU983064 TAU983049:TBQ983064 TKQ983049:TLM983064 TUM983049:TVI983064 UEI983049:UFE983064 UOE983049:UPA983064 UYA983049:UYW983064 VHW983049:VIS983064 VRS983049:VSO983064 WBO983049:WCK983064 WLK983049:WMG983064" xr:uid="{7306071B-2A57-1A43-8F93-39480D94657E}">
      <formula1>"____,titolare,contitolare,coadiuvante familiare,dipendente"</formula1>
    </dataValidation>
    <dataValidation type="list" allowBlank="1" showInputMessage="1" showErrorMessage="1" sqref="C9 C11 C13 C15 C17 C19 C21 C23" xr:uid="{1F3CF6E2-5A59-E54C-B9F4-388EF397CCF4}">
      <formula1>$D$101:$D$105</formula1>
    </dataValidation>
  </dataValidations>
  <pageMargins left="0.7" right="0.7" top="0.75" bottom="0.75" header="0.3" footer="0.3"/>
  <pageSetup paperSize="9" orientation="landscape"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E14B-1DAD-6843-99B3-A406678B525A}">
  <dimension ref="A1:BT151"/>
  <sheetViews>
    <sheetView topLeftCell="A50" zoomScale="140" zoomScaleNormal="140" workbookViewId="0">
      <selection activeCell="AD78" sqref="AD78:AF78"/>
    </sheetView>
  </sheetViews>
  <sheetFormatPr baseColWidth="10" defaultColWidth="2.33203125" defaultRowHeight="13" customHeight="1" x14ac:dyDescent="0.15"/>
  <cols>
    <col min="1" max="28" width="2.33203125" style="64"/>
    <col min="29" max="29" width="11.83203125" style="64" bestFit="1" customWidth="1"/>
    <col min="30" max="16384" width="2.33203125" style="64"/>
  </cols>
  <sheetData>
    <row r="1" spans="1:72" s="67" customFormat="1" ht="13" customHeight="1" x14ac:dyDescent="0.2">
      <c r="A1" s="457" t="s">
        <v>875</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83"/>
      <c r="AW1" s="84"/>
      <c r="AX1" s="84"/>
      <c r="AY1" s="84"/>
      <c r="AZ1" s="84"/>
      <c r="BA1" s="84"/>
      <c r="BB1" s="84"/>
      <c r="BC1" s="84"/>
      <c r="BD1" s="84"/>
      <c r="BE1" s="84"/>
      <c r="BF1" s="84"/>
      <c r="BG1" s="84"/>
      <c r="BH1" s="84"/>
      <c r="BI1" s="85"/>
      <c r="BJ1" s="85"/>
      <c r="BK1" s="85"/>
      <c r="BL1" s="85"/>
      <c r="BM1" s="85"/>
      <c r="BN1" s="85"/>
      <c r="BO1" s="85"/>
      <c r="BP1" s="85"/>
      <c r="BQ1" s="85"/>
      <c r="BR1" s="85"/>
      <c r="BS1" s="85"/>
      <c r="BT1" s="85"/>
    </row>
    <row r="2" spans="1:72" s="67" customFormat="1" ht="13" customHeight="1" x14ac:dyDescent="0.2">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83"/>
      <c r="AW2" s="84"/>
      <c r="AX2" s="84"/>
      <c r="AY2" s="84"/>
      <c r="AZ2" s="84"/>
      <c r="BA2" s="84"/>
      <c r="BB2" s="84"/>
      <c r="BC2" s="84"/>
      <c r="BD2" s="84"/>
      <c r="BE2" s="84"/>
      <c r="BF2" s="84"/>
      <c r="BG2" s="84"/>
      <c r="BH2" s="84"/>
      <c r="BI2" s="85"/>
      <c r="BJ2" s="85"/>
      <c r="BK2" s="85"/>
      <c r="BL2" s="85"/>
      <c r="BM2" s="85"/>
      <c r="BN2" s="85"/>
      <c r="BO2" s="85"/>
      <c r="BP2" s="85"/>
      <c r="BQ2" s="85"/>
      <c r="BR2" s="85"/>
      <c r="BS2" s="85"/>
      <c r="BT2" s="85"/>
    </row>
    <row r="3" spans="1:72" s="67" customFormat="1" ht="13" customHeight="1" x14ac:dyDescent="0.15">
      <c r="A3" s="69"/>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83"/>
      <c r="AM3" s="83"/>
      <c r="AN3" s="83"/>
      <c r="AO3" s="83"/>
      <c r="AP3" s="83"/>
      <c r="AQ3" s="83"/>
      <c r="AR3" s="83"/>
      <c r="AS3" s="83"/>
      <c r="AT3" s="83"/>
      <c r="AU3" s="83"/>
      <c r="AV3" s="83"/>
      <c r="AW3" s="84"/>
      <c r="AX3" s="84"/>
      <c r="AY3" s="84"/>
      <c r="AZ3" s="84"/>
      <c r="BA3" s="84"/>
      <c r="BB3" s="84"/>
      <c r="BC3" s="84"/>
      <c r="BD3" s="84"/>
      <c r="BE3" s="84"/>
      <c r="BF3" s="84"/>
      <c r="BG3" s="84"/>
      <c r="BH3" s="84"/>
    </row>
    <row r="4" spans="1:72" s="67" customFormat="1" ht="13" customHeight="1" x14ac:dyDescent="0.2">
      <c r="A4" s="523" t="s">
        <v>66</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5"/>
      <c r="AD4" s="458" t="s">
        <v>881</v>
      </c>
      <c r="AE4" s="458"/>
      <c r="AF4" s="458"/>
      <c r="AG4" s="458"/>
      <c r="AH4" s="458"/>
      <c r="AI4" s="458"/>
      <c r="AJ4" s="458"/>
      <c r="AK4" s="458"/>
      <c r="AL4" s="458"/>
      <c r="AM4" s="458" t="s">
        <v>67</v>
      </c>
      <c r="AN4" s="458"/>
      <c r="AO4" s="458"/>
      <c r="AP4" s="458"/>
      <c r="AQ4" s="458"/>
      <c r="AR4" s="458"/>
      <c r="AS4" s="458"/>
      <c r="AT4" s="458"/>
      <c r="AU4" s="83"/>
      <c r="AV4" s="83"/>
      <c r="AW4" s="84"/>
      <c r="AX4" s="84"/>
      <c r="BG4" s="84"/>
      <c r="BH4" s="84"/>
    </row>
    <row r="5" spans="1:72" s="67" customFormat="1" ht="13" customHeight="1" x14ac:dyDescent="0.2">
      <c r="A5" s="526"/>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8"/>
      <c r="AD5" s="458"/>
      <c r="AE5" s="458"/>
      <c r="AF5" s="458"/>
      <c r="AG5" s="458"/>
      <c r="AH5" s="458"/>
      <c r="AI5" s="458"/>
      <c r="AJ5" s="458"/>
      <c r="AK5" s="458"/>
      <c r="AL5" s="458"/>
      <c r="AM5" s="458"/>
      <c r="AN5" s="458"/>
      <c r="AO5" s="458"/>
      <c r="AP5" s="458"/>
      <c r="AQ5" s="458"/>
      <c r="AR5" s="458"/>
      <c r="AS5" s="458"/>
      <c r="AT5" s="458"/>
      <c r="AU5" s="83"/>
      <c r="AV5" s="83"/>
      <c r="AW5" s="84"/>
      <c r="AX5" s="84"/>
      <c r="BG5" s="84"/>
      <c r="BH5" s="84"/>
    </row>
    <row r="6" spans="1:72" s="67" customFormat="1" ht="13" customHeight="1" x14ac:dyDescent="0.2">
      <c r="A6" s="526"/>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8"/>
      <c r="AD6" s="458"/>
      <c r="AE6" s="458"/>
      <c r="AF6" s="458"/>
      <c r="AG6" s="458"/>
      <c r="AH6" s="458"/>
      <c r="AI6" s="458"/>
      <c r="AJ6" s="458"/>
      <c r="AK6" s="458"/>
      <c r="AL6" s="458"/>
      <c r="AM6" s="458"/>
      <c r="AN6" s="458"/>
      <c r="AO6" s="458"/>
      <c r="AP6" s="458"/>
      <c r="AQ6" s="458"/>
      <c r="AR6" s="458"/>
      <c r="AS6" s="458"/>
      <c r="AT6" s="458"/>
      <c r="AU6" s="83"/>
      <c r="AV6" s="83"/>
      <c r="AW6" s="84"/>
      <c r="AX6" s="84"/>
      <c r="BG6" s="84"/>
      <c r="BH6" s="84"/>
    </row>
    <row r="7" spans="1:72" s="67" customFormat="1" ht="13" customHeight="1" x14ac:dyDescent="0.2">
      <c r="A7" s="526"/>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8"/>
      <c r="AD7" s="458"/>
      <c r="AE7" s="458"/>
      <c r="AF7" s="458"/>
      <c r="AG7" s="458"/>
      <c r="AH7" s="458"/>
      <c r="AI7" s="458"/>
      <c r="AJ7" s="458"/>
      <c r="AK7" s="458"/>
      <c r="AL7" s="458"/>
      <c r="AM7" s="458"/>
      <c r="AN7" s="458"/>
      <c r="AO7" s="458"/>
      <c r="AP7" s="458"/>
      <c r="AQ7" s="458"/>
      <c r="AR7" s="458"/>
      <c r="AS7" s="458"/>
      <c r="AT7" s="458"/>
      <c r="AU7" s="83"/>
      <c r="AV7" s="83"/>
      <c r="AW7" s="84"/>
      <c r="AX7" s="84"/>
      <c r="BG7" s="84"/>
      <c r="BH7" s="84"/>
    </row>
    <row r="8" spans="1:72" s="67" customFormat="1" ht="13" customHeight="1" x14ac:dyDescent="0.2">
      <c r="A8" s="517" t="s">
        <v>68</v>
      </c>
      <c r="B8" s="517"/>
      <c r="C8" s="517"/>
      <c r="D8" s="517" t="s">
        <v>69</v>
      </c>
      <c r="E8" s="517"/>
      <c r="F8" s="517"/>
      <c r="G8" s="517"/>
      <c r="H8" s="517"/>
      <c r="I8" s="517"/>
      <c r="J8" s="517"/>
      <c r="K8" s="517"/>
      <c r="L8" s="517"/>
      <c r="M8" s="517"/>
      <c r="N8" s="517"/>
      <c r="O8" s="517"/>
      <c r="P8" s="517"/>
      <c r="Q8" s="517"/>
      <c r="R8" s="517"/>
      <c r="S8" s="517"/>
      <c r="T8" s="517"/>
      <c r="U8" s="517"/>
      <c r="V8" s="517"/>
      <c r="W8" s="517"/>
      <c r="X8" s="517"/>
      <c r="Y8" s="517" t="s">
        <v>70</v>
      </c>
      <c r="Z8" s="517"/>
      <c r="AA8" s="517"/>
      <c r="AB8" s="517"/>
      <c r="AC8" s="529" t="s">
        <v>882</v>
      </c>
      <c r="AD8" s="518" t="s">
        <v>71</v>
      </c>
      <c r="AE8" s="518"/>
      <c r="AF8" s="518"/>
      <c r="AG8" s="520" t="s">
        <v>72</v>
      </c>
      <c r="AH8" s="521"/>
      <c r="AI8" s="521"/>
      <c r="AJ8" s="521"/>
      <c r="AK8" s="522"/>
      <c r="AL8" s="65"/>
      <c r="AM8" s="463" t="s">
        <v>71</v>
      </c>
      <c r="AN8" s="464"/>
      <c r="AO8" s="465"/>
      <c r="AP8" s="519" t="s">
        <v>72</v>
      </c>
      <c r="AQ8" s="519"/>
      <c r="AR8" s="519"/>
      <c r="AS8" s="519"/>
      <c r="AT8" s="519"/>
      <c r="AU8" s="83"/>
      <c r="AV8" s="107"/>
      <c r="AW8" s="86"/>
      <c r="AX8" s="86"/>
      <c r="BG8" s="86"/>
    </row>
    <row r="9" spans="1:72" s="87" customFormat="1" ht="13" customHeight="1" x14ac:dyDescent="0.2">
      <c r="A9" s="517"/>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30"/>
      <c r="AD9" s="519"/>
      <c r="AE9" s="519"/>
      <c r="AF9" s="519"/>
      <c r="AG9" s="466"/>
      <c r="AH9" s="467"/>
      <c r="AI9" s="467"/>
      <c r="AJ9" s="467"/>
      <c r="AK9" s="468"/>
      <c r="AL9" s="70"/>
      <c r="AM9" s="466"/>
      <c r="AN9" s="467"/>
      <c r="AO9" s="468"/>
      <c r="AP9" s="519"/>
      <c r="AQ9" s="519"/>
      <c r="AR9" s="519"/>
      <c r="AS9" s="519"/>
      <c r="AT9" s="519"/>
      <c r="AU9" s="83"/>
      <c r="AV9" s="107"/>
      <c r="AW9" s="86"/>
      <c r="AX9" s="86"/>
      <c r="BG9" s="86"/>
    </row>
    <row r="10" spans="1:72" s="89" customFormat="1" ht="13" customHeight="1" x14ac:dyDescent="0.2">
      <c r="A10" s="475" t="s">
        <v>73</v>
      </c>
      <c r="B10" s="476" t="s">
        <v>73</v>
      </c>
      <c r="C10" s="477" t="s">
        <v>73</v>
      </c>
      <c r="D10" s="504" t="s">
        <v>74</v>
      </c>
      <c r="E10" s="505" t="s">
        <v>74</v>
      </c>
      <c r="F10" s="505" t="s">
        <v>74</v>
      </c>
      <c r="G10" s="505" t="s">
        <v>74</v>
      </c>
      <c r="H10" s="505" t="s">
        <v>74</v>
      </c>
      <c r="I10" s="505" t="s">
        <v>74</v>
      </c>
      <c r="J10" s="505" t="s">
        <v>74</v>
      </c>
      <c r="K10" s="505" t="s">
        <v>74</v>
      </c>
      <c r="L10" s="505" t="s">
        <v>74</v>
      </c>
      <c r="M10" s="505" t="s">
        <v>74</v>
      </c>
      <c r="N10" s="505" t="s">
        <v>74</v>
      </c>
      <c r="O10" s="505" t="s">
        <v>74</v>
      </c>
      <c r="P10" s="505" t="s">
        <v>74</v>
      </c>
      <c r="Q10" s="505" t="s">
        <v>74</v>
      </c>
      <c r="R10" s="505" t="s">
        <v>74</v>
      </c>
      <c r="S10" s="505" t="s">
        <v>74</v>
      </c>
      <c r="T10" s="505" t="s">
        <v>74</v>
      </c>
      <c r="U10" s="505" t="s">
        <v>74</v>
      </c>
      <c r="V10" s="505" t="s">
        <v>74</v>
      </c>
      <c r="W10" s="505" t="s">
        <v>74</v>
      </c>
      <c r="X10" s="506" t="s">
        <v>74</v>
      </c>
      <c r="Y10" s="511" t="s">
        <v>75</v>
      </c>
      <c r="Z10" s="512" t="s">
        <v>75</v>
      </c>
      <c r="AA10" s="512" t="s">
        <v>75</v>
      </c>
      <c r="AB10" s="513" t="s">
        <v>75</v>
      </c>
      <c r="AC10" s="122">
        <v>662.21400000000006</v>
      </c>
      <c r="AD10" s="480"/>
      <c r="AE10" s="480"/>
      <c r="AF10" s="480"/>
      <c r="AG10" s="481">
        <f>AC10*AD10</f>
        <v>0</v>
      </c>
      <c r="AH10" s="481"/>
      <c r="AI10" s="481"/>
      <c r="AJ10" s="481"/>
      <c r="AK10" s="481"/>
      <c r="AL10" s="117"/>
      <c r="AM10" s="514"/>
      <c r="AN10" s="515"/>
      <c r="AO10" s="516"/>
      <c r="AP10" s="481">
        <f t="shared" ref="AP10:AP41" si="0">AC10*AM10</f>
        <v>0</v>
      </c>
      <c r="AQ10" s="481"/>
      <c r="AR10" s="481"/>
      <c r="AS10" s="481"/>
      <c r="AT10" s="481"/>
      <c r="AU10" s="83"/>
      <c r="AV10" s="107"/>
      <c r="AW10" s="86"/>
      <c r="AX10" s="86"/>
      <c r="BG10" s="88"/>
      <c r="BH10" s="88"/>
      <c r="BI10" s="88"/>
      <c r="BJ10" s="88"/>
      <c r="BK10" s="88"/>
      <c r="BL10" s="88"/>
      <c r="BM10" s="88"/>
      <c r="BN10" s="88"/>
      <c r="BO10" s="88"/>
      <c r="BP10" s="88"/>
      <c r="BQ10" s="88"/>
    </row>
    <row r="11" spans="1:72" s="89" customFormat="1" ht="13" customHeight="1" x14ac:dyDescent="0.2">
      <c r="A11" s="475" t="s">
        <v>76</v>
      </c>
      <c r="B11" s="476" t="s">
        <v>76</v>
      </c>
      <c r="C11" s="477" t="s">
        <v>76</v>
      </c>
      <c r="D11" s="504" t="s">
        <v>77</v>
      </c>
      <c r="E11" s="505" t="s">
        <v>77</v>
      </c>
      <c r="F11" s="505" t="s">
        <v>77</v>
      </c>
      <c r="G11" s="505" t="s">
        <v>77</v>
      </c>
      <c r="H11" s="505" t="s">
        <v>77</v>
      </c>
      <c r="I11" s="505" t="s">
        <v>77</v>
      </c>
      <c r="J11" s="505" t="s">
        <v>77</v>
      </c>
      <c r="K11" s="505" t="s">
        <v>77</v>
      </c>
      <c r="L11" s="505" t="s">
        <v>77</v>
      </c>
      <c r="M11" s="505" t="s">
        <v>77</v>
      </c>
      <c r="N11" s="505" t="s">
        <v>77</v>
      </c>
      <c r="O11" s="505" t="s">
        <v>77</v>
      </c>
      <c r="P11" s="505" t="s">
        <v>77</v>
      </c>
      <c r="Q11" s="505" t="s">
        <v>77</v>
      </c>
      <c r="R11" s="505" t="s">
        <v>77</v>
      </c>
      <c r="S11" s="505" t="s">
        <v>77</v>
      </c>
      <c r="T11" s="505" t="s">
        <v>77</v>
      </c>
      <c r="U11" s="505" t="s">
        <v>77</v>
      </c>
      <c r="V11" s="505" t="s">
        <v>77</v>
      </c>
      <c r="W11" s="505" t="s">
        <v>77</v>
      </c>
      <c r="X11" s="506" t="s">
        <v>77</v>
      </c>
      <c r="Y11" s="511" t="s">
        <v>75</v>
      </c>
      <c r="Z11" s="512" t="s">
        <v>75</v>
      </c>
      <c r="AA11" s="512" t="s">
        <v>75</v>
      </c>
      <c r="AB11" s="513" t="s">
        <v>75</v>
      </c>
      <c r="AC11" s="122">
        <v>1600.7774999999999</v>
      </c>
      <c r="AD11" s="480"/>
      <c r="AE11" s="480"/>
      <c r="AF11" s="480"/>
      <c r="AG11" s="481">
        <f t="shared" ref="AG11:AG74" si="1">AC11*AD11</f>
        <v>0</v>
      </c>
      <c r="AH11" s="481"/>
      <c r="AI11" s="481"/>
      <c r="AJ11" s="481"/>
      <c r="AK11" s="481"/>
      <c r="AL11" s="117"/>
      <c r="AM11" s="480"/>
      <c r="AN11" s="480"/>
      <c r="AO11" s="480"/>
      <c r="AP11" s="481">
        <f t="shared" si="0"/>
        <v>0</v>
      </c>
      <c r="AQ11" s="481"/>
      <c r="AR11" s="481"/>
      <c r="AS11" s="481"/>
      <c r="AT11" s="481"/>
      <c r="AU11" s="83"/>
      <c r="AV11" s="107"/>
      <c r="AW11" s="86"/>
      <c r="AX11" s="86"/>
      <c r="BG11" s="88"/>
      <c r="BH11" s="88"/>
      <c r="BI11" s="88"/>
      <c r="BJ11" s="88"/>
      <c r="BK11" s="88"/>
      <c r="BL11" s="88"/>
      <c r="BM11" s="88"/>
      <c r="BN11" s="88"/>
      <c r="BO11" s="88"/>
      <c r="BP11" s="88"/>
      <c r="BQ11" s="88"/>
    </row>
    <row r="12" spans="1:72" s="89" customFormat="1" ht="13" customHeight="1" x14ac:dyDescent="0.2">
      <c r="A12" s="475" t="s">
        <v>78</v>
      </c>
      <c r="B12" s="476" t="s">
        <v>78</v>
      </c>
      <c r="C12" s="477" t="s">
        <v>78</v>
      </c>
      <c r="D12" s="504" t="s">
        <v>79</v>
      </c>
      <c r="E12" s="505" t="s">
        <v>79</v>
      </c>
      <c r="F12" s="505" t="s">
        <v>79</v>
      </c>
      <c r="G12" s="505" t="s">
        <v>79</v>
      </c>
      <c r="H12" s="505" t="s">
        <v>79</v>
      </c>
      <c r="I12" s="505" t="s">
        <v>79</v>
      </c>
      <c r="J12" s="505" t="s">
        <v>79</v>
      </c>
      <c r="K12" s="505" t="s">
        <v>79</v>
      </c>
      <c r="L12" s="505" t="s">
        <v>79</v>
      </c>
      <c r="M12" s="505" t="s">
        <v>79</v>
      </c>
      <c r="N12" s="505" t="s">
        <v>79</v>
      </c>
      <c r="O12" s="505" t="s">
        <v>79</v>
      </c>
      <c r="P12" s="505" t="s">
        <v>79</v>
      </c>
      <c r="Q12" s="505" t="s">
        <v>79</v>
      </c>
      <c r="R12" s="505" t="s">
        <v>79</v>
      </c>
      <c r="S12" s="505" t="s">
        <v>79</v>
      </c>
      <c r="T12" s="505" t="s">
        <v>79</v>
      </c>
      <c r="U12" s="505" t="s">
        <v>79</v>
      </c>
      <c r="V12" s="505" t="s">
        <v>79</v>
      </c>
      <c r="W12" s="505" t="s">
        <v>79</v>
      </c>
      <c r="X12" s="506" t="s">
        <v>79</v>
      </c>
      <c r="Y12" s="511" t="s">
        <v>75</v>
      </c>
      <c r="Z12" s="512" t="s">
        <v>75</v>
      </c>
      <c r="AA12" s="512" t="s">
        <v>75</v>
      </c>
      <c r="AB12" s="513" t="s">
        <v>75</v>
      </c>
      <c r="AC12" s="122">
        <v>709.48900000000003</v>
      </c>
      <c r="AD12" s="480"/>
      <c r="AE12" s="480"/>
      <c r="AF12" s="480"/>
      <c r="AG12" s="481">
        <f t="shared" si="1"/>
        <v>0</v>
      </c>
      <c r="AH12" s="481"/>
      <c r="AI12" s="481"/>
      <c r="AJ12" s="481"/>
      <c r="AK12" s="481"/>
      <c r="AL12" s="117"/>
      <c r="AM12" s="480"/>
      <c r="AN12" s="480"/>
      <c r="AO12" s="480"/>
      <c r="AP12" s="481">
        <f t="shared" si="0"/>
        <v>0</v>
      </c>
      <c r="AQ12" s="481"/>
      <c r="AR12" s="481"/>
      <c r="AS12" s="481"/>
      <c r="AT12" s="481"/>
      <c r="AU12" s="83"/>
      <c r="AV12" s="82"/>
      <c r="AW12" s="90"/>
      <c r="AX12" s="90"/>
      <c r="BG12" s="91"/>
      <c r="BH12" s="91"/>
      <c r="BI12" s="91"/>
      <c r="BJ12" s="91"/>
      <c r="BK12" s="91"/>
      <c r="BL12" s="92"/>
      <c r="BM12" s="92"/>
      <c r="BN12" s="92"/>
      <c r="BO12" s="92"/>
      <c r="BP12" s="92"/>
      <c r="BQ12" s="92"/>
    </row>
    <row r="13" spans="1:72" s="89" customFormat="1" ht="13" customHeight="1" x14ac:dyDescent="0.2">
      <c r="A13" s="475" t="s">
        <v>80</v>
      </c>
      <c r="B13" s="476" t="s">
        <v>80</v>
      </c>
      <c r="C13" s="477" t="s">
        <v>80</v>
      </c>
      <c r="D13" s="504" t="s">
        <v>81</v>
      </c>
      <c r="E13" s="505" t="s">
        <v>81</v>
      </c>
      <c r="F13" s="505" t="s">
        <v>81</v>
      </c>
      <c r="G13" s="505" t="s">
        <v>81</v>
      </c>
      <c r="H13" s="505" t="s">
        <v>81</v>
      </c>
      <c r="I13" s="505" t="s">
        <v>81</v>
      </c>
      <c r="J13" s="505" t="s">
        <v>81</v>
      </c>
      <c r="K13" s="505" t="s">
        <v>81</v>
      </c>
      <c r="L13" s="505" t="s">
        <v>81</v>
      </c>
      <c r="M13" s="505" t="s">
        <v>81</v>
      </c>
      <c r="N13" s="505" t="s">
        <v>81</v>
      </c>
      <c r="O13" s="505" t="s">
        <v>81</v>
      </c>
      <c r="P13" s="505" t="s">
        <v>81</v>
      </c>
      <c r="Q13" s="505" t="s">
        <v>81</v>
      </c>
      <c r="R13" s="505" t="s">
        <v>81</v>
      </c>
      <c r="S13" s="505" t="s">
        <v>81</v>
      </c>
      <c r="T13" s="505" t="s">
        <v>81</v>
      </c>
      <c r="U13" s="505" t="s">
        <v>81</v>
      </c>
      <c r="V13" s="505" t="s">
        <v>81</v>
      </c>
      <c r="W13" s="505" t="s">
        <v>81</v>
      </c>
      <c r="X13" s="506" t="s">
        <v>81</v>
      </c>
      <c r="Y13" s="511" t="s">
        <v>75</v>
      </c>
      <c r="Z13" s="512" t="s">
        <v>75</v>
      </c>
      <c r="AA13" s="512" t="s">
        <v>75</v>
      </c>
      <c r="AB13" s="513" t="s">
        <v>75</v>
      </c>
      <c r="AC13" s="122">
        <v>559.44200000000001</v>
      </c>
      <c r="AD13" s="480"/>
      <c r="AE13" s="480"/>
      <c r="AF13" s="480"/>
      <c r="AG13" s="481">
        <f t="shared" si="1"/>
        <v>0</v>
      </c>
      <c r="AH13" s="481"/>
      <c r="AI13" s="481"/>
      <c r="AJ13" s="481"/>
      <c r="AK13" s="481"/>
      <c r="AL13" s="117"/>
      <c r="AM13" s="480"/>
      <c r="AN13" s="480"/>
      <c r="AO13" s="480"/>
      <c r="AP13" s="481">
        <f t="shared" si="0"/>
        <v>0</v>
      </c>
      <c r="AQ13" s="481"/>
      <c r="AR13" s="481"/>
      <c r="AS13" s="481"/>
      <c r="AT13" s="481"/>
      <c r="AU13" s="83"/>
      <c r="AV13" s="82"/>
      <c r="AW13" s="90"/>
      <c r="AX13" s="90"/>
      <c r="BG13" s="91"/>
      <c r="BH13" s="91"/>
      <c r="BI13" s="91"/>
      <c r="BJ13" s="91"/>
      <c r="BK13" s="91"/>
      <c r="BL13" s="92"/>
      <c r="BM13" s="92"/>
      <c r="BN13" s="92"/>
      <c r="BO13" s="92"/>
      <c r="BP13" s="92"/>
      <c r="BQ13" s="92"/>
    </row>
    <row r="14" spans="1:72" s="89" customFormat="1" ht="13" customHeight="1" x14ac:dyDescent="0.2">
      <c r="A14" s="475" t="s">
        <v>82</v>
      </c>
      <c r="B14" s="476" t="s">
        <v>82</v>
      </c>
      <c r="C14" s="477" t="s">
        <v>82</v>
      </c>
      <c r="D14" s="504" t="s">
        <v>83</v>
      </c>
      <c r="E14" s="505" t="s">
        <v>83</v>
      </c>
      <c r="F14" s="505" t="s">
        <v>83</v>
      </c>
      <c r="G14" s="505" t="s">
        <v>83</v>
      </c>
      <c r="H14" s="505" t="s">
        <v>83</v>
      </c>
      <c r="I14" s="505" t="s">
        <v>83</v>
      </c>
      <c r="J14" s="505" t="s">
        <v>83</v>
      </c>
      <c r="K14" s="505" t="s">
        <v>83</v>
      </c>
      <c r="L14" s="505" t="s">
        <v>83</v>
      </c>
      <c r="M14" s="505" t="s">
        <v>83</v>
      </c>
      <c r="N14" s="505" t="s">
        <v>83</v>
      </c>
      <c r="O14" s="505" t="s">
        <v>83</v>
      </c>
      <c r="P14" s="505" t="s">
        <v>83</v>
      </c>
      <c r="Q14" s="505" t="s">
        <v>83</v>
      </c>
      <c r="R14" s="505" t="s">
        <v>83</v>
      </c>
      <c r="S14" s="505" t="s">
        <v>83</v>
      </c>
      <c r="T14" s="505" t="s">
        <v>83</v>
      </c>
      <c r="U14" s="505" t="s">
        <v>83</v>
      </c>
      <c r="V14" s="505" t="s">
        <v>83</v>
      </c>
      <c r="W14" s="505" t="s">
        <v>83</v>
      </c>
      <c r="X14" s="506" t="s">
        <v>83</v>
      </c>
      <c r="Y14" s="511" t="s">
        <v>75</v>
      </c>
      <c r="Z14" s="512" t="s">
        <v>75</v>
      </c>
      <c r="AA14" s="512" t="s">
        <v>75</v>
      </c>
      <c r="AB14" s="513" t="s">
        <v>75</v>
      </c>
      <c r="AC14" s="122">
        <v>503.82249999999999</v>
      </c>
      <c r="AD14" s="480"/>
      <c r="AE14" s="480"/>
      <c r="AF14" s="480"/>
      <c r="AG14" s="481">
        <f t="shared" si="1"/>
        <v>0</v>
      </c>
      <c r="AH14" s="481"/>
      <c r="AI14" s="481"/>
      <c r="AJ14" s="481"/>
      <c r="AK14" s="481"/>
      <c r="AL14" s="117"/>
      <c r="AM14" s="480"/>
      <c r="AN14" s="480"/>
      <c r="AO14" s="480"/>
      <c r="AP14" s="481">
        <f t="shared" si="0"/>
        <v>0</v>
      </c>
      <c r="AQ14" s="481"/>
      <c r="AR14" s="481"/>
      <c r="AS14" s="481"/>
      <c r="AT14" s="481"/>
      <c r="AU14" s="83"/>
      <c r="AV14" s="82"/>
      <c r="AW14" s="90"/>
      <c r="AX14" s="90"/>
      <c r="BG14" s="91"/>
      <c r="BH14" s="91"/>
      <c r="BI14" s="91"/>
      <c r="BJ14" s="91"/>
      <c r="BK14" s="91"/>
      <c r="BL14" s="92"/>
      <c r="BM14" s="92"/>
      <c r="BN14" s="92"/>
      <c r="BO14" s="92"/>
      <c r="BP14" s="92"/>
      <c r="BQ14" s="92"/>
    </row>
    <row r="15" spans="1:72" s="89" customFormat="1" ht="13" customHeight="1" x14ac:dyDescent="0.2">
      <c r="A15" s="475" t="s">
        <v>84</v>
      </c>
      <c r="B15" s="476" t="s">
        <v>84</v>
      </c>
      <c r="C15" s="477" t="s">
        <v>84</v>
      </c>
      <c r="D15" s="504" t="s">
        <v>85</v>
      </c>
      <c r="E15" s="505" t="s">
        <v>85</v>
      </c>
      <c r="F15" s="505" t="s">
        <v>85</v>
      </c>
      <c r="G15" s="505" t="s">
        <v>85</v>
      </c>
      <c r="H15" s="505" t="s">
        <v>85</v>
      </c>
      <c r="I15" s="505" t="s">
        <v>85</v>
      </c>
      <c r="J15" s="505" t="s">
        <v>85</v>
      </c>
      <c r="K15" s="505" t="s">
        <v>85</v>
      </c>
      <c r="L15" s="505" t="s">
        <v>85</v>
      </c>
      <c r="M15" s="505" t="s">
        <v>85</v>
      </c>
      <c r="N15" s="505" t="s">
        <v>85</v>
      </c>
      <c r="O15" s="505" t="s">
        <v>85</v>
      </c>
      <c r="P15" s="505" t="s">
        <v>85</v>
      </c>
      <c r="Q15" s="505" t="s">
        <v>85</v>
      </c>
      <c r="R15" s="505" t="s">
        <v>85</v>
      </c>
      <c r="S15" s="505" t="s">
        <v>85</v>
      </c>
      <c r="T15" s="505" t="s">
        <v>85</v>
      </c>
      <c r="U15" s="505" t="s">
        <v>85</v>
      </c>
      <c r="V15" s="505" t="s">
        <v>85</v>
      </c>
      <c r="W15" s="505" t="s">
        <v>85</v>
      </c>
      <c r="X15" s="506" t="s">
        <v>85</v>
      </c>
      <c r="Y15" s="511" t="s">
        <v>75</v>
      </c>
      <c r="Z15" s="512" t="s">
        <v>75</v>
      </c>
      <c r="AA15" s="512" t="s">
        <v>75</v>
      </c>
      <c r="AB15" s="513" t="s">
        <v>75</v>
      </c>
      <c r="AC15" s="122">
        <v>1014.6</v>
      </c>
      <c r="AD15" s="480"/>
      <c r="AE15" s="480"/>
      <c r="AF15" s="480"/>
      <c r="AG15" s="481">
        <f t="shared" si="1"/>
        <v>0</v>
      </c>
      <c r="AH15" s="481"/>
      <c r="AI15" s="481"/>
      <c r="AJ15" s="481"/>
      <c r="AK15" s="481"/>
      <c r="AL15" s="117"/>
      <c r="AM15" s="480"/>
      <c r="AN15" s="480"/>
      <c r="AO15" s="480"/>
      <c r="AP15" s="481">
        <f t="shared" si="0"/>
        <v>0</v>
      </c>
      <c r="AQ15" s="481"/>
      <c r="AR15" s="481"/>
      <c r="AS15" s="481"/>
      <c r="AT15" s="481"/>
      <c r="AU15" s="83"/>
      <c r="AV15" s="82"/>
      <c r="AW15" s="90"/>
      <c r="AX15" s="90"/>
      <c r="BG15" s="91"/>
      <c r="BH15" s="91"/>
      <c r="BI15" s="91"/>
      <c r="BJ15" s="91"/>
      <c r="BK15" s="91"/>
      <c r="BL15" s="92"/>
      <c r="BM15" s="92"/>
      <c r="BN15" s="92"/>
      <c r="BO15" s="92"/>
      <c r="BP15" s="92"/>
      <c r="BQ15" s="92"/>
    </row>
    <row r="16" spans="1:72" s="89" customFormat="1" ht="13" customHeight="1" x14ac:dyDescent="0.2">
      <c r="A16" s="475" t="s">
        <v>86</v>
      </c>
      <c r="B16" s="476" t="s">
        <v>86</v>
      </c>
      <c r="C16" s="477" t="s">
        <v>86</v>
      </c>
      <c r="D16" s="504" t="s">
        <v>87</v>
      </c>
      <c r="E16" s="505" t="s">
        <v>87</v>
      </c>
      <c r="F16" s="505" t="s">
        <v>87</v>
      </c>
      <c r="G16" s="505" t="s">
        <v>87</v>
      </c>
      <c r="H16" s="505" t="s">
        <v>87</v>
      </c>
      <c r="I16" s="505" t="s">
        <v>87</v>
      </c>
      <c r="J16" s="505" t="s">
        <v>87</v>
      </c>
      <c r="K16" s="505" t="s">
        <v>87</v>
      </c>
      <c r="L16" s="505" t="s">
        <v>87</v>
      </c>
      <c r="M16" s="505" t="s">
        <v>87</v>
      </c>
      <c r="N16" s="505" t="s">
        <v>87</v>
      </c>
      <c r="O16" s="505" t="s">
        <v>87</v>
      </c>
      <c r="P16" s="505" t="s">
        <v>87</v>
      </c>
      <c r="Q16" s="505" t="s">
        <v>87</v>
      </c>
      <c r="R16" s="505" t="s">
        <v>87</v>
      </c>
      <c r="S16" s="505" t="s">
        <v>87</v>
      </c>
      <c r="T16" s="505" t="s">
        <v>87</v>
      </c>
      <c r="U16" s="505" t="s">
        <v>87</v>
      </c>
      <c r="V16" s="505" t="s">
        <v>87</v>
      </c>
      <c r="W16" s="505" t="s">
        <v>87</v>
      </c>
      <c r="X16" s="506" t="s">
        <v>87</v>
      </c>
      <c r="Y16" s="511" t="s">
        <v>75</v>
      </c>
      <c r="Z16" s="512" t="s">
        <v>75</v>
      </c>
      <c r="AA16" s="512" t="s">
        <v>75</v>
      </c>
      <c r="AB16" s="513" t="s">
        <v>75</v>
      </c>
      <c r="AC16" s="122">
        <v>1500</v>
      </c>
      <c r="AD16" s="480"/>
      <c r="AE16" s="480"/>
      <c r="AF16" s="480"/>
      <c r="AG16" s="481">
        <f t="shared" si="1"/>
        <v>0</v>
      </c>
      <c r="AH16" s="481"/>
      <c r="AI16" s="481"/>
      <c r="AJ16" s="481"/>
      <c r="AK16" s="481"/>
      <c r="AL16" s="117"/>
      <c r="AM16" s="480"/>
      <c r="AN16" s="480"/>
      <c r="AO16" s="480"/>
      <c r="AP16" s="481">
        <f t="shared" si="0"/>
        <v>0</v>
      </c>
      <c r="AQ16" s="481"/>
      <c r="AR16" s="481"/>
      <c r="AS16" s="481"/>
      <c r="AT16" s="481"/>
      <c r="AU16" s="83"/>
      <c r="AV16" s="82"/>
      <c r="AW16" s="90"/>
      <c r="AX16" s="90"/>
      <c r="BG16" s="91"/>
      <c r="BH16" s="91"/>
      <c r="BI16" s="91"/>
      <c r="BJ16" s="91"/>
      <c r="BK16" s="91"/>
      <c r="BL16" s="92"/>
      <c r="BM16" s="92"/>
      <c r="BN16" s="92"/>
      <c r="BO16" s="92"/>
      <c r="BP16" s="92"/>
      <c r="BQ16" s="92"/>
    </row>
    <row r="17" spans="1:69" s="89" customFormat="1" ht="13" customHeight="1" x14ac:dyDescent="0.2">
      <c r="A17" s="475" t="s">
        <v>88</v>
      </c>
      <c r="B17" s="476" t="s">
        <v>88</v>
      </c>
      <c r="C17" s="477" t="s">
        <v>88</v>
      </c>
      <c r="D17" s="504" t="s">
        <v>89</v>
      </c>
      <c r="E17" s="505" t="s">
        <v>89</v>
      </c>
      <c r="F17" s="505" t="s">
        <v>89</v>
      </c>
      <c r="G17" s="505" t="s">
        <v>89</v>
      </c>
      <c r="H17" s="505" t="s">
        <v>89</v>
      </c>
      <c r="I17" s="505" t="s">
        <v>89</v>
      </c>
      <c r="J17" s="505" t="s">
        <v>89</v>
      </c>
      <c r="K17" s="505" t="s">
        <v>89</v>
      </c>
      <c r="L17" s="505" t="s">
        <v>89</v>
      </c>
      <c r="M17" s="505" t="s">
        <v>89</v>
      </c>
      <c r="N17" s="505" t="s">
        <v>89</v>
      </c>
      <c r="O17" s="505" t="s">
        <v>89</v>
      </c>
      <c r="P17" s="505" t="s">
        <v>89</v>
      </c>
      <c r="Q17" s="505" t="s">
        <v>89</v>
      </c>
      <c r="R17" s="505" t="s">
        <v>89</v>
      </c>
      <c r="S17" s="505" t="s">
        <v>89</v>
      </c>
      <c r="T17" s="505" t="s">
        <v>89</v>
      </c>
      <c r="U17" s="505" t="s">
        <v>89</v>
      </c>
      <c r="V17" s="505" t="s">
        <v>89</v>
      </c>
      <c r="W17" s="505" t="s">
        <v>89</v>
      </c>
      <c r="X17" s="506" t="s">
        <v>89</v>
      </c>
      <c r="Y17" s="511" t="s">
        <v>75</v>
      </c>
      <c r="Z17" s="512" t="s">
        <v>75</v>
      </c>
      <c r="AA17" s="512" t="s">
        <v>75</v>
      </c>
      <c r="AB17" s="513" t="s">
        <v>75</v>
      </c>
      <c r="AC17" s="122">
        <v>1017.7</v>
      </c>
      <c r="AD17" s="480"/>
      <c r="AE17" s="480"/>
      <c r="AF17" s="480"/>
      <c r="AG17" s="481">
        <f t="shared" si="1"/>
        <v>0</v>
      </c>
      <c r="AH17" s="481"/>
      <c r="AI17" s="481"/>
      <c r="AJ17" s="481"/>
      <c r="AK17" s="481"/>
      <c r="AL17" s="117"/>
      <c r="AM17" s="480"/>
      <c r="AN17" s="480"/>
      <c r="AO17" s="480"/>
      <c r="AP17" s="481">
        <f t="shared" si="0"/>
        <v>0</v>
      </c>
      <c r="AQ17" s="481"/>
      <c r="AR17" s="481"/>
      <c r="AS17" s="481"/>
      <c r="AT17" s="481"/>
      <c r="AU17" s="83"/>
      <c r="AV17" s="82"/>
      <c r="AW17" s="90"/>
      <c r="AX17" s="90"/>
      <c r="BG17" s="91"/>
      <c r="BH17" s="91"/>
      <c r="BI17" s="91"/>
      <c r="BJ17" s="91"/>
      <c r="BK17" s="91"/>
      <c r="BL17" s="92"/>
      <c r="BM17" s="92"/>
      <c r="BN17" s="92"/>
      <c r="BO17" s="92"/>
      <c r="BP17" s="92"/>
      <c r="BQ17" s="92"/>
    </row>
    <row r="18" spans="1:69" s="89" customFormat="1" ht="13" customHeight="1" x14ac:dyDescent="0.2">
      <c r="A18" s="475" t="s">
        <v>90</v>
      </c>
      <c r="B18" s="476" t="s">
        <v>90</v>
      </c>
      <c r="C18" s="477" t="s">
        <v>90</v>
      </c>
      <c r="D18" s="504" t="s">
        <v>91</v>
      </c>
      <c r="E18" s="505" t="s">
        <v>91</v>
      </c>
      <c r="F18" s="505" t="s">
        <v>91</v>
      </c>
      <c r="G18" s="505" t="s">
        <v>91</v>
      </c>
      <c r="H18" s="505" t="s">
        <v>91</v>
      </c>
      <c r="I18" s="505" t="s">
        <v>91</v>
      </c>
      <c r="J18" s="505" t="s">
        <v>91</v>
      </c>
      <c r="K18" s="505" t="s">
        <v>91</v>
      </c>
      <c r="L18" s="505" t="s">
        <v>91</v>
      </c>
      <c r="M18" s="505" t="s">
        <v>91</v>
      </c>
      <c r="N18" s="505" t="s">
        <v>91</v>
      </c>
      <c r="O18" s="505" t="s">
        <v>91</v>
      </c>
      <c r="P18" s="505" t="s">
        <v>91</v>
      </c>
      <c r="Q18" s="505" t="s">
        <v>91</v>
      </c>
      <c r="R18" s="505" t="s">
        <v>91</v>
      </c>
      <c r="S18" s="505" t="s">
        <v>91</v>
      </c>
      <c r="T18" s="505" t="s">
        <v>91</v>
      </c>
      <c r="U18" s="505" t="s">
        <v>91</v>
      </c>
      <c r="V18" s="505" t="s">
        <v>91</v>
      </c>
      <c r="W18" s="505" t="s">
        <v>91</v>
      </c>
      <c r="X18" s="506" t="s">
        <v>91</v>
      </c>
      <c r="Y18" s="511" t="s">
        <v>75</v>
      </c>
      <c r="Z18" s="512" t="s">
        <v>75</v>
      </c>
      <c r="AA18" s="512" t="s">
        <v>75</v>
      </c>
      <c r="AB18" s="513" t="s">
        <v>75</v>
      </c>
      <c r="AC18" s="122">
        <v>2130</v>
      </c>
      <c r="AD18" s="480"/>
      <c r="AE18" s="480"/>
      <c r="AF18" s="480"/>
      <c r="AG18" s="481">
        <f t="shared" si="1"/>
        <v>0</v>
      </c>
      <c r="AH18" s="481"/>
      <c r="AI18" s="481"/>
      <c r="AJ18" s="481"/>
      <c r="AK18" s="481"/>
      <c r="AL18" s="117"/>
      <c r="AM18" s="480"/>
      <c r="AN18" s="480"/>
      <c r="AO18" s="480"/>
      <c r="AP18" s="481">
        <f t="shared" si="0"/>
        <v>0</v>
      </c>
      <c r="AQ18" s="481"/>
      <c r="AR18" s="481"/>
      <c r="AS18" s="481"/>
      <c r="AT18" s="481"/>
      <c r="AU18" s="83"/>
      <c r="AV18" s="82"/>
      <c r="AW18" s="90"/>
      <c r="AX18" s="90"/>
      <c r="BG18" s="91"/>
      <c r="BH18" s="91"/>
      <c r="BI18" s="91"/>
      <c r="BJ18" s="91"/>
      <c r="BK18" s="91"/>
      <c r="BL18" s="92"/>
      <c r="BM18" s="92"/>
      <c r="BN18" s="92"/>
      <c r="BO18" s="92"/>
      <c r="BP18" s="92"/>
      <c r="BQ18" s="92"/>
    </row>
    <row r="19" spans="1:69" s="89" customFormat="1" ht="13" customHeight="1" x14ac:dyDescent="0.2">
      <c r="A19" s="475" t="s">
        <v>92</v>
      </c>
      <c r="B19" s="476" t="s">
        <v>92</v>
      </c>
      <c r="C19" s="477" t="s">
        <v>92</v>
      </c>
      <c r="D19" s="504" t="s">
        <v>93</v>
      </c>
      <c r="E19" s="505" t="s">
        <v>93</v>
      </c>
      <c r="F19" s="505" t="s">
        <v>93</v>
      </c>
      <c r="G19" s="505" t="s">
        <v>93</v>
      </c>
      <c r="H19" s="505" t="s">
        <v>93</v>
      </c>
      <c r="I19" s="505" t="s">
        <v>93</v>
      </c>
      <c r="J19" s="505" t="s">
        <v>93</v>
      </c>
      <c r="K19" s="505" t="s">
        <v>93</v>
      </c>
      <c r="L19" s="505" t="s">
        <v>93</v>
      </c>
      <c r="M19" s="505" t="s">
        <v>93</v>
      </c>
      <c r="N19" s="505" t="s">
        <v>93</v>
      </c>
      <c r="O19" s="505" t="s">
        <v>93</v>
      </c>
      <c r="P19" s="505" t="s">
        <v>93</v>
      </c>
      <c r="Q19" s="505" t="s">
        <v>93</v>
      </c>
      <c r="R19" s="505" t="s">
        <v>93</v>
      </c>
      <c r="S19" s="505" t="s">
        <v>93</v>
      </c>
      <c r="T19" s="505" t="s">
        <v>93</v>
      </c>
      <c r="U19" s="505" t="s">
        <v>93</v>
      </c>
      <c r="V19" s="505" t="s">
        <v>93</v>
      </c>
      <c r="W19" s="505" t="s">
        <v>93</v>
      </c>
      <c r="X19" s="506" t="s">
        <v>93</v>
      </c>
      <c r="Y19" s="511" t="s">
        <v>75</v>
      </c>
      <c r="Z19" s="512" t="s">
        <v>75</v>
      </c>
      <c r="AA19" s="512" t="s">
        <v>75</v>
      </c>
      <c r="AB19" s="513" t="s">
        <v>75</v>
      </c>
      <c r="AC19" s="122">
        <v>2026.674</v>
      </c>
      <c r="AD19" s="480"/>
      <c r="AE19" s="480"/>
      <c r="AF19" s="480"/>
      <c r="AG19" s="481">
        <f t="shared" si="1"/>
        <v>0</v>
      </c>
      <c r="AH19" s="481"/>
      <c r="AI19" s="481"/>
      <c r="AJ19" s="481"/>
      <c r="AK19" s="481"/>
      <c r="AL19" s="117"/>
      <c r="AM19" s="480"/>
      <c r="AN19" s="480"/>
      <c r="AO19" s="480"/>
      <c r="AP19" s="481">
        <f t="shared" si="0"/>
        <v>0</v>
      </c>
      <c r="AQ19" s="481"/>
      <c r="AR19" s="481"/>
      <c r="AS19" s="481"/>
      <c r="AT19" s="481"/>
      <c r="AU19" s="83"/>
      <c r="AV19" s="82"/>
      <c r="AW19" s="90"/>
      <c r="AX19" s="90"/>
      <c r="BG19" s="91"/>
      <c r="BH19" s="91"/>
      <c r="BI19" s="91"/>
      <c r="BJ19" s="91"/>
      <c r="BK19" s="91"/>
      <c r="BL19" s="92"/>
      <c r="BM19" s="92"/>
      <c r="BN19" s="92"/>
      <c r="BO19" s="92"/>
      <c r="BP19" s="92"/>
      <c r="BQ19" s="92"/>
    </row>
    <row r="20" spans="1:69" s="89" customFormat="1" ht="13" customHeight="1" x14ac:dyDescent="0.2">
      <c r="A20" s="475" t="s">
        <v>94</v>
      </c>
      <c r="B20" s="476" t="s">
        <v>94</v>
      </c>
      <c r="C20" s="477" t="s">
        <v>94</v>
      </c>
      <c r="D20" s="504" t="s">
        <v>95</v>
      </c>
      <c r="E20" s="505" t="s">
        <v>95</v>
      </c>
      <c r="F20" s="505" t="s">
        <v>95</v>
      </c>
      <c r="G20" s="505" t="s">
        <v>95</v>
      </c>
      <c r="H20" s="505" t="s">
        <v>95</v>
      </c>
      <c r="I20" s="505" t="s">
        <v>95</v>
      </c>
      <c r="J20" s="505" t="s">
        <v>95</v>
      </c>
      <c r="K20" s="505" t="s">
        <v>95</v>
      </c>
      <c r="L20" s="505" t="s">
        <v>95</v>
      </c>
      <c r="M20" s="505" t="s">
        <v>95</v>
      </c>
      <c r="N20" s="505" t="s">
        <v>95</v>
      </c>
      <c r="O20" s="505" t="s">
        <v>95</v>
      </c>
      <c r="P20" s="505" t="s">
        <v>95</v>
      </c>
      <c r="Q20" s="505" t="s">
        <v>95</v>
      </c>
      <c r="R20" s="505" t="s">
        <v>95</v>
      </c>
      <c r="S20" s="505" t="s">
        <v>95</v>
      </c>
      <c r="T20" s="505" t="s">
        <v>95</v>
      </c>
      <c r="U20" s="505" t="s">
        <v>95</v>
      </c>
      <c r="V20" s="505" t="s">
        <v>95</v>
      </c>
      <c r="W20" s="505" t="s">
        <v>95</v>
      </c>
      <c r="X20" s="506" t="s">
        <v>95</v>
      </c>
      <c r="Y20" s="511" t="s">
        <v>75</v>
      </c>
      <c r="Z20" s="512" t="s">
        <v>75</v>
      </c>
      <c r="AA20" s="512" t="s">
        <v>75</v>
      </c>
      <c r="AB20" s="513" t="s">
        <v>75</v>
      </c>
      <c r="AC20" s="122">
        <v>6202.8119999999999</v>
      </c>
      <c r="AD20" s="480"/>
      <c r="AE20" s="480"/>
      <c r="AF20" s="480"/>
      <c r="AG20" s="481">
        <f t="shared" si="1"/>
        <v>0</v>
      </c>
      <c r="AH20" s="481"/>
      <c r="AI20" s="481"/>
      <c r="AJ20" s="481"/>
      <c r="AK20" s="481"/>
      <c r="AL20" s="117"/>
      <c r="AM20" s="480"/>
      <c r="AN20" s="480"/>
      <c r="AO20" s="480"/>
      <c r="AP20" s="481">
        <f t="shared" si="0"/>
        <v>0</v>
      </c>
      <c r="AQ20" s="481"/>
      <c r="AR20" s="481"/>
      <c r="AS20" s="481"/>
      <c r="AT20" s="481"/>
      <c r="AU20" s="83"/>
      <c r="AV20" s="115"/>
      <c r="AW20" s="91"/>
      <c r="AX20" s="91"/>
      <c r="BG20" s="91"/>
      <c r="BH20" s="91"/>
      <c r="BI20" s="91"/>
      <c r="BJ20" s="91"/>
      <c r="BK20" s="91"/>
      <c r="BL20" s="92"/>
      <c r="BM20" s="92"/>
      <c r="BN20" s="92"/>
      <c r="BO20" s="92"/>
      <c r="BP20" s="92"/>
      <c r="BQ20" s="92"/>
    </row>
    <row r="21" spans="1:69" s="89" customFormat="1" ht="13" customHeight="1" x14ac:dyDescent="0.2">
      <c r="A21" s="475" t="s">
        <v>96</v>
      </c>
      <c r="B21" s="476" t="s">
        <v>96</v>
      </c>
      <c r="C21" s="477" t="s">
        <v>96</v>
      </c>
      <c r="D21" s="504" t="s">
        <v>97</v>
      </c>
      <c r="E21" s="505" t="s">
        <v>97</v>
      </c>
      <c r="F21" s="505" t="s">
        <v>97</v>
      </c>
      <c r="G21" s="505" t="s">
        <v>97</v>
      </c>
      <c r="H21" s="505" t="s">
        <v>97</v>
      </c>
      <c r="I21" s="505" t="s">
        <v>97</v>
      </c>
      <c r="J21" s="505" t="s">
        <v>97</v>
      </c>
      <c r="K21" s="505" t="s">
        <v>97</v>
      </c>
      <c r="L21" s="505" t="s">
        <v>97</v>
      </c>
      <c r="M21" s="505" t="s">
        <v>97</v>
      </c>
      <c r="N21" s="505" t="s">
        <v>97</v>
      </c>
      <c r="O21" s="505" t="s">
        <v>97</v>
      </c>
      <c r="P21" s="505" t="s">
        <v>97</v>
      </c>
      <c r="Q21" s="505" t="s">
        <v>97</v>
      </c>
      <c r="R21" s="505" t="s">
        <v>97</v>
      </c>
      <c r="S21" s="505" t="s">
        <v>97</v>
      </c>
      <c r="T21" s="505" t="s">
        <v>97</v>
      </c>
      <c r="U21" s="505" t="s">
        <v>97</v>
      </c>
      <c r="V21" s="505" t="s">
        <v>97</v>
      </c>
      <c r="W21" s="505" t="s">
        <v>97</v>
      </c>
      <c r="X21" s="506" t="s">
        <v>97</v>
      </c>
      <c r="Y21" s="511" t="s">
        <v>75</v>
      </c>
      <c r="Z21" s="512" t="s">
        <v>75</v>
      </c>
      <c r="AA21" s="512" t="s">
        <v>75</v>
      </c>
      <c r="AB21" s="513" t="s">
        <v>75</v>
      </c>
      <c r="AC21" s="122">
        <v>2587.7714999999998</v>
      </c>
      <c r="AD21" s="480"/>
      <c r="AE21" s="480"/>
      <c r="AF21" s="480"/>
      <c r="AG21" s="481">
        <f t="shared" si="1"/>
        <v>0</v>
      </c>
      <c r="AH21" s="481"/>
      <c r="AI21" s="481"/>
      <c r="AJ21" s="481"/>
      <c r="AK21" s="481"/>
      <c r="AL21" s="117"/>
      <c r="AM21" s="480"/>
      <c r="AN21" s="480"/>
      <c r="AO21" s="480"/>
      <c r="AP21" s="481">
        <f t="shared" si="0"/>
        <v>0</v>
      </c>
      <c r="AQ21" s="481"/>
      <c r="AR21" s="481"/>
      <c r="AS21" s="481"/>
      <c r="AT21" s="481"/>
      <c r="AU21" s="83"/>
      <c r="AV21" s="115"/>
      <c r="AW21" s="91"/>
      <c r="AX21" s="91"/>
      <c r="BG21" s="91"/>
      <c r="BH21" s="91"/>
      <c r="BI21" s="91"/>
      <c r="BJ21" s="91"/>
      <c r="BK21" s="91"/>
      <c r="BL21" s="92"/>
      <c r="BM21" s="92"/>
      <c r="BN21" s="92"/>
      <c r="BO21" s="92"/>
      <c r="BP21" s="92"/>
      <c r="BQ21" s="92"/>
    </row>
    <row r="22" spans="1:69" s="89" customFormat="1" ht="13" customHeight="1" x14ac:dyDescent="0.2">
      <c r="A22" s="475" t="s">
        <v>98</v>
      </c>
      <c r="B22" s="476" t="s">
        <v>98</v>
      </c>
      <c r="C22" s="477" t="s">
        <v>98</v>
      </c>
      <c r="D22" s="504" t="s">
        <v>99</v>
      </c>
      <c r="E22" s="505" t="s">
        <v>99</v>
      </c>
      <c r="F22" s="505" t="s">
        <v>99</v>
      </c>
      <c r="G22" s="505" t="s">
        <v>99</v>
      </c>
      <c r="H22" s="505" t="s">
        <v>99</v>
      </c>
      <c r="I22" s="505" t="s">
        <v>99</v>
      </c>
      <c r="J22" s="505" t="s">
        <v>99</v>
      </c>
      <c r="K22" s="505" t="s">
        <v>99</v>
      </c>
      <c r="L22" s="505" t="s">
        <v>99</v>
      </c>
      <c r="M22" s="505" t="s">
        <v>99</v>
      </c>
      <c r="N22" s="505" t="s">
        <v>99</v>
      </c>
      <c r="O22" s="505" t="s">
        <v>99</v>
      </c>
      <c r="P22" s="505" t="s">
        <v>99</v>
      </c>
      <c r="Q22" s="505" t="s">
        <v>99</v>
      </c>
      <c r="R22" s="505" t="s">
        <v>99</v>
      </c>
      <c r="S22" s="505" t="s">
        <v>99</v>
      </c>
      <c r="T22" s="505" t="s">
        <v>99</v>
      </c>
      <c r="U22" s="505" t="s">
        <v>99</v>
      </c>
      <c r="V22" s="505" t="s">
        <v>99</v>
      </c>
      <c r="W22" s="505" t="s">
        <v>99</v>
      </c>
      <c r="X22" s="506" t="s">
        <v>99</v>
      </c>
      <c r="Y22" s="511" t="s">
        <v>75</v>
      </c>
      <c r="Z22" s="512" t="s">
        <v>75</v>
      </c>
      <c r="AA22" s="512" t="s">
        <v>75</v>
      </c>
      <c r="AB22" s="513" t="s">
        <v>75</v>
      </c>
      <c r="AC22" s="122">
        <v>3337.7511</v>
      </c>
      <c r="AD22" s="480"/>
      <c r="AE22" s="480"/>
      <c r="AF22" s="480"/>
      <c r="AG22" s="481">
        <f t="shared" si="1"/>
        <v>0</v>
      </c>
      <c r="AH22" s="481"/>
      <c r="AI22" s="481"/>
      <c r="AJ22" s="481"/>
      <c r="AK22" s="481"/>
      <c r="AL22" s="117"/>
      <c r="AM22" s="480"/>
      <c r="AN22" s="480"/>
      <c r="AO22" s="480"/>
      <c r="AP22" s="481">
        <f t="shared" si="0"/>
        <v>0</v>
      </c>
      <c r="AQ22" s="481"/>
      <c r="AR22" s="481"/>
      <c r="AS22" s="481"/>
      <c r="AT22" s="481"/>
      <c r="AU22" s="83"/>
      <c r="AV22" s="115"/>
      <c r="AW22" s="91"/>
      <c r="AX22" s="91"/>
      <c r="BG22" s="91"/>
      <c r="BH22" s="91"/>
      <c r="BI22" s="91"/>
      <c r="BJ22" s="91"/>
      <c r="BK22" s="91"/>
      <c r="BL22" s="92"/>
      <c r="BM22" s="92"/>
      <c r="BN22" s="92"/>
      <c r="BO22" s="92"/>
      <c r="BP22" s="92"/>
      <c r="BQ22" s="92"/>
    </row>
    <row r="23" spans="1:69" s="89" customFormat="1" ht="13" customHeight="1" x14ac:dyDescent="0.2">
      <c r="A23" s="475" t="s">
        <v>100</v>
      </c>
      <c r="B23" s="476" t="s">
        <v>100</v>
      </c>
      <c r="C23" s="477" t="s">
        <v>100</v>
      </c>
      <c r="D23" s="504" t="s">
        <v>101</v>
      </c>
      <c r="E23" s="505" t="s">
        <v>101</v>
      </c>
      <c r="F23" s="505" t="s">
        <v>101</v>
      </c>
      <c r="G23" s="505" t="s">
        <v>101</v>
      </c>
      <c r="H23" s="505" t="s">
        <v>101</v>
      </c>
      <c r="I23" s="505" t="s">
        <v>101</v>
      </c>
      <c r="J23" s="505" t="s">
        <v>101</v>
      </c>
      <c r="K23" s="505" t="s">
        <v>101</v>
      </c>
      <c r="L23" s="505" t="s">
        <v>101</v>
      </c>
      <c r="M23" s="505" t="s">
        <v>101</v>
      </c>
      <c r="N23" s="505" t="s">
        <v>101</v>
      </c>
      <c r="O23" s="505" t="s">
        <v>101</v>
      </c>
      <c r="P23" s="505" t="s">
        <v>101</v>
      </c>
      <c r="Q23" s="505" t="s">
        <v>101</v>
      </c>
      <c r="R23" s="505" t="s">
        <v>101</v>
      </c>
      <c r="S23" s="505" t="s">
        <v>101</v>
      </c>
      <c r="T23" s="505" t="s">
        <v>101</v>
      </c>
      <c r="U23" s="505" t="s">
        <v>101</v>
      </c>
      <c r="V23" s="505" t="s">
        <v>101</v>
      </c>
      <c r="W23" s="505" t="s">
        <v>101</v>
      </c>
      <c r="X23" s="506" t="s">
        <v>101</v>
      </c>
      <c r="Y23" s="511" t="s">
        <v>75</v>
      </c>
      <c r="Z23" s="512" t="s">
        <v>75</v>
      </c>
      <c r="AA23" s="512" t="s">
        <v>75</v>
      </c>
      <c r="AB23" s="513" t="s">
        <v>75</v>
      </c>
      <c r="AC23" s="122">
        <v>8200.9151000000002</v>
      </c>
      <c r="AD23" s="480"/>
      <c r="AE23" s="480"/>
      <c r="AF23" s="480"/>
      <c r="AG23" s="481">
        <f t="shared" si="1"/>
        <v>0</v>
      </c>
      <c r="AH23" s="481"/>
      <c r="AI23" s="481"/>
      <c r="AJ23" s="481"/>
      <c r="AK23" s="481"/>
      <c r="AL23" s="117"/>
      <c r="AM23" s="480"/>
      <c r="AN23" s="480"/>
      <c r="AO23" s="480"/>
      <c r="AP23" s="481">
        <f t="shared" si="0"/>
        <v>0</v>
      </c>
      <c r="AQ23" s="481"/>
      <c r="AR23" s="481"/>
      <c r="AS23" s="481"/>
      <c r="AT23" s="481"/>
      <c r="AU23" s="83"/>
      <c r="AV23" s="115"/>
      <c r="AW23" s="91"/>
      <c r="AX23" s="91"/>
      <c r="BG23" s="91"/>
      <c r="BH23" s="91"/>
      <c r="BI23" s="91"/>
      <c r="BJ23" s="91"/>
      <c r="BK23" s="91"/>
      <c r="BL23" s="92"/>
      <c r="BM23" s="92"/>
      <c r="BN23" s="92"/>
      <c r="BO23" s="92"/>
      <c r="BP23" s="92"/>
      <c r="BQ23" s="92"/>
    </row>
    <row r="24" spans="1:69" s="89" customFormat="1" ht="13" customHeight="1" x14ac:dyDescent="0.2">
      <c r="A24" s="475" t="s">
        <v>102</v>
      </c>
      <c r="B24" s="476" t="s">
        <v>102</v>
      </c>
      <c r="C24" s="477" t="s">
        <v>102</v>
      </c>
      <c r="D24" s="504" t="s">
        <v>103</v>
      </c>
      <c r="E24" s="505" t="s">
        <v>103</v>
      </c>
      <c r="F24" s="505" t="s">
        <v>103</v>
      </c>
      <c r="G24" s="505" t="s">
        <v>103</v>
      </c>
      <c r="H24" s="505" t="s">
        <v>103</v>
      </c>
      <c r="I24" s="505" t="s">
        <v>103</v>
      </c>
      <c r="J24" s="505" t="s">
        <v>103</v>
      </c>
      <c r="K24" s="505" t="s">
        <v>103</v>
      </c>
      <c r="L24" s="505" t="s">
        <v>103</v>
      </c>
      <c r="M24" s="505" t="s">
        <v>103</v>
      </c>
      <c r="N24" s="505" t="s">
        <v>103</v>
      </c>
      <c r="O24" s="505" t="s">
        <v>103</v>
      </c>
      <c r="P24" s="505" t="s">
        <v>103</v>
      </c>
      <c r="Q24" s="505" t="s">
        <v>103</v>
      </c>
      <c r="R24" s="505" t="s">
        <v>103</v>
      </c>
      <c r="S24" s="505" t="s">
        <v>103</v>
      </c>
      <c r="T24" s="505" t="s">
        <v>103</v>
      </c>
      <c r="U24" s="505" t="s">
        <v>103</v>
      </c>
      <c r="V24" s="505" t="s">
        <v>103</v>
      </c>
      <c r="W24" s="505" t="s">
        <v>103</v>
      </c>
      <c r="X24" s="506" t="s">
        <v>103</v>
      </c>
      <c r="Y24" s="511" t="s">
        <v>75</v>
      </c>
      <c r="Z24" s="512" t="s">
        <v>75</v>
      </c>
      <c r="AA24" s="512" t="s">
        <v>75</v>
      </c>
      <c r="AB24" s="513" t="s">
        <v>75</v>
      </c>
      <c r="AC24" s="122">
        <v>12240</v>
      </c>
      <c r="AD24" s="480"/>
      <c r="AE24" s="480"/>
      <c r="AF24" s="480"/>
      <c r="AG24" s="481">
        <f t="shared" si="1"/>
        <v>0</v>
      </c>
      <c r="AH24" s="481"/>
      <c r="AI24" s="481"/>
      <c r="AJ24" s="481"/>
      <c r="AK24" s="481"/>
      <c r="AL24" s="117"/>
      <c r="AM24" s="480"/>
      <c r="AN24" s="480"/>
      <c r="AO24" s="480"/>
      <c r="AP24" s="481">
        <f t="shared" si="0"/>
        <v>0</v>
      </c>
      <c r="AQ24" s="481"/>
      <c r="AR24" s="481"/>
      <c r="AS24" s="481"/>
      <c r="AT24" s="481"/>
      <c r="AU24" s="83"/>
      <c r="AV24" s="115"/>
      <c r="AW24" s="91"/>
      <c r="AX24" s="91"/>
      <c r="BG24" s="91"/>
      <c r="BH24" s="91"/>
      <c r="BI24" s="91"/>
      <c r="BJ24" s="91"/>
      <c r="BK24" s="91"/>
      <c r="BL24" s="92"/>
      <c r="BM24" s="92"/>
      <c r="BN24" s="92"/>
      <c r="BO24" s="92"/>
      <c r="BP24" s="92"/>
      <c r="BQ24" s="92"/>
    </row>
    <row r="25" spans="1:69" s="89" customFormat="1" ht="13" customHeight="1" x14ac:dyDescent="0.2">
      <c r="A25" s="475" t="s">
        <v>104</v>
      </c>
      <c r="B25" s="476" t="s">
        <v>104</v>
      </c>
      <c r="C25" s="477" t="s">
        <v>104</v>
      </c>
      <c r="D25" s="504" t="s">
        <v>105</v>
      </c>
      <c r="E25" s="505" t="s">
        <v>105</v>
      </c>
      <c r="F25" s="505" t="s">
        <v>105</v>
      </c>
      <c r="G25" s="505" t="s">
        <v>105</v>
      </c>
      <c r="H25" s="505" t="s">
        <v>105</v>
      </c>
      <c r="I25" s="505" t="s">
        <v>105</v>
      </c>
      <c r="J25" s="505" t="s">
        <v>105</v>
      </c>
      <c r="K25" s="505" t="s">
        <v>105</v>
      </c>
      <c r="L25" s="505" t="s">
        <v>105</v>
      </c>
      <c r="M25" s="505" t="s">
        <v>105</v>
      </c>
      <c r="N25" s="505" t="s">
        <v>105</v>
      </c>
      <c r="O25" s="505" t="s">
        <v>105</v>
      </c>
      <c r="P25" s="505" t="s">
        <v>105</v>
      </c>
      <c r="Q25" s="505" t="s">
        <v>105</v>
      </c>
      <c r="R25" s="505" t="s">
        <v>105</v>
      </c>
      <c r="S25" s="505" t="s">
        <v>105</v>
      </c>
      <c r="T25" s="505" t="s">
        <v>105</v>
      </c>
      <c r="U25" s="505" t="s">
        <v>105</v>
      </c>
      <c r="V25" s="505" t="s">
        <v>105</v>
      </c>
      <c r="W25" s="505" t="s">
        <v>105</v>
      </c>
      <c r="X25" s="506" t="s">
        <v>105</v>
      </c>
      <c r="Y25" s="511" t="s">
        <v>75</v>
      </c>
      <c r="Z25" s="512" t="s">
        <v>75</v>
      </c>
      <c r="AA25" s="512" t="s">
        <v>75</v>
      </c>
      <c r="AB25" s="513" t="s">
        <v>75</v>
      </c>
      <c r="AC25" s="122">
        <v>596.14800000000002</v>
      </c>
      <c r="AD25" s="480"/>
      <c r="AE25" s="480"/>
      <c r="AF25" s="480"/>
      <c r="AG25" s="481">
        <f t="shared" si="1"/>
        <v>0</v>
      </c>
      <c r="AH25" s="481"/>
      <c r="AI25" s="481"/>
      <c r="AJ25" s="481"/>
      <c r="AK25" s="481"/>
      <c r="AL25" s="117"/>
      <c r="AM25" s="480"/>
      <c r="AN25" s="480"/>
      <c r="AO25" s="480"/>
      <c r="AP25" s="481">
        <f t="shared" si="0"/>
        <v>0</v>
      </c>
      <c r="AQ25" s="481"/>
      <c r="AR25" s="481"/>
      <c r="AS25" s="481"/>
      <c r="AT25" s="481"/>
      <c r="AU25" s="83"/>
      <c r="AV25" s="115"/>
      <c r="AW25" s="91"/>
      <c r="AX25" s="91"/>
      <c r="BG25" s="91"/>
      <c r="BH25" s="91"/>
      <c r="BI25" s="91"/>
      <c r="BJ25" s="91"/>
      <c r="BK25" s="91"/>
      <c r="BL25" s="92"/>
      <c r="BM25" s="92"/>
      <c r="BN25" s="92"/>
      <c r="BO25" s="92"/>
      <c r="BP25" s="92"/>
      <c r="BQ25" s="92"/>
    </row>
    <row r="26" spans="1:69" s="89" customFormat="1" ht="13" customHeight="1" x14ac:dyDescent="0.2">
      <c r="A26" s="475" t="s">
        <v>106</v>
      </c>
      <c r="B26" s="476" t="s">
        <v>106</v>
      </c>
      <c r="C26" s="477" t="s">
        <v>106</v>
      </c>
      <c r="D26" s="504" t="s">
        <v>107</v>
      </c>
      <c r="E26" s="505" t="s">
        <v>107</v>
      </c>
      <c r="F26" s="505" t="s">
        <v>107</v>
      </c>
      <c r="G26" s="505" t="s">
        <v>107</v>
      </c>
      <c r="H26" s="505" t="s">
        <v>107</v>
      </c>
      <c r="I26" s="505" t="s">
        <v>107</v>
      </c>
      <c r="J26" s="505" t="s">
        <v>107</v>
      </c>
      <c r="K26" s="505" t="s">
        <v>107</v>
      </c>
      <c r="L26" s="505" t="s">
        <v>107</v>
      </c>
      <c r="M26" s="505" t="s">
        <v>107</v>
      </c>
      <c r="N26" s="505" t="s">
        <v>107</v>
      </c>
      <c r="O26" s="505" t="s">
        <v>107</v>
      </c>
      <c r="P26" s="505" t="s">
        <v>107</v>
      </c>
      <c r="Q26" s="505" t="s">
        <v>107</v>
      </c>
      <c r="R26" s="505" t="s">
        <v>107</v>
      </c>
      <c r="S26" s="505" t="s">
        <v>107</v>
      </c>
      <c r="T26" s="505" t="s">
        <v>107</v>
      </c>
      <c r="U26" s="505" t="s">
        <v>107</v>
      </c>
      <c r="V26" s="505" t="s">
        <v>107</v>
      </c>
      <c r="W26" s="505" t="s">
        <v>107</v>
      </c>
      <c r="X26" s="506" t="s">
        <v>107</v>
      </c>
      <c r="Y26" s="511" t="s">
        <v>75</v>
      </c>
      <c r="Z26" s="512" t="s">
        <v>75</v>
      </c>
      <c r="AA26" s="512" t="s">
        <v>75</v>
      </c>
      <c r="AB26" s="513" t="s">
        <v>75</v>
      </c>
      <c r="AC26" s="122">
        <v>955.79200000000003</v>
      </c>
      <c r="AD26" s="480"/>
      <c r="AE26" s="480"/>
      <c r="AF26" s="480"/>
      <c r="AG26" s="481">
        <f t="shared" si="1"/>
        <v>0</v>
      </c>
      <c r="AH26" s="481"/>
      <c r="AI26" s="481"/>
      <c r="AJ26" s="481"/>
      <c r="AK26" s="481"/>
      <c r="AL26" s="117"/>
      <c r="AM26" s="480"/>
      <c r="AN26" s="480"/>
      <c r="AO26" s="480"/>
      <c r="AP26" s="481">
        <f t="shared" si="0"/>
        <v>0</v>
      </c>
      <c r="AQ26" s="481"/>
      <c r="AR26" s="481"/>
      <c r="AS26" s="481"/>
      <c r="AT26" s="481"/>
      <c r="AU26" s="83"/>
      <c r="AV26" s="115"/>
      <c r="AW26" s="91"/>
      <c r="AX26" s="91"/>
      <c r="BG26" s="91"/>
      <c r="BH26" s="91"/>
      <c r="BI26" s="91"/>
      <c r="BJ26" s="91"/>
      <c r="BK26" s="91"/>
      <c r="BL26" s="92"/>
      <c r="BM26" s="92"/>
      <c r="BN26" s="92"/>
      <c r="BO26" s="92"/>
      <c r="BP26" s="92"/>
      <c r="BQ26" s="92"/>
    </row>
    <row r="27" spans="1:69" s="89" customFormat="1" ht="13" customHeight="1" x14ac:dyDescent="0.2">
      <c r="A27" s="475" t="s">
        <v>108</v>
      </c>
      <c r="B27" s="476" t="s">
        <v>108</v>
      </c>
      <c r="C27" s="477" t="s">
        <v>108</v>
      </c>
      <c r="D27" s="504" t="s">
        <v>109</v>
      </c>
      <c r="E27" s="505" t="s">
        <v>109</v>
      </c>
      <c r="F27" s="505" t="s">
        <v>109</v>
      </c>
      <c r="G27" s="505" t="s">
        <v>109</v>
      </c>
      <c r="H27" s="505" t="s">
        <v>109</v>
      </c>
      <c r="I27" s="505" t="s">
        <v>109</v>
      </c>
      <c r="J27" s="505" t="s">
        <v>109</v>
      </c>
      <c r="K27" s="505" t="s">
        <v>109</v>
      </c>
      <c r="L27" s="505" t="s">
        <v>109</v>
      </c>
      <c r="M27" s="505" t="s">
        <v>109</v>
      </c>
      <c r="N27" s="505" t="s">
        <v>109</v>
      </c>
      <c r="O27" s="505" t="s">
        <v>109</v>
      </c>
      <c r="P27" s="505" t="s">
        <v>109</v>
      </c>
      <c r="Q27" s="505" t="s">
        <v>109</v>
      </c>
      <c r="R27" s="505" t="s">
        <v>109</v>
      </c>
      <c r="S27" s="505" t="s">
        <v>109</v>
      </c>
      <c r="T27" s="505" t="s">
        <v>109</v>
      </c>
      <c r="U27" s="505" t="s">
        <v>109</v>
      </c>
      <c r="V27" s="505" t="s">
        <v>109</v>
      </c>
      <c r="W27" s="505" t="s">
        <v>109</v>
      </c>
      <c r="X27" s="506" t="s">
        <v>109</v>
      </c>
      <c r="Y27" s="511" t="s">
        <v>75</v>
      </c>
      <c r="Z27" s="512" t="s">
        <v>75</v>
      </c>
      <c r="AA27" s="512" t="s">
        <v>75</v>
      </c>
      <c r="AB27" s="513" t="s">
        <v>75</v>
      </c>
      <c r="AC27" s="122">
        <v>936.37429999999995</v>
      </c>
      <c r="AD27" s="480"/>
      <c r="AE27" s="480"/>
      <c r="AF27" s="480"/>
      <c r="AG27" s="481">
        <f t="shared" si="1"/>
        <v>0</v>
      </c>
      <c r="AH27" s="481"/>
      <c r="AI27" s="481"/>
      <c r="AJ27" s="481"/>
      <c r="AK27" s="481"/>
      <c r="AL27" s="117"/>
      <c r="AM27" s="480"/>
      <c r="AN27" s="480"/>
      <c r="AO27" s="480"/>
      <c r="AP27" s="481">
        <f t="shared" si="0"/>
        <v>0</v>
      </c>
      <c r="AQ27" s="481"/>
      <c r="AR27" s="481"/>
      <c r="AS27" s="481"/>
      <c r="AT27" s="481"/>
      <c r="AU27" s="83"/>
      <c r="AV27" s="116"/>
      <c r="AW27" s="93"/>
      <c r="AX27" s="93"/>
      <c r="BG27" s="93"/>
      <c r="BH27" s="93"/>
      <c r="BI27" s="93"/>
      <c r="BJ27" s="93"/>
      <c r="BK27" s="93"/>
      <c r="BL27" s="92"/>
      <c r="BM27" s="92"/>
      <c r="BN27" s="92"/>
      <c r="BO27" s="92"/>
      <c r="BP27" s="92"/>
      <c r="BQ27" s="94"/>
    </row>
    <row r="28" spans="1:69" s="89" customFormat="1" ht="13" customHeight="1" x14ac:dyDescent="0.2">
      <c r="A28" s="475" t="s">
        <v>110</v>
      </c>
      <c r="B28" s="476" t="s">
        <v>110</v>
      </c>
      <c r="C28" s="477" t="s">
        <v>110</v>
      </c>
      <c r="D28" s="504" t="s">
        <v>111</v>
      </c>
      <c r="E28" s="505" t="s">
        <v>111</v>
      </c>
      <c r="F28" s="505" t="s">
        <v>111</v>
      </c>
      <c r="G28" s="505" t="s">
        <v>111</v>
      </c>
      <c r="H28" s="505" t="s">
        <v>111</v>
      </c>
      <c r="I28" s="505" t="s">
        <v>111</v>
      </c>
      <c r="J28" s="505" t="s">
        <v>111</v>
      </c>
      <c r="K28" s="505" t="s">
        <v>111</v>
      </c>
      <c r="L28" s="505" t="s">
        <v>111</v>
      </c>
      <c r="M28" s="505" t="s">
        <v>111</v>
      </c>
      <c r="N28" s="505" t="s">
        <v>111</v>
      </c>
      <c r="O28" s="505" t="s">
        <v>111</v>
      </c>
      <c r="P28" s="505" t="s">
        <v>111</v>
      </c>
      <c r="Q28" s="505" t="s">
        <v>111</v>
      </c>
      <c r="R28" s="505" t="s">
        <v>111</v>
      </c>
      <c r="S28" s="505" t="s">
        <v>111</v>
      </c>
      <c r="T28" s="505" t="s">
        <v>111</v>
      </c>
      <c r="U28" s="505" t="s">
        <v>111</v>
      </c>
      <c r="V28" s="505" t="s">
        <v>111</v>
      </c>
      <c r="W28" s="505" t="s">
        <v>111</v>
      </c>
      <c r="X28" s="506" t="s">
        <v>111</v>
      </c>
      <c r="Y28" s="511" t="s">
        <v>75</v>
      </c>
      <c r="Z28" s="512" t="s">
        <v>75</v>
      </c>
      <c r="AA28" s="512" t="s">
        <v>75</v>
      </c>
      <c r="AB28" s="513" t="s">
        <v>75</v>
      </c>
      <c r="AC28" s="122">
        <v>1842.62</v>
      </c>
      <c r="AD28" s="480"/>
      <c r="AE28" s="480"/>
      <c r="AF28" s="480"/>
      <c r="AG28" s="481">
        <f t="shared" si="1"/>
        <v>0</v>
      </c>
      <c r="AH28" s="481"/>
      <c r="AI28" s="481"/>
      <c r="AJ28" s="481"/>
      <c r="AK28" s="481"/>
      <c r="AL28" s="117"/>
      <c r="AM28" s="480"/>
      <c r="AN28" s="480"/>
      <c r="AO28" s="480"/>
      <c r="AP28" s="481">
        <f t="shared" si="0"/>
        <v>0</v>
      </c>
      <c r="AQ28" s="481"/>
      <c r="AR28" s="481"/>
      <c r="AS28" s="481"/>
      <c r="AT28" s="481"/>
      <c r="AU28" s="83"/>
      <c r="AV28" s="117"/>
    </row>
    <row r="29" spans="1:69" s="95" customFormat="1" ht="13" customHeight="1" x14ac:dyDescent="0.2">
      <c r="A29" s="475" t="s">
        <v>112</v>
      </c>
      <c r="B29" s="476" t="s">
        <v>112</v>
      </c>
      <c r="C29" s="477" t="s">
        <v>112</v>
      </c>
      <c r="D29" s="504" t="s">
        <v>113</v>
      </c>
      <c r="E29" s="505" t="s">
        <v>113</v>
      </c>
      <c r="F29" s="505" t="s">
        <v>113</v>
      </c>
      <c r="G29" s="505" t="s">
        <v>113</v>
      </c>
      <c r="H29" s="505" t="s">
        <v>113</v>
      </c>
      <c r="I29" s="505" t="s">
        <v>113</v>
      </c>
      <c r="J29" s="505" t="s">
        <v>113</v>
      </c>
      <c r="K29" s="505" t="s">
        <v>113</v>
      </c>
      <c r="L29" s="505" t="s">
        <v>113</v>
      </c>
      <c r="M29" s="505" t="s">
        <v>113</v>
      </c>
      <c r="N29" s="505" t="s">
        <v>113</v>
      </c>
      <c r="O29" s="505" t="s">
        <v>113</v>
      </c>
      <c r="P29" s="505" t="s">
        <v>113</v>
      </c>
      <c r="Q29" s="505" t="s">
        <v>113</v>
      </c>
      <c r="R29" s="505" t="s">
        <v>113</v>
      </c>
      <c r="S29" s="505" t="s">
        <v>113</v>
      </c>
      <c r="T29" s="505" t="s">
        <v>113</v>
      </c>
      <c r="U29" s="505" t="s">
        <v>113</v>
      </c>
      <c r="V29" s="505" t="s">
        <v>113</v>
      </c>
      <c r="W29" s="505" t="s">
        <v>113</v>
      </c>
      <c r="X29" s="506" t="s">
        <v>113</v>
      </c>
      <c r="Y29" s="511" t="s">
        <v>75</v>
      </c>
      <c r="Z29" s="512" t="s">
        <v>75</v>
      </c>
      <c r="AA29" s="512" t="s">
        <v>75</v>
      </c>
      <c r="AB29" s="513" t="s">
        <v>75</v>
      </c>
      <c r="AC29" s="122">
        <v>2560.25</v>
      </c>
      <c r="AD29" s="480"/>
      <c r="AE29" s="480"/>
      <c r="AF29" s="480"/>
      <c r="AG29" s="481">
        <f t="shared" si="1"/>
        <v>0</v>
      </c>
      <c r="AH29" s="481"/>
      <c r="AI29" s="481"/>
      <c r="AJ29" s="481"/>
      <c r="AK29" s="481"/>
      <c r="AL29" s="118"/>
      <c r="AM29" s="480"/>
      <c r="AN29" s="480"/>
      <c r="AO29" s="480"/>
      <c r="AP29" s="481">
        <f t="shared" si="0"/>
        <v>0</v>
      </c>
      <c r="AQ29" s="481"/>
      <c r="AR29" s="481"/>
      <c r="AS29" s="481"/>
      <c r="AT29" s="481"/>
      <c r="AU29" s="83"/>
      <c r="AV29" s="118"/>
    </row>
    <row r="30" spans="1:69" s="89" customFormat="1" ht="13" customHeight="1" x14ac:dyDescent="0.2">
      <c r="A30" s="475" t="s">
        <v>114</v>
      </c>
      <c r="B30" s="476" t="s">
        <v>114</v>
      </c>
      <c r="C30" s="477" t="s">
        <v>114</v>
      </c>
      <c r="D30" s="504" t="s">
        <v>115</v>
      </c>
      <c r="E30" s="505" t="s">
        <v>115</v>
      </c>
      <c r="F30" s="505" t="s">
        <v>115</v>
      </c>
      <c r="G30" s="505" t="s">
        <v>115</v>
      </c>
      <c r="H30" s="505" t="s">
        <v>115</v>
      </c>
      <c r="I30" s="505" t="s">
        <v>115</v>
      </c>
      <c r="J30" s="505" t="s">
        <v>115</v>
      </c>
      <c r="K30" s="505" t="s">
        <v>115</v>
      </c>
      <c r="L30" s="505" t="s">
        <v>115</v>
      </c>
      <c r="M30" s="505" t="s">
        <v>115</v>
      </c>
      <c r="N30" s="505" t="s">
        <v>115</v>
      </c>
      <c r="O30" s="505" t="s">
        <v>115</v>
      </c>
      <c r="P30" s="505" t="s">
        <v>115</v>
      </c>
      <c r="Q30" s="505" t="s">
        <v>115</v>
      </c>
      <c r="R30" s="505" t="s">
        <v>115</v>
      </c>
      <c r="S30" s="505" t="s">
        <v>115</v>
      </c>
      <c r="T30" s="505" t="s">
        <v>115</v>
      </c>
      <c r="U30" s="505" t="s">
        <v>115</v>
      </c>
      <c r="V30" s="505" t="s">
        <v>115</v>
      </c>
      <c r="W30" s="505" t="s">
        <v>115</v>
      </c>
      <c r="X30" s="506" t="s">
        <v>115</v>
      </c>
      <c r="Y30" s="511" t="s">
        <v>75</v>
      </c>
      <c r="Z30" s="512" t="s">
        <v>75</v>
      </c>
      <c r="AA30" s="512" t="s">
        <v>75</v>
      </c>
      <c r="AB30" s="513" t="s">
        <v>75</v>
      </c>
      <c r="AC30" s="122">
        <v>1021</v>
      </c>
      <c r="AD30" s="480"/>
      <c r="AE30" s="480"/>
      <c r="AF30" s="480"/>
      <c r="AG30" s="481">
        <f t="shared" si="1"/>
        <v>0</v>
      </c>
      <c r="AH30" s="481"/>
      <c r="AI30" s="481"/>
      <c r="AJ30" s="481"/>
      <c r="AK30" s="481"/>
      <c r="AL30" s="117"/>
      <c r="AM30" s="480"/>
      <c r="AN30" s="480"/>
      <c r="AO30" s="480"/>
      <c r="AP30" s="481">
        <f t="shared" si="0"/>
        <v>0</v>
      </c>
      <c r="AQ30" s="481"/>
      <c r="AR30" s="481"/>
      <c r="AS30" s="481"/>
      <c r="AT30" s="481"/>
      <c r="AU30" s="83"/>
      <c r="AV30" s="119"/>
      <c r="AW30" s="96"/>
      <c r="AX30" s="96"/>
      <c r="BG30" s="93"/>
      <c r="BH30" s="93"/>
      <c r="BI30" s="93"/>
      <c r="BJ30" s="93"/>
      <c r="BK30" s="93"/>
      <c r="BL30" s="88"/>
      <c r="BM30" s="88"/>
      <c r="BN30" s="88"/>
      <c r="BO30" s="88"/>
      <c r="BP30" s="88"/>
      <c r="BQ30" s="88"/>
    </row>
    <row r="31" spans="1:69" s="89" customFormat="1" ht="13" customHeight="1" x14ac:dyDescent="0.2">
      <c r="A31" s="475" t="s">
        <v>116</v>
      </c>
      <c r="B31" s="476" t="s">
        <v>116</v>
      </c>
      <c r="C31" s="477" t="s">
        <v>116</v>
      </c>
      <c r="D31" s="504" t="s">
        <v>117</v>
      </c>
      <c r="E31" s="505" t="s">
        <v>117</v>
      </c>
      <c r="F31" s="505" t="s">
        <v>117</v>
      </c>
      <c r="G31" s="505" t="s">
        <v>117</v>
      </c>
      <c r="H31" s="505" t="s">
        <v>117</v>
      </c>
      <c r="I31" s="505" t="s">
        <v>117</v>
      </c>
      <c r="J31" s="505" t="s">
        <v>117</v>
      </c>
      <c r="K31" s="505" t="s">
        <v>117</v>
      </c>
      <c r="L31" s="505" t="s">
        <v>117</v>
      </c>
      <c r="M31" s="505" t="s">
        <v>117</v>
      </c>
      <c r="N31" s="505" t="s">
        <v>117</v>
      </c>
      <c r="O31" s="505" t="s">
        <v>117</v>
      </c>
      <c r="P31" s="505" t="s">
        <v>117</v>
      </c>
      <c r="Q31" s="505" t="s">
        <v>117</v>
      </c>
      <c r="R31" s="505" t="s">
        <v>117</v>
      </c>
      <c r="S31" s="505" t="s">
        <v>117</v>
      </c>
      <c r="T31" s="505" t="s">
        <v>117</v>
      </c>
      <c r="U31" s="505" t="s">
        <v>117</v>
      </c>
      <c r="V31" s="505" t="s">
        <v>117</v>
      </c>
      <c r="W31" s="505" t="s">
        <v>117</v>
      </c>
      <c r="X31" s="506" t="s">
        <v>117</v>
      </c>
      <c r="Y31" s="511" t="s">
        <v>75</v>
      </c>
      <c r="Z31" s="512" t="s">
        <v>75</v>
      </c>
      <c r="AA31" s="512" t="s">
        <v>75</v>
      </c>
      <c r="AB31" s="513" t="s">
        <v>75</v>
      </c>
      <c r="AC31" s="122">
        <v>807.5</v>
      </c>
      <c r="AD31" s="480"/>
      <c r="AE31" s="480"/>
      <c r="AF31" s="480"/>
      <c r="AG31" s="481">
        <f t="shared" si="1"/>
        <v>0</v>
      </c>
      <c r="AH31" s="481"/>
      <c r="AI31" s="481"/>
      <c r="AJ31" s="481"/>
      <c r="AK31" s="481"/>
      <c r="AL31" s="117"/>
      <c r="AM31" s="480"/>
      <c r="AN31" s="480"/>
      <c r="AO31" s="480"/>
      <c r="AP31" s="481">
        <f t="shared" si="0"/>
        <v>0</v>
      </c>
      <c r="AQ31" s="481"/>
      <c r="AR31" s="481"/>
      <c r="AS31" s="481"/>
      <c r="AT31" s="481"/>
      <c r="AU31" s="83"/>
      <c r="AV31" s="119"/>
      <c r="AW31" s="96"/>
      <c r="AX31" s="96"/>
      <c r="BG31" s="93"/>
      <c r="BH31" s="93"/>
      <c r="BI31" s="93"/>
      <c r="BJ31" s="93"/>
      <c r="BK31" s="93"/>
      <c r="BL31" s="88"/>
      <c r="BM31" s="88"/>
      <c r="BN31" s="88"/>
      <c r="BO31" s="88"/>
      <c r="BP31" s="88"/>
      <c r="BQ31" s="88"/>
    </row>
    <row r="32" spans="1:69" s="89" customFormat="1" ht="13" customHeight="1" x14ac:dyDescent="0.2">
      <c r="A32" s="475" t="s">
        <v>118</v>
      </c>
      <c r="B32" s="476" t="s">
        <v>118</v>
      </c>
      <c r="C32" s="477" t="s">
        <v>118</v>
      </c>
      <c r="D32" s="504" t="s">
        <v>119</v>
      </c>
      <c r="E32" s="505" t="s">
        <v>119</v>
      </c>
      <c r="F32" s="505" t="s">
        <v>119</v>
      </c>
      <c r="G32" s="505" t="s">
        <v>119</v>
      </c>
      <c r="H32" s="505" t="s">
        <v>119</v>
      </c>
      <c r="I32" s="505" t="s">
        <v>119</v>
      </c>
      <c r="J32" s="505" t="s">
        <v>119</v>
      </c>
      <c r="K32" s="505" t="s">
        <v>119</v>
      </c>
      <c r="L32" s="505" t="s">
        <v>119</v>
      </c>
      <c r="M32" s="505" t="s">
        <v>119</v>
      </c>
      <c r="N32" s="505" t="s">
        <v>119</v>
      </c>
      <c r="O32" s="505" t="s">
        <v>119</v>
      </c>
      <c r="P32" s="505" t="s">
        <v>119</v>
      </c>
      <c r="Q32" s="505" t="s">
        <v>119</v>
      </c>
      <c r="R32" s="505" t="s">
        <v>119</v>
      </c>
      <c r="S32" s="505" t="s">
        <v>119</v>
      </c>
      <c r="T32" s="505" t="s">
        <v>119</v>
      </c>
      <c r="U32" s="505" t="s">
        <v>119</v>
      </c>
      <c r="V32" s="505" t="s">
        <v>119</v>
      </c>
      <c r="W32" s="505" t="s">
        <v>119</v>
      </c>
      <c r="X32" s="506" t="s">
        <v>119</v>
      </c>
      <c r="Y32" s="511" t="s">
        <v>75</v>
      </c>
      <c r="Z32" s="512" t="s">
        <v>75</v>
      </c>
      <c r="AA32" s="512" t="s">
        <v>75</v>
      </c>
      <c r="AB32" s="513" t="s">
        <v>75</v>
      </c>
      <c r="AC32" s="122">
        <v>1021.6</v>
      </c>
      <c r="AD32" s="480"/>
      <c r="AE32" s="480"/>
      <c r="AF32" s="480"/>
      <c r="AG32" s="481">
        <f t="shared" si="1"/>
        <v>0</v>
      </c>
      <c r="AH32" s="481"/>
      <c r="AI32" s="481"/>
      <c r="AJ32" s="481"/>
      <c r="AK32" s="481"/>
      <c r="AL32" s="117"/>
      <c r="AM32" s="480"/>
      <c r="AN32" s="480"/>
      <c r="AO32" s="480"/>
      <c r="AP32" s="481">
        <f t="shared" si="0"/>
        <v>0</v>
      </c>
      <c r="AQ32" s="481"/>
      <c r="AR32" s="481"/>
      <c r="AS32" s="481"/>
      <c r="AT32" s="481"/>
      <c r="AU32" s="83"/>
      <c r="AV32" s="116"/>
      <c r="AW32" s="93"/>
      <c r="AX32" s="93"/>
      <c r="BG32" s="93"/>
      <c r="BH32" s="93"/>
      <c r="BI32" s="93"/>
      <c r="BJ32" s="93"/>
      <c r="BK32" s="93"/>
      <c r="BL32" s="92"/>
      <c r="BM32" s="92"/>
      <c r="BN32" s="92"/>
      <c r="BO32" s="92"/>
      <c r="BP32" s="92"/>
      <c r="BQ32" s="92"/>
    </row>
    <row r="33" spans="1:69" s="89" customFormat="1" ht="13" customHeight="1" x14ac:dyDescent="0.2">
      <c r="A33" s="475" t="s">
        <v>120</v>
      </c>
      <c r="B33" s="476" t="s">
        <v>120</v>
      </c>
      <c r="C33" s="477" t="s">
        <v>120</v>
      </c>
      <c r="D33" s="504" t="s">
        <v>121</v>
      </c>
      <c r="E33" s="505" t="s">
        <v>121</v>
      </c>
      <c r="F33" s="505" t="s">
        <v>121</v>
      </c>
      <c r="G33" s="505" t="s">
        <v>121</v>
      </c>
      <c r="H33" s="505" t="s">
        <v>121</v>
      </c>
      <c r="I33" s="505" t="s">
        <v>121</v>
      </c>
      <c r="J33" s="505" t="s">
        <v>121</v>
      </c>
      <c r="K33" s="505" t="s">
        <v>121</v>
      </c>
      <c r="L33" s="505" t="s">
        <v>121</v>
      </c>
      <c r="M33" s="505" t="s">
        <v>121</v>
      </c>
      <c r="N33" s="505" t="s">
        <v>121</v>
      </c>
      <c r="O33" s="505" t="s">
        <v>121</v>
      </c>
      <c r="P33" s="505" t="s">
        <v>121</v>
      </c>
      <c r="Q33" s="505" t="s">
        <v>121</v>
      </c>
      <c r="R33" s="505" t="s">
        <v>121</v>
      </c>
      <c r="S33" s="505" t="s">
        <v>121</v>
      </c>
      <c r="T33" s="505" t="s">
        <v>121</v>
      </c>
      <c r="U33" s="505" t="s">
        <v>121</v>
      </c>
      <c r="V33" s="505" t="s">
        <v>121</v>
      </c>
      <c r="W33" s="505" t="s">
        <v>121</v>
      </c>
      <c r="X33" s="506" t="s">
        <v>121</v>
      </c>
      <c r="Y33" s="511" t="s">
        <v>75</v>
      </c>
      <c r="Z33" s="512" t="s">
        <v>75</v>
      </c>
      <c r="AA33" s="512" t="s">
        <v>75</v>
      </c>
      <c r="AB33" s="513" t="s">
        <v>75</v>
      </c>
      <c r="AC33" s="122">
        <v>25000</v>
      </c>
      <c r="AD33" s="480"/>
      <c r="AE33" s="480"/>
      <c r="AF33" s="480"/>
      <c r="AG33" s="481">
        <f t="shared" si="1"/>
        <v>0</v>
      </c>
      <c r="AH33" s="481"/>
      <c r="AI33" s="481"/>
      <c r="AJ33" s="481"/>
      <c r="AK33" s="481"/>
      <c r="AL33" s="117"/>
      <c r="AM33" s="480"/>
      <c r="AN33" s="480"/>
      <c r="AO33" s="480"/>
      <c r="AP33" s="481">
        <f t="shared" si="0"/>
        <v>0</v>
      </c>
      <c r="AQ33" s="481"/>
      <c r="AR33" s="481"/>
      <c r="AS33" s="481"/>
      <c r="AT33" s="481"/>
      <c r="AU33" s="83"/>
      <c r="AV33" s="116"/>
      <c r="AW33" s="93"/>
      <c r="AX33" s="93"/>
      <c r="BG33" s="93"/>
      <c r="BH33" s="93"/>
      <c r="BI33" s="93"/>
      <c r="BJ33" s="93"/>
      <c r="BK33" s="93"/>
      <c r="BL33" s="92"/>
      <c r="BM33" s="92"/>
      <c r="BN33" s="92"/>
      <c r="BO33" s="92"/>
      <c r="BP33" s="92"/>
      <c r="BQ33" s="92"/>
    </row>
    <row r="34" spans="1:69" s="89" customFormat="1" ht="13" customHeight="1" x14ac:dyDescent="0.2">
      <c r="A34" s="508" t="s">
        <v>122</v>
      </c>
      <c r="B34" s="509"/>
      <c r="C34" s="510"/>
      <c r="D34" s="504" t="s">
        <v>123</v>
      </c>
      <c r="E34" s="505"/>
      <c r="F34" s="505"/>
      <c r="G34" s="505"/>
      <c r="H34" s="505"/>
      <c r="I34" s="505"/>
      <c r="J34" s="505"/>
      <c r="K34" s="505"/>
      <c r="L34" s="505"/>
      <c r="M34" s="505"/>
      <c r="N34" s="505"/>
      <c r="O34" s="505"/>
      <c r="P34" s="505"/>
      <c r="Q34" s="505"/>
      <c r="R34" s="505"/>
      <c r="S34" s="505"/>
      <c r="T34" s="505"/>
      <c r="U34" s="505"/>
      <c r="V34" s="505"/>
      <c r="W34" s="505"/>
      <c r="X34" s="506"/>
      <c r="Y34" s="495" t="s">
        <v>75</v>
      </c>
      <c r="Z34" s="496"/>
      <c r="AA34" s="496"/>
      <c r="AB34" s="497"/>
      <c r="AC34" s="122">
        <f>14.667*10000</f>
        <v>146670</v>
      </c>
      <c r="AD34" s="480"/>
      <c r="AE34" s="480"/>
      <c r="AF34" s="480"/>
      <c r="AG34" s="481">
        <f t="shared" si="1"/>
        <v>0</v>
      </c>
      <c r="AH34" s="481"/>
      <c r="AI34" s="481"/>
      <c r="AJ34" s="481"/>
      <c r="AK34" s="481"/>
      <c r="AL34" s="117"/>
      <c r="AM34" s="480"/>
      <c r="AN34" s="480"/>
      <c r="AO34" s="480"/>
      <c r="AP34" s="481">
        <f t="shared" si="0"/>
        <v>0</v>
      </c>
      <c r="AQ34" s="481"/>
      <c r="AR34" s="481"/>
      <c r="AS34" s="481"/>
      <c r="AT34" s="481"/>
      <c r="AU34" s="83"/>
      <c r="AV34" s="116"/>
      <c r="AW34" s="93"/>
      <c r="AX34" s="93"/>
      <c r="BG34" s="93"/>
      <c r="BH34" s="93"/>
      <c r="BI34" s="93"/>
      <c r="BJ34" s="93"/>
      <c r="BK34" s="93"/>
      <c r="BL34" s="92"/>
      <c r="BM34" s="92"/>
      <c r="BN34" s="92"/>
      <c r="BO34" s="92"/>
      <c r="BP34" s="92"/>
      <c r="BQ34" s="92"/>
    </row>
    <row r="35" spans="1:69" s="89" customFormat="1" ht="13" customHeight="1" x14ac:dyDescent="0.2">
      <c r="A35" s="508" t="s">
        <v>124</v>
      </c>
      <c r="B35" s="509"/>
      <c r="C35" s="510"/>
      <c r="D35" s="504" t="s">
        <v>125</v>
      </c>
      <c r="E35" s="505"/>
      <c r="F35" s="505"/>
      <c r="G35" s="505"/>
      <c r="H35" s="505"/>
      <c r="I35" s="505"/>
      <c r="J35" s="505"/>
      <c r="K35" s="505"/>
      <c r="L35" s="505"/>
      <c r="M35" s="505"/>
      <c r="N35" s="505"/>
      <c r="O35" s="505"/>
      <c r="P35" s="505"/>
      <c r="Q35" s="505"/>
      <c r="R35" s="505"/>
      <c r="S35" s="505"/>
      <c r="T35" s="505"/>
      <c r="U35" s="505"/>
      <c r="V35" s="505"/>
      <c r="W35" s="505"/>
      <c r="X35" s="506"/>
      <c r="Y35" s="495" t="s">
        <v>75</v>
      </c>
      <c r="Z35" s="496"/>
      <c r="AA35" s="496"/>
      <c r="AB35" s="497"/>
      <c r="AC35" s="122">
        <v>70681</v>
      </c>
      <c r="AD35" s="480"/>
      <c r="AE35" s="480"/>
      <c r="AF35" s="480"/>
      <c r="AG35" s="481">
        <f t="shared" si="1"/>
        <v>0</v>
      </c>
      <c r="AH35" s="481"/>
      <c r="AI35" s="481"/>
      <c r="AJ35" s="481"/>
      <c r="AK35" s="481"/>
      <c r="AL35" s="117"/>
      <c r="AM35" s="480"/>
      <c r="AN35" s="480"/>
      <c r="AO35" s="480"/>
      <c r="AP35" s="481">
        <f t="shared" si="0"/>
        <v>0</v>
      </c>
      <c r="AQ35" s="481"/>
      <c r="AR35" s="481"/>
      <c r="AS35" s="481"/>
      <c r="AT35" s="481"/>
      <c r="AU35" s="83"/>
      <c r="AV35" s="116"/>
      <c r="AW35" s="93"/>
      <c r="AX35" s="93"/>
      <c r="BG35" s="93"/>
      <c r="BH35" s="93"/>
      <c r="BI35" s="93"/>
      <c r="BJ35" s="93"/>
      <c r="BK35" s="93"/>
      <c r="BL35" s="92"/>
      <c r="BM35" s="92"/>
      <c r="BN35" s="92"/>
      <c r="BO35" s="92"/>
      <c r="BP35" s="92"/>
      <c r="BQ35" s="92"/>
    </row>
    <row r="36" spans="1:69" s="89" customFormat="1" ht="13" customHeight="1" x14ac:dyDescent="0.2">
      <c r="A36" s="508" t="s">
        <v>126</v>
      </c>
      <c r="B36" s="509"/>
      <c r="C36" s="510"/>
      <c r="D36" s="504" t="s">
        <v>127</v>
      </c>
      <c r="E36" s="505" t="s">
        <v>128</v>
      </c>
      <c r="F36" s="505" t="s">
        <v>128</v>
      </c>
      <c r="G36" s="505" t="s">
        <v>128</v>
      </c>
      <c r="H36" s="505" t="s">
        <v>128</v>
      </c>
      <c r="I36" s="505" t="s">
        <v>128</v>
      </c>
      <c r="J36" s="505" t="s">
        <v>128</v>
      </c>
      <c r="K36" s="505" t="s">
        <v>128</v>
      </c>
      <c r="L36" s="505" t="s">
        <v>128</v>
      </c>
      <c r="M36" s="505" t="s">
        <v>128</v>
      </c>
      <c r="N36" s="505" t="s">
        <v>128</v>
      </c>
      <c r="O36" s="505" t="s">
        <v>128</v>
      </c>
      <c r="P36" s="505" t="s">
        <v>128</v>
      </c>
      <c r="Q36" s="505" t="s">
        <v>128</v>
      </c>
      <c r="R36" s="505" t="s">
        <v>128</v>
      </c>
      <c r="S36" s="505" t="s">
        <v>128</v>
      </c>
      <c r="T36" s="505" t="s">
        <v>128</v>
      </c>
      <c r="U36" s="505" t="s">
        <v>128</v>
      </c>
      <c r="V36" s="505" t="s">
        <v>128</v>
      </c>
      <c r="W36" s="505" t="s">
        <v>128</v>
      </c>
      <c r="X36" s="506" t="s">
        <v>128</v>
      </c>
      <c r="Y36" s="495" t="s">
        <v>75</v>
      </c>
      <c r="Z36" s="496" t="s">
        <v>75</v>
      </c>
      <c r="AA36" s="496" t="s">
        <v>75</v>
      </c>
      <c r="AB36" s="497" t="s">
        <v>75</v>
      </c>
      <c r="AC36" s="122">
        <v>30000</v>
      </c>
      <c r="AD36" s="480"/>
      <c r="AE36" s="480"/>
      <c r="AF36" s="480"/>
      <c r="AG36" s="481">
        <f t="shared" si="1"/>
        <v>0</v>
      </c>
      <c r="AH36" s="481"/>
      <c r="AI36" s="481"/>
      <c r="AJ36" s="481"/>
      <c r="AK36" s="481"/>
      <c r="AL36" s="117"/>
      <c r="AM36" s="480"/>
      <c r="AN36" s="480"/>
      <c r="AO36" s="480"/>
      <c r="AP36" s="481">
        <f t="shared" si="0"/>
        <v>0</v>
      </c>
      <c r="AQ36" s="481"/>
      <c r="AR36" s="481"/>
      <c r="AS36" s="481"/>
      <c r="AT36" s="481"/>
      <c r="AU36" s="83"/>
      <c r="AV36" s="116"/>
      <c r="AW36" s="93"/>
      <c r="AX36" s="93"/>
      <c r="BG36" s="93"/>
      <c r="BH36" s="93"/>
      <c r="BI36" s="93"/>
      <c r="BJ36" s="93"/>
      <c r="BK36" s="93"/>
      <c r="BL36" s="92"/>
      <c r="BM36" s="92"/>
      <c r="BN36" s="92"/>
      <c r="BO36" s="92"/>
      <c r="BP36" s="92"/>
      <c r="BQ36" s="92"/>
    </row>
    <row r="37" spans="1:69" s="89" customFormat="1" ht="13" customHeight="1" x14ac:dyDescent="0.2">
      <c r="A37" s="475" t="s">
        <v>129</v>
      </c>
      <c r="B37" s="476" t="s">
        <v>129</v>
      </c>
      <c r="C37" s="477" t="s">
        <v>129</v>
      </c>
      <c r="D37" s="504" t="s">
        <v>128</v>
      </c>
      <c r="E37" s="505" t="s">
        <v>128</v>
      </c>
      <c r="F37" s="505" t="s">
        <v>128</v>
      </c>
      <c r="G37" s="505" t="s">
        <v>128</v>
      </c>
      <c r="H37" s="505" t="s">
        <v>128</v>
      </c>
      <c r="I37" s="505" t="s">
        <v>128</v>
      </c>
      <c r="J37" s="505" t="s">
        <v>128</v>
      </c>
      <c r="K37" s="505" t="s">
        <v>128</v>
      </c>
      <c r="L37" s="505" t="s">
        <v>128</v>
      </c>
      <c r="M37" s="505" t="s">
        <v>128</v>
      </c>
      <c r="N37" s="505" t="s">
        <v>128</v>
      </c>
      <c r="O37" s="505" t="s">
        <v>128</v>
      </c>
      <c r="P37" s="505" t="s">
        <v>128</v>
      </c>
      <c r="Q37" s="505" t="s">
        <v>128</v>
      </c>
      <c r="R37" s="505" t="s">
        <v>128</v>
      </c>
      <c r="S37" s="505" t="s">
        <v>128</v>
      </c>
      <c r="T37" s="505" t="s">
        <v>128</v>
      </c>
      <c r="U37" s="505" t="s">
        <v>128</v>
      </c>
      <c r="V37" s="505" t="s">
        <v>128</v>
      </c>
      <c r="W37" s="505" t="s">
        <v>128</v>
      </c>
      <c r="X37" s="506" t="s">
        <v>128</v>
      </c>
      <c r="Y37" s="511" t="s">
        <v>75</v>
      </c>
      <c r="Z37" s="512" t="s">
        <v>75</v>
      </c>
      <c r="AA37" s="512" t="s">
        <v>75</v>
      </c>
      <c r="AB37" s="513" t="s">
        <v>75</v>
      </c>
      <c r="AC37" s="122">
        <v>2056</v>
      </c>
      <c r="AD37" s="480"/>
      <c r="AE37" s="480"/>
      <c r="AF37" s="480"/>
      <c r="AG37" s="481">
        <f t="shared" si="1"/>
        <v>0</v>
      </c>
      <c r="AH37" s="481"/>
      <c r="AI37" s="481"/>
      <c r="AJ37" s="481"/>
      <c r="AK37" s="481"/>
      <c r="AL37" s="117"/>
      <c r="AM37" s="480"/>
      <c r="AN37" s="480"/>
      <c r="AO37" s="480"/>
      <c r="AP37" s="481">
        <f t="shared" si="0"/>
        <v>0</v>
      </c>
      <c r="AQ37" s="481"/>
      <c r="AR37" s="481"/>
      <c r="AS37" s="481"/>
      <c r="AT37" s="481"/>
      <c r="AU37" s="83"/>
      <c r="AV37" s="116"/>
      <c r="AW37" s="93"/>
      <c r="AX37" s="93"/>
      <c r="BG37" s="93"/>
      <c r="BH37" s="93"/>
      <c r="BI37" s="93"/>
      <c r="BJ37" s="93"/>
      <c r="BK37" s="93"/>
      <c r="BL37" s="92"/>
      <c r="BM37" s="92"/>
      <c r="BN37" s="92"/>
      <c r="BO37" s="92"/>
      <c r="BP37" s="92"/>
      <c r="BQ37" s="92"/>
    </row>
    <row r="38" spans="1:69" s="89" customFormat="1" ht="13" customHeight="1" x14ac:dyDescent="0.2">
      <c r="A38" s="475" t="s">
        <v>130</v>
      </c>
      <c r="B38" s="476" t="s">
        <v>130</v>
      </c>
      <c r="C38" s="477" t="s">
        <v>130</v>
      </c>
      <c r="D38" s="504" t="s">
        <v>131</v>
      </c>
      <c r="E38" s="505" t="s">
        <v>131</v>
      </c>
      <c r="F38" s="505" t="s">
        <v>131</v>
      </c>
      <c r="G38" s="505" t="s">
        <v>131</v>
      </c>
      <c r="H38" s="505" t="s">
        <v>131</v>
      </c>
      <c r="I38" s="505" t="s">
        <v>131</v>
      </c>
      <c r="J38" s="505" t="s">
        <v>131</v>
      </c>
      <c r="K38" s="505" t="s">
        <v>131</v>
      </c>
      <c r="L38" s="505" t="s">
        <v>131</v>
      </c>
      <c r="M38" s="505" t="s">
        <v>131</v>
      </c>
      <c r="N38" s="505" t="s">
        <v>131</v>
      </c>
      <c r="O38" s="505" t="s">
        <v>131</v>
      </c>
      <c r="P38" s="505" t="s">
        <v>131</v>
      </c>
      <c r="Q38" s="505" t="s">
        <v>131</v>
      </c>
      <c r="R38" s="505" t="s">
        <v>131</v>
      </c>
      <c r="S38" s="505" t="s">
        <v>131</v>
      </c>
      <c r="T38" s="505" t="s">
        <v>131</v>
      </c>
      <c r="U38" s="505" t="s">
        <v>131</v>
      </c>
      <c r="V38" s="505" t="s">
        <v>131</v>
      </c>
      <c r="W38" s="505" t="s">
        <v>131</v>
      </c>
      <c r="X38" s="506" t="s">
        <v>131</v>
      </c>
      <c r="Y38" s="511" t="s">
        <v>75</v>
      </c>
      <c r="Z38" s="512" t="s">
        <v>75</v>
      </c>
      <c r="AA38" s="512" t="s">
        <v>75</v>
      </c>
      <c r="AB38" s="513" t="s">
        <v>75</v>
      </c>
      <c r="AC38" s="122">
        <v>13066.8977</v>
      </c>
      <c r="AD38" s="480"/>
      <c r="AE38" s="480"/>
      <c r="AF38" s="480"/>
      <c r="AG38" s="481">
        <f t="shared" si="1"/>
        <v>0</v>
      </c>
      <c r="AH38" s="481"/>
      <c r="AI38" s="481"/>
      <c r="AJ38" s="481"/>
      <c r="AK38" s="481"/>
      <c r="AL38" s="117"/>
      <c r="AM38" s="480"/>
      <c r="AN38" s="480"/>
      <c r="AO38" s="480"/>
      <c r="AP38" s="481">
        <f t="shared" si="0"/>
        <v>0</v>
      </c>
      <c r="AQ38" s="481"/>
      <c r="AR38" s="481"/>
      <c r="AS38" s="481"/>
      <c r="AT38" s="481"/>
      <c r="AU38" s="83"/>
      <c r="AV38" s="116"/>
      <c r="AW38" s="93"/>
      <c r="AX38" s="93"/>
      <c r="BG38" s="93"/>
      <c r="BH38" s="93"/>
      <c r="BI38" s="93"/>
      <c r="BJ38" s="93"/>
      <c r="BK38" s="93"/>
      <c r="BL38" s="92"/>
      <c r="BM38" s="92"/>
      <c r="BN38" s="92"/>
      <c r="BO38" s="92"/>
      <c r="BP38" s="92"/>
      <c r="BQ38" s="92"/>
    </row>
    <row r="39" spans="1:69" s="89" customFormat="1" ht="13" customHeight="1" x14ac:dyDescent="0.2">
      <c r="A39" s="475" t="s">
        <v>132</v>
      </c>
      <c r="B39" s="476" t="s">
        <v>132</v>
      </c>
      <c r="C39" s="477" t="s">
        <v>132</v>
      </c>
      <c r="D39" s="504" t="s">
        <v>133</v>
      </c>
      <c r="E39" s="505" t="s">
        <v>133</v>
      </c>
      <c r="F39" s="505" t="s">
        <v>133</v>
      </c>
      <c r="G39" s="505" t="s">
        <v>133</v>
      </c>
      <c r="H39" s="505" t="s">
        <v>133</v>
      </c>
      <c r="I39" s="505" t="s">
        <v>133</v>
      </c>
      <c r="J39" s="505" t="s">
        <v>133</v>
      </c>
      <c r="K39" s="505" t="s">
        <v>133</v>
      </c>
      <c r="L39" s="505" t="s">
        <v>133</v>
      </c>
      <c r="M39" s="505" t="s">
        <v>133</v>
      </c>
      <c r="N39" s="505" t="s">
        <v>133</v>
      </c>
      <c r="O39" s="505" t="s">
        <v>133</v>
      </c>
      <c r="P39" s="505" t="s">
        <v>133</v>
      </c>
      <c r="Q39" s="505" t="s">
        <v>133</v>
      </c>
      <c r="R39" s="505" t="s">
        <v>133</v>
      </c>
      <c r="S39" s="505" t="s">
        <v>133</v>
      </c>
      <c r="T39" s="505" t="s">
        <v>133</v>
      </c>
      <c r="U39" s="505" t="s">
        <v>133</v>
      </c>
      <c r="V39" s="505" t="s">
        <v>133</v>
      </c>
      <c r="W39" s="505" t="s">
        <v>133</v>
      </c>
      <c r="X39" s="506" t="s">
        <v>133</v>
      </c>
      <c r="Y39" s="511" t="s">
        <v>75</v>
      </c>
      <c r="Z39" s="512" t="s">
        <v>75</v>
      </c>
      <c r="AA39" s="512" t="s">
        <v>75</v>
      </c>
      <c r="AB39" s="513" t="s">
        <v>75</v>
      </c>
      <c r="AC39" s="122">
        <v>18734.576300000001</v>
      </c>
      <c r="AD39" s="480"/>
      <c r="AE39" s="480"/>
      <c r="AF39" s="480"/>
      <c r="AG39" s="481">
        <f t="shared" si="1"/>
        <v>0</v>
      </c>
      <c r="AH39" s="481"/>
      <c r="AI39" s="481"/>
      <c r="AJ39" s="481"/>
      <c r="AK39" s="481"/>
      <c r="AL39" s="117"/>
      <c r="AM39" s="480"/>
      <c r="AN39" s="480"/>
      <c r="AO39" s="480"/>
      <c r="AP39" s="481">
        <f t="shared" si="0"/>
        <v>0</v>
      </c>
      <c r="AQ39" s="481"/>
      <c r="AR39" s="481"/>
      <c r="AS39" s="481"/>
      <c r="AT39" s="481"/>
      <c r="AU39" s="83"/>
      <c r="AV39" s="116"/>
      <c r="AW39" s="93"/>
      <c r="AX39" s="93"/>
      <c r="BG39" s="93"/>
      <c r="BH39" s="93"/>
      <c r="BI39" s="93"/>
      <c r="BJ39" s="93"/>
      <c r="BK39" s="93"/>
      <c r="BL39" s="92"/>
      <c r="BM39" s="92"/>
      <c r="BN39" s="92"/>
      <c r="BO39" s="92"/>
      <c r="BP39" s="92"/>
      <c r="BQ39" s="92"/>
    </row>
    <row r="40" spans="1:69" s="89" customFormat="1" ht="13" customHeight="1" x14ac:dyDescent="0.2">
      <c r="A40" s="475" t="s">
        <v>134</v>
      </c>
      <c r="B40" s="476" t="s">
        <v>134</v>
      </c>
      <c r="C40" s="477" t="s">
        <v>134</v>
      </c>
      <c r="D40" s="504" t="s">
        <v>135</v>
      </c>
      <c r="E40" s="505" t="s">
        <v>135</v>
      </c>
      <c r="F40" s="505" t="s">
        <v>135</v>
      </c>
      <c r="G40" s="505" t="s">
        <v>135</v>
      </c>
      <c r="H40" s="505" t="s">
        <v>135</v>
      </c>
      <c r="I40" s="505" t="s">
        <v>135</v>
      </c>
      <c r="J40" s="505" t="s">
        <v>135</v>
      </c>
      <c r="K40" s="505" t="s">
        <v>135</v>
      </c>
      <c r="L40" s="505" t="s">
        <v>135</v>
      </c>
      <c r="M40" s="505" t="s">
        <v>135</v>
      </c>
      <c r="N40" s="505" t="s">
        <v>135</v>
      </c>
      <c r="O40" s="505" t="s">
        <v>135</v>
      </c>
      <c r="P40" s="505" t="s">
        <v>135</v>
      </c>
      <c r="Q40" s="505" t="s">
        <v>135</v>
      </c>
      <c r="R40" s="505" t="s">
        <v>135</v>
      </c>
      <c r="S40" s="505" t="s">
        <v>135</v>
      </c>
      <c r="T40" s="505" t="s">
        <v>135</v>
      </c>
      <c r="U40" s="505" t="s">
        <v>135</v>
      </c>
      <c r="V40" s="505" t="s">
        <v>135</v>
      </c>
      <c r="W40" s="505" t="s">
        <v>135</v>
      </c>
      <c r="X40" s="506" t="s">
        <v>135</v>
      </c>
      <c r="Y40" s="511" t="s">
        <v>75</v>
      </c>
      <c r="Z40" s="512" t="s">
        <v>75</v>
      </c>
      <c r="AA40" s="512" t="s">
        <v>75</v>
      </c>
      <c r="AB40" s="513" t="s">
        <v>75</v>
      </c>
      <c r="AC40" s="122">
        <v>46202.1417</v>
      </c>
      <c r="AD40" s="480"/>
      <c r="AE40" s="480"/>
      <c r="AF40" s="480"/>
      <c r="AG40" s="481">
        <f t="shared" si="1"/>
        <v>0</v>
      </c>
      <c r="AH40" s="481"/>
      <c r="AI40" s="481"/>
      <c r="AJ40" s="481"/>
      <c r="AK40" s="481"/>
      <c r="AL40" s="117"/>
      <c r="AM40" s="480"/>
      <c r="AN40" s="480"/>
      <c r="AO40" s="480"/>
      <c r="AP40" s="481">
        <f t="shared" si="0"/>
        <v>0</v>
      </c>
      <c r="AQ40" s="481"/>
      <c r="AR40" s="481"/>
      <c r="AS40" s="481"/>
      <c r="AT40" s="481"/>
      <c r="AU40" s="83"/>
      <c r="AV40" s="116"/>
      <c r="AW40" s="93"/>
      <c r="AX40" s="93"/>
      <c r="BG40" s="93"/>
      <c r="BH40" s="93"/>
      <c r="BI40" s="93"/>
      <c r="BJ40" s="93"/>
      <c r="BK40" s="93"/>
      <c r="BL40" s="92"/>
      <c r="BM40" s="92"/>
      <c r="BN40" s="92"/>
      <c r="BO40" s="92"/>
      <c r="BP40" s="92"/>
      <c r="BQ40" s="92"/>
    </row>
    <row r="41" spans="1:69" s="89" customFormat="1" ht="13" customHeight="1" x14ac:dyDescent="0.2">
      <c r="A41" s="475" t="s">
        <v>136</v>
      </c>
      <c r="B41" s="476" t="s">
        <v>136</v>
      </c>
      <c r="C41" s="477" t="s">
        <v>136</v>
      </c>
      <c r="D41" s="504" t="s">
        <v>137</v>
      </c>
      <c r="E41" s="505" t="s">
        <v>137</v>
      </c>
      <c r="F41" s="505" t="s">
        <v>137</v>
      </c>
      <c r="G41" s="505" t="s">
        <v>137</v>
      </c>
      <c r="H41" s="505" t="s">
        <v>137</v>
      </c>
      <c r="I41" s="505" t="s">
        <v>137</v>
      </c>
      <c r="J41" s="505" t="s">
        <v>137</v>
      </c>
      <c r="K41" s="505" t="s">
        <v>137</v>
      </c>
      <c r="L41" s="505" t="s">
        <v>137</v>
      </c>
      <c r="M41" s="505" t="s">
        <v>137</v>
      </c>
      <c r="N41" s="505" t="s">
        <v>137</v>
      </c>
      <c r="O41" s="505" t="s">
        <v>137</v>
      </c>
      <c r="P41" s="505" t="s">
        <v>137</v>
      </c>
      <c r="Q41" s="505" t="s">
        <v>137</v>
      </c>
      <c r="R41" s="505" t="s">
        <v>137</v>
      </c>
      <c r="S41" s="505" t="s">
        <v>137</v>
      </c>
      <c r="T41" s="505" t="s">
        <v>137</v>
      </c>
      <c r="U41" s="505" t="s">
        <v>137</v>
      </c>
      <c r="V41" s="505" t="s">
        <v>137</v>
      </c>
      <c r="W41" s="505" t="s">
        <v>137</v>
      </c>
      <c r="X41" s="506" t="s">
        <v>137</v>
      </c>
      <c r="Y41" s="511" t="s">
        <v>75</v>
      </c>
      <c r="Z41" s="512" t="s">
        <v>75</v>
      </c>
      <c r="AA41" s="512" t="s">
        <v>75</v>
      </c>
      <c r="AB41" s="513" t="s">
        <v>75</v>
      </c>
      <c r="AC41" s="122">
        <v>97873.56</v>
      </c>
      <c r="AD41" s="480"/>
      <c r="AE41" s="480"/>
      <c r="AF41" s="480"/>
      <c r="AG41" s="481">
        <f t="shared" si="1"/>
        <v>0</v>
      </c>
      <c r="AH41" s="481"/>
      <c r="AI41" s="481"/>
      <c r="AJ41" s="481"/>
      <c r="AK41" s="481"/>
      <c r="AL41" s="117"/>
      <c r="AM41" s="480"/>
      <c r="AN41" s="480"/>
      <c r="AO41" s="480"/>
      <c r="AP41" s="481">
        <f t="shared" si="0"/>
        <v>0</v>
      </c>
      <c r="AQ41" s="481"/>
      <c r="AR41" s="481"/>
      <c r="AS41" s="481"/>
      <c r="AT41" s="481"/>
      <c r="AU41" s="83"/>
      <c r="AV41" s="116"/>
      <c r="AW41" s="93"/>
      <c r="AX41" s="93"/>
      <c r="BG41" s="93"/>
      <c r="BH41" s="93"/>
      <c r="BI41" s="93"/>
      <c r="BJ41" s="93"/>
      <c r="BK41" s="93"/>
      <c r="BL41" s="92"/>
      <c r="BM41" s="92"/>
      <c r="BN41" s="92"/>
      <c r="BO41" s="92"/>
      <c r="BP41" s="92"/>
      <c r="BQ41" s="92"/>
    </row>
    <row r="42" spans="1:69" s="89" customFormat="1" ht="13" customHeight="1" x14ac:dyDescent="0.2">
      <c r="A42" s="475" t="s">
        <v>138</v>
      </c>
      <c r="B42" s="476" t="s">
        <v>138</v>
      </c>
      <c r="C42" s="477" t="s">
        <v>138</v>
      </c>
      <c r="D42" s="504" t="s">
        <v>139</v>
      </c>
      <c r="E42" s="505" t="s">
        <v>139</v>
      </c>
      <c r="F42" s="505" t="s">
        <v>139</v>
      </c>
      <c r="G42" s="505" t="s">
        <v>139</v>
      </c>
      <c r="H42" s="505" t="s">
        <v>139</v>
      </c>
      <c r="I42" s="505" t="s">
        <v>139</v>
      </c>
      <c r="J42" s="505" t="s">
        <v>139</v>
      </c>
      <c r="K42" s="505" t="s">
        <v>139</v>
      </c>
      <c r="L42" s="505" t="s">
        <v>139</v>
      </c>
      <c r="M42" s="505" t="s">
        <v>139</v>
      </c>
      <c r="N42" s="505" t="s">
        <v>139</v>
      </c>
      <c r="O42" s="505" t="s">
        <v>139</v>
      </c>
      <c r="P42" s="505" t="s">
        <v>139</v>
      </c>
      <c r="Q42" s="505" t="s">
        <v>139</v>
      </c>
      <c r="R42" s="505" t="s">
        <v>139</v>
      </c>
      <c r="S42" s="505" t="s">
        <v>139</v>
      </c>
      <c r="T42" s="505" t="s">
        <v>139</v>
      </c>
      <c r="U42" s="505" t="s">
        <v>139</v>
      </c>
      <c r="V42" s="505" t="s">
        <v>139</v>
      </c>
      <c r="W42" s="505" t="s">
        <v>139</v>
      </c>
      <c r="X42" s="506" t="s">
        <v>139</v>
      </c>
      <c r="Y42" s="511" t="s">
        <v>75</v>
      </c>
      <c r="Z42" s="512" t="s">
        <v>75</v>
      </c>
      <c r="AA42" s="512" t="s">
        <v>75</v>
      </c>
      <c r="AB42" s="513" t="s">
        <v>75</v>
      </c>
      <c r="AC42" s="122">
        <v>182625</v>
      </c>
      <c r="AD42" s="480"/>
      <c r="AE42" s="480"/>
      <c r="AF42" s="480"/>
      <c r="AG42" s="481">
        <f t="shared" si="1"/>
        <v>0</v>
      </c>
      <c r="AH42" s="481"/>
      <c r="AI42" s="481"/>
      <c r="AJ42" s="481"/>
      <c r="AK42" s="481"/>
      <c r="AL42" s="117"/>
      <c r="AM42" s="480"/>
      <c r="AN42" s="480"/>
      <c r="AO42" s="480"/>
      <c r="AP42" s="481">
        <f t="shared" ref="AP42:AP73" si="2">AC42*AM42</f>
        <v>0</v>
      </c>
      <c r="AQ42" s="481"/>
      <c r="AR42" s="481"/>
      <c r="AS42" s="481"/>
      <c r="AT42" s="481"/>
      <c r="AU42" s="83"/>
      <c r="AV42" s="116"/>
      <c r="AW42" s="93"/>
      <c r="AX42" s="93"/>
      <c r="BG42" s="93"/>
      <c r="BH42" s="93"/>
      <c r="BI42" s="93"/>
      <c r="BJ42" s="93"/>
      <c r="BK42" s="93"/>
      <c r="BL42" s="92"/>
      <c r="BM42" s="92"/>
      <c r="BN42" s="92"/>
      <c r="BO42" s="92"/>
      <c r="BP42" s="92"/>
      <c r="BQ42" s="92"/>
    </row>
    <row r="43" spans="1:69" s="89" customFormat="1" ht="13" customHeight="1" x14ac:dyDescent="0.2">
      <c r="A43" s="475" t="s">
        <v>140</v>
      </c>
      <c r="B43" s="476" t="s">
        <v>140</v>
      </c>
      <c r="C43" s="477" t="s">
        <v>140</v>
      </c>
      <c r="D43" s="504" t="s">
        <v>141</v>
      </c>
      <c r="E43" s="505" t="s">
        <v>141</v>
      </c>
      <c r="F43" s="505" t="s">
        <v>141</v>
      </c>
      <c r="G43" s="505" t="s">
        <v>141</v>
      </c>
      <c r="H43" s="505" t="s">
        <v>141</v>
      </c>
      <c r="I43" s="505" t="s">
        <v>141</v>
      </c>
      <c r="J43" s="505" t="s">
        <v>141</v>
      </c>
      <c r="K43" s="505" t="s">
        <v>141</v>
      </c>
      <c r="L43" s="505" t="s">
        <v>141</v>
      </c>
      <c r="M43" s="505" t="s">
        <v>141</v>
      </c>
      <c r="N43" s="505" t="s">
        <v>141</v>
      </c>
      <c r="O43" s="505" t="s">
        <v>141</v>
      </c>
      <c r="P43" s="505" t="s">
        <v>141</v>
      </c>
      <c r="Q43" s="505" t="s">
        <v>141</v>
      </c>
      <c r="R43" s="505" t="s">
        <v>141</v>
      </c>
      <c r="S43" s="505" t="s">
        <v>141</v>
      </c>
      <c r="T43" s="505" t="s">
        <v>141</v>
      </c>
      <c r="U43" s="505" t="s">
        <v>141</v>
      </c>
      <c r="V43" s="505" t="s">
        <v>141</v>
      </c>
      <c r="W43" s="505" t="s">
        <v>141</v>
      </c>
      <c r="X43" s="506" t="s">
        <v>141</v>
      </c>
      <c r="Y43" s="511" t="s">
        <v>75</v>
      </c>
      <c r="Z43" s="512" t="s">
        <v>75</v>
      </c>
      <c r="AA43" s="512" t="s">
        <v>75</v>
      </c>
      <c r="AB43" s="513" t="s">
        <v>75</v>
      </c>
      <c r="AC43" s="122">
        <v>816.98760000000004</v>
      </c>
      <c r="AD43" s="480"/>
      <c r="AE43" s="480"/>
      <c r="AF43" s="480"/>
      <c r="AG43" s="481">
        <f t="shared" si="1"/>
        <v>0</v>
      </c>
      <c r="AH43" s="481"/>
      <c r="AI43" s="481"/>
      <c r="AJ43" s="481"/>
      <c r="AK43" s="481"/>
      <c r="AL43" s="117"/>
      <c r="AM43" s="480"/>
      <c r="AN43" s="480"/>
      <c r="AO43" s="480"/>
      <c r="AP43" s="481">
        <f t="shared" si="2"/>
        <v>0</v>
      </c>
      <c r="AQ43" s="481"/>
      <c r="AR43" s="481"/>
      <c r="AS43" s="481"/>
      <c r="AT43" s="481"/>
      <c r="AU43" s="83"/>
      <c r="AV43" s="116"/>
      <c r="AW43" s="93"/>
      <c r="AX43" s="93"/>
      <c r="BG43" s="93"/>
      <c r="BH43" s="93"/>
      <c r="BI43" s="93"/>
      <c r="BJ43" s="93"/>
      <c r="BK43" s="93"/>
      <c r="BL43" s="92"/>
      <c r="BM43" s="92"/>
      <c r="BN43" s="92"/>
      <c r="BO43" s="92"/>
      <c r="BP43" s="92"/>
      <c r="BQ43" s="94"/>
    </row>
    <row r="44" spans="1:69" ht="13" customHeight="1" x14ac:dyDescent="0.15">
      <c r="A44" s="475" t="s">
        <v>142</v>
      </c>
      <c r="B44" s="476" t="s">
        <v>142</v>
      </c>
      <c r="C44" s="477" t="s">
        <v>142</v>
      </c>
      <c r="D44" s="504" t="s">
        <v>143</v>
      </c>
      <c r="E44" s="505" t="s">
        <v>143</v>
      </c>
      <c r="F44" s="505" t="s">
        <v>143</v>
      </c>
      <c r="G44" s="505" t="s">
        <v>143</v>
      </c>
      <c r="H44" s="505" t="s">
        <v>143</v>
      </c>
      <c r="I44" s="505" t="s">
        <v>143</v>
      </c>
      <c r="J44" s="505" t="s">
        <v>143</v>
      </c>
      <c r="K44" s="505" t="s">
        <v>143</v>
      </c>
      <c r="L44" s="505" t="s">
        <v>143</v>
      </c>
      <c r="M44" s="505" t="s">
        <v>143</v>
      </c>
      <c r="N44" s="505" t="s">
        <v>143</v>
      </c>
      <c r="O44" s="505" t="s">
        <v>143</v>
      </c>
      <c r="P44" s="505" t="s">
        <v>143</v>
      </c>
      <c r="Q44" s="505" t="s">
        <v>143</v>
      </c>
      <c r="R44" s="505" t="s">
        <v>143</v>
      </c>
      <c r="S44" s="505" t="s">
        <v>143</v>
      </c>
      <c r="T44" s="505" t="s">
        <v>143</v>
      </c>
      <c r="U44" s="505" t="s">
        <v>143</v>
      </c>
      <c r="V44" s="505" t="s">
        <v>143</v>
      </c>
      <c r="W44" s="505" t="s">
        <v>143</v>
      </c>
      <c r="X44" s="506" t="s">
        <v>143</v>
      </c>
      <c r="Y44" s="511" t="s">
        <v>75</v>
      </c>
      <c r="Z44" s="512" t="s">
        <v>75</v>
      </c>
      <c r="AA44" s="512" t="s">
        <v>75</v>
      </c>
      <c r="AB44" s="513" t="s">
        <v>75</v>
      </c>
      <c r="AC44" s="122">
        <v>686.61599999999999</v>
      </c>
      <c r="AD44" s="480"/>
      <c r="AE44" s="480"/>
      <c r="AF44" s="480"/>
      <c r="AG44" s="481">
        <f t="shared" si="1"/>
        <v>0</v>
      </c>
      <c r="AH44" s="481"/>
      <c r="AI44" s="481"/>
      <c r="AJ44" s="481"/>
      <c r="AK44" s="481"/>
      <c r="AL44" s="62"/>
      <c r="AM44" s="480"/>
      <c r="AN44" s="480"/>
      <c r="AO44" s="480"/>
      <c r="AP44" s="481">
        <f t="shared" si="2"/>
        <v>0</v>
      </c>
      <c r="AQ44" s="481"/>
      <c r="AR44" s="481"/>
      <c r="AS44" s="481"/>
      <c r="AT44" s="481"/>
      <c r="AU44" s="83"/>
      <c r="AV44" s="62"/>
    </row>
    <row r="45" spans="1:69" s="67" customFormat="1" ht="13" customHeight="1" x14ac:dyDescent="0.2">
      <c r="A45" s="475" t="s">
        <v>144</v>
      </c>
      <c r="B45" s="476" t="s">
        <v>144</v>
      </c>
      <c r="C45" s="477" t="s">
        <v>144</v>
      </c>
      <c r="D45" s="504" t="s">
        <v>145</v>
      </c>
      <c r="E45" s="505" t="s">
        <v>145</v>
      </c>
      <c r="F45" s="505" t="s">
        <v>145</v>
      </c>
      <c r="G45" s="505" t="s">
        <v>145</v>
      </c>
      <c r="H45" s="505" t="s">
        <v>145</v>
      </c>
      <c r="I45" s="505" t="s">
        <v>145</v>
      </c>
      <c r="J45" s="505" t="s">
        <v>145</v>
      </c>
      <c r="K45" s="505" t="s">
        <v>145</v>
      </c>
      <c r="L45" s="505" t="s">
        <v>145</v>
      </c>
      <c r="M45" s="505" t="s">
        <v>145</v>
      </c>
      <c r="N45" s="505" t="s">
        <v>145</v>
      </c>
      <c r="O45" s="505" t="s">
        <v>145</v>
      </c>
      <c r="P45" s="505" t="s">
        <v>145</v>
      </c>
      <c r="Q45" s="505" t="s">
        <v>145</v>
      </c>
      <c r="R45" s="505" t="s">
        <v>145</v>
      </c>
      <c r="S45" s="505" t="s">
        <v>145</v>
      </c>
      <c r="T45" s="505" t="s">
        <v>145</v>
      </c>
      <c r="U45" s="505" t="s">
        <v>145</v>
      </c>
      <c r="V45" s="505" t="s">
        <v>145</v>
      </c>
      <c r="W45" s="505" t="s">
        <v>145</v>
      </c>
      <c r="X45" s="506" t="s">
        <v>145</v>
      </c>
      <c r="Y45" s="511" t="s">
        <v>75</v>
      </c>
      <c r="Z45" s="512" t="s">
        <v>75</v>
      </c>
      <c r="AA45" s="512" t="s">
        <v>75</v>
      </c>
      <c r="AB45" s="513" t="s">
        <v>75</v>
      </c>
      <c r="AC45" s="122">
        <v>1454.0238999999999</v>
      </c>
      <c r="AD45" s="480"/>
      <c r="AE45" s="480"/>
      <c r="AF45" s="480"/>
      <c r="AG45" s="481">
        <f t="shared" si="1"/>
        <v>0</v>
      </c>
      <c r="AH45" s="481"/>
      <c r="AI45" s="481"/>
      <c r="AJ45" s="481"/>
      <c r="AK45" s="481"/>
      <c r="AL45" s="65"/>
      <c r="AM45" s="480"/>
      <c r="AN45" s="480"/>
      <c r="AO45" s="480"/>
      <c r="AP45" s="481">
        <f t="shared" si="2"/>
        <v>0</v>
      </c>
      <c r="AQ45" s="481"/>
      <c r="AR45" s="481"/>
      <c r="AS45" s="481"/>
      <c r="AT45" s="481"/>
      <c r="AU45" s="83"/>
      <c r="AV45" s="65"/>
    </row>
    <row r="46" spans="1:69" s="89" customFormat="1" ht="13" customHeight="1" x14ac:dyDescent="0.2">
      <c r="A46" s="475" t="s">
        <v>146</v>
      </c>
      <c r="B46" s="476" t="s">
        <v>146</v>
      </c>
      <c r="C46" s="477" t="s">
        <v>146</v>
      </c>
      <c r="D46" s="504" t="s">
        <v>147</v>
      </c>
      <c r="E46" s="505" t="s">
        <v>147</v>
      </c>
      <c r="F46" s="505" t="s">
        <v>147</v>
      </c>
      <c r="G46" s="505" t="s">
        <v>147</v>
      </c>
      <c r="H46" s="505" t="s">
        <v>147</v>
      </c>
      <c r="I46" s="505" t="s">
        <v>147</v>
      </c>
      <c r="J46" s="505" t="s">
        <v>147</v>
      </c>
      <c r="K46" s="505" t="s">
        <v>147</v>
      </c>
      <c r="L46" s="505" t="s">
        <v>147</v>
      </c>
      <c r="M46" s="505" t="s">
        <v>147</v>
      </c>
      <c r="N46" s="505" t="s">
        <v>147</v>
      </c>
      <c r="O46" s="505" t="s">
        <v>147</v>
      </c>
      <c r="P46" s="505" t="s">
        <v>147</v>
      </c>
      <c r="Q46" s="505" t="s">
        <v>147</v>
      </c>
      <c r="R46" s="505" t="s">
        <v>147</v>
      </c>
      <c r="S46" s="505" t="s">
        <v>147</v>
      </c>
      <c r="T46" s="505" t="s">
        <v>147</v>
      </c>
      <c r="U46" s="505" t="s">
        <v>147</v>
      </c>
      <c r="V46" s="505" t="s">
        <v>147</v>
      </c>
      <c r="W46" s="505" t="s">
        <v>147</v>
      </c>
      <c r="X46" s="506" t="s">
        <v>147</v>
      </c>
      <c r="Y46" s="511" t="s">
        <v>75</v>
      </c>
      <c r="Z46" s="512" t="s">
        <v>75</v>
      </c>
      <c r="AA46" s="512" t="s">
        <v>75</v>
      </c>
      <c r="AB46" s="513" t="s">
        <v>75</v>
      </c>
      <c r="AC46" s="122">
        <v>1154.0445</v>
      </c>
      <c r="AD46" s="480"/>
      <c r="AE46" s="480"/>
      <c r="AF46" s="480"/>
      <c r="AG46" s="481">
        <f t="shared" si="1"/>
        <v>0</v>
      </c>
      <c r="AH46" s="481"/>
      <c r="AI46" s="481"/>
      <c r="AJ46" s="481"/>
      <c r="AK46" s="481"/>
      <c r="AL46" s="117"/>
      <c r="AM46" s="480"/>
      <c r="AN46" s="480"/>
      <c r="AO46" s="480"/>
      <c r="AP46" s="481">
        <f t="shared" si="2"/>
        <v>0</v>
      </c>
      <c r="AQ46" s="481"/>
      <c r="AR46" s="481"/>
      <c r="AS46" s="481"/>
      <c r="AT46" s="481"/>
      <c r="AU46" s="83"/>
      <c r="AV46" s="120"/>
      <c r="AW46" s="97"/>
      <c r="AX46" s="97"/>
      <c r="BG46" s="93"/>
      <c r="BH46" s="93"/>
      <c r="BI46" s="93"/>
      <c r="BJ46" s="93"/>
      <c r="BK46" s="93"/>
      <c r="BL46" s="93"/>
      <c r="BM46" s="93"/>
      <c r="BN46" s="93"/>
      <c r="BO46" s="93"/>
      <c r="BP46" s="93"/>
    </row>
    <row r="47" spans="1:69" s="89" customFormat="1" ht="13" customHeight="1" x14ac:dyDescent="0.2">
      <c r="A47" s="475" t="s">
        <v>148</v>
      </c>
      <c r="B47" s="476" t="s">
        <v>148</v>
      </c>
      <c r="C47" s="477" t="s">
        <v>148</v>
      </c>
      <c r="D47" s="504" t="s">
        <v>149</v>
      </c>
      <c r="E47" s="505" t="s">
        <v>149</v>
      </c>
      <c r="F47" s="505" t="s">
        <v>149</v>
      </c>
      <c r="G47" s="505" t="s">
        <v>149</v>
      </c>
      <c r="H47" s="505" t="s">
        <v>149</v>
      </c>
      <c r="I47" s="505" t="s">
        <v>149</v>
      </c>
      <c r="J47" s="505" t="s">
        <v>149</v>
      </c>
      <c r="K47" s="505" t="s">
        <v>149</v>
      </c>
      <c r="L47" s="505" t="s">
        <v>149</v>
      </c>
      <c r="M47" s="505" t="s">
        <v>149</v>
      </c>
      <c r="N47" s="505" t="s">
        <v>149</v>
      </c>
      <c r="O47" s="505" t="s">
        <v>149</v>
      </c>
      <c r="P47" s="505" t="s">
        <v>149</v>
      </c>
      <c r="Q47" s="505" t="s">
        <v>149</v>
      </c>
      <c r="R47" s="505" t="s">
        <v>149</v>
      </c>
      <c r="S47" s="505" t="s">
        <v>149</v>
      </c>
      <c r="T47" s="505" t="s">
        <v>149</v>
      </c>
      <c r="U47" s="505" t="s">
        <v>149</v>
      </c>
      <c r="V47" s="505" t="s">
        <v>149</v>
      </c>
      <c r="W47" s="505" t="s">
        <v>149</v>
      </c>
      <c r="X47" s="506" t="s">
        <v>149</v>
      </c>
      <c r="Y47" s="511" t="s">
        <v>75</v>
      </c>
      <c r="Z47" s="512" t="s">
        <v>75</v>
      </c>
      <c r="AA47" s="512" t="s">
        <v>75</v>
      </c>
      <c r="AB47" s="513" t="s">
        <v>75</v>
      </c>
      <c r="AC47" s="122">
        <v>5400</v>
      </c>
      <c r="AD47" s="480"/>
      <c r="AE47" s="480"/>
      <c r="AF47" s="480"/>
      <c r="AG47" s="481">
        <f t="shared" si="1"/>
        <v>0</v>
      </c>
      <c r="AH47" s="481"/>
      <c r="AI47" s="481"/>
      <c r="AJ47" s="481"/>
      <c r="AK47" s="481"/>
      <c r="AL47" s="117"/>
      <c r="AM47" s="480"/>
      <c r="AN47" s="480"/>
      <c r="AO47" s="480"/>
      <c r="AP47" s="481">
        <f t="shared" si="2"/>
        <v>0</v>
      </c>
      <c r="AQ47" s="481"/>
      <c r="AR47" s="481"/>
      <c r="AS47" s="481"/>
      <c r="AT47" s="481"/>
      <c r="AU47" s="83"/>
      <c r="AV47" s="116"/>
      <c r="AW47" s="93"/>
      <c r="AX47" s="93"/>
      <c r="BG47" s="93"/>
      <c r="BH47" s="93"/>
      <c r="BI47" s="93"/>
      <c r="BJ47" s="93"/>
      <c r="BK47" s="93"/>
      <c r="BL47" s="93"/>
      <c r="BM47" s="93"/>
      <c r="BN47" s="93"/>
      <c r="BO47" s="93"/>
      <c r="BP47" s="93"/>
    </row>
    <row r="48" spans="1:69" s="89" customFormat="1" ht="13" customHeight="1" x14ac:dyDescent="0.2">
      <c r="A48" s="475" t="s">
        <v>150</v>
      </c>
      <c r="B48" s="476" t="s">
        <v>150</v>
      </c>
      <c r="C48" s="477" t="s">
        <v>150</v>
      </c>
      <c r="D48" s="504" t="s">
        <v>151</v>
      </c>
      <c r="E48" s="505" t="s">
        <v>151</v>
      </c>
      <c r="F48" s="505" t="s">
        <v>151</v>
      </c>
      <c r="G48" s="505" t="s">
        <v>151</v>
      </c>
      <c r="H48" s="505" t="s">
        <v>151</v>
      </c>
      <c r="I48" s="505" t="s">
        <v>151</v>
      </c>
      <c r="J48" s="505" t="s">
        <v>151</v>
      </c>
      <c r="K48" s="505" t="s">
        <v>151</v>
      </c>
      <c r="L48" s="505" t="s">
        <v>151</v>
      </c>
      <c r="M48" s="505" t="s">
        <v>151</v>
      </c>
      <c r="N48" s="505" t="s">
        <v>151</v>
      </c>
      <c r="O48" s="505" t="s">
        <v>151</v>
      </c>
      <c r="P48" s="505" t="s">
        <v>151</v>
      </c>
      <c r="Q48" s="505" t="s">
        <v>151</v>
      </c>
      <c r="R48" s="505" t="s">
        <v>151</v>
      </c>
      <c r="S48" s="505" t="s">
        <v>151</v>
      </c>
      <c r="T48" s="505" t="s">
        <v>151</v>
      </c>
      <c r="U48" s="505" t="s">
        <v>151</v>
      </c>
      <c r="V48" s="505" t="s">
        <v>151</v>
      </c>
      <c r="W48" s="505" t="s">
        <v>151</v>
      </c>
      <c r="X48" s="506" t="s">
        <v>151</v>
      </c>
      <c r="Y48" s="511" t="s">
        <v>75</v>
      </c>
      <c r="Z48" s="512" t="s">
        <v>75</v>
      </c>
      <c r="AA48" s="512" t="s">
        <v>75</v>
      </c>
      <c r="AB48" s="513" t="s">
        <v>75</v>
      </c>
      <c r="AC48" s="122">
        <v>1334.25</v>
      </c>
      <c r="AD48" s="480"/>
      <c r="AE48" s="480"/>
      <c r="AF48" s="480"/>
      <c r="AG48" s="481">
        <f t="shared" si="1"/>
        <v>0</v>
      </c>
      <c r="AH48" s="481"/>
      <c r="AI48" s="481"/>
      <c r="AJ48" s="481"/>
      <c r="AK48" s="481"/>
      <c r="AL48" s="117"/>
      <c r="AM48" s="480"/>
      <c r="AN48" s="480"/>
      <c r="AO48" s="480"/>
      <c r="AP48" s="481">
        <f t="shared" si="2"/>
        <v>0</v>
      </c>
      <c r="AQ48" s="481"/>
      <c r="AR48" s="481"/>
      <c r="AS48" s="481"/>
      <c r="AT48" s="481"/>
      <c r="AU48" s="83"/>
      <c r="AV48" s="116"/>
      <c r="AW48" s="93"/>
      <c r="AX48" s="93"/>
      <c r="BG48" s="93"/>
      <c r="BH48" s="93"/>
      <c r="BI48" s="93"/>
      <c r="BJ48" s="93"/>
      <c r="BK48" s="93"/>
      <c r="BL48" s="93"/>
      <c r="BM48" s="93"/>
      <c r="BN48" s="93"/>
      <c r="BO48" s="93"/>
      <c r="BP48" s="93"/>
    </row>
    <row r="49" spans="1:68" s="89" customFormat="1" ht="13" customHeight="1" x14ac:dyDescent="0.2">
      <c r="A49" s="475" t="s">
        <v>152</v>
      </c>
      <c r="B49" s="476" t="s">
        <v>152</v>
      </c>
      <c r="C49" s="477" t="s">
        <v>152</v>
      </c>
      <c r="D49" s="504" t="s">
        <v>153</v>
      </c>
      <c r="E49" s="505" t="s">
        <v>153</v>
      </c>
      <c r="F49" s="505" t="s">
        <v>153</v>
      </c>
      <c r="G49" s="505" t="s">
        <v>153</v>
      </c>
      <c r="H49" s="505" t="s">
        <v>153</v>
      </c>
      <c r="I49" s="505" t="s">
        <v>153</v>
      </c>
      <c r="J49" s="505" t="s">
        <v>153</v>
      </c>
      <c r="K49" s="505" t="s">
        <v>153</v>
      </c>
      <c r="L49" s="505" t="s">
        <v>153</v>
      </c>
      <c r="M49" s="505" t="s">
        <v>153</v>
      </c>
      <c r="N49" s="505" t="s">
        <v>153</v>
      </c>
      <c r="O49" s="505" t="s">
        <v>153</v>
      </c>
      <c r="P49" s="505" t="s">
        <v>153</v>
      </c>
      <c r="Q49" s="505" t="s">
        <v>153</v>
      </c>
      <c r="R49" s="505" t="s">
        <v>153</v>
      </c>
      <c r="S49" s="505" t="s">
        <v>153</v>
      </c>
      <c r="T49" s="505" t="s">
        <v>153</v>
      </c>
      <c r="U49" s="505" t="s">
        <v>153</v>
      </c>
      <c r="V49" s="505" t="s">
        <v>153</v>
      </c>
      <c r="W49" s="505" t="s">
        <v>153</v>
      </c>
      <c r="X49" s="506" t="s">
        <v>153</v>
      </c>
      <c r="Y49" s="511" t="s">
        <v>75</v>
      </c>
      <c r="Z49" s="512" t="s">
        <v>75</v>
      </c>
      <c r="AA49" s="512" t="s">
        <v>75</v>
      </c>
      <c r="AB49" s="513" t="s">
        <v>75</v>
      </c>
      <c r="AC49" s="122">
        <v>0</v>
      </c>
      <c r="AD49" s="480"/>
      <c r="AE49" s="480"/>
      <c r="AF49" s="480"/>
      <c r="AG49" s="481">
        <f t="shared" si="1"/>
        <v>0</v>
      </c>
      <c r="AH49" s="481"/>
      <c r="AI49" s="481"/>
      <c r="AJ49" s="481"/>
      <c r="AK49" s="481"/>
      <c r="AL49" s="117"/>
      <c r="AM49" s="480"/>
      <c r="AN49" s="480"/>
      <c r="AO49" s="480"/>
      <c r="AP49" s="481">
        <f t="shared" si="2"/>
        <v>0</v>
      </c>
      <c r="AQ49" s="481"/>
      <c r="AR49" s="481"/>
      <c r="AS49" s="481"/>
      <c r="AT49" s="481"/>
      <c r="AU49" s="83"/>
      <c r="AV49" s="116"/>
      <c r="AW49" s="93"/>
      <c r="AX49" s="93"/>
      <c r="BG49" s="93"/>
      <c r="BH49" s="93"/>
      <c r="BI49" s="93"/>
      <c r="BJ49" s="93"/>
      <c r="BK49" s="93"/>
      <c r="BL49" s="93"/>
      <c r="BM49" s="93"/>
      <c r="BN49" s="93"/>
      <c r="BO49" s="93"/>
      <c r="BP49" s="93"/>
    </row>
    <row r="50" spans="1:68" s="89" customFormat="1" ht="13" customHeight="1" x14ac:dyDescent="0.2">
      <c r="A50" s="475" t="s">
        <v>154</v>
      </c>
      <c r="B50" s="476" t="s">
        <v>154</v>
      </c>
      <c r="C50" s="477" t="s">
        <v>154</v>
      </c>
      <c r="D50" s="504" t="s">
        <v>155</v>
      </c>
      <c r="E50" s="505" t="s">
        <v>155</v>
      </c>
      <c r="F50" s="505" t="s">
        <v>155</v>
      </c>
      <c r="G50" s="505" t="s">
        <v>155</v>
      </c>
      <c r="H50" s="505" t="s">
        <v>155</v>
      </c>
      <c r="I50" s="505" t="s">
        <v>155</v>
      </c>
      <c r="J50" s="505" t="s">
        <v>155</v>
      </c>
      <c r="K50" s="505" t="s">
        <v>155</v>
      </c>
      <c r="L50" s="505" t="s">
        <v>155</v>
      </c>
      <c r="M50" s="505" t="s">
        <v>155</v>
      </c>
      <c r="N50" s="505" t="s">
        <v>155</v>
      </c>
      <c r="O50" s="505" t="s">
        <v>155</v>
      </c>
      <c r="P50" s="505" t="s">
        <v>155</v>
      </c>
      <c r="Q50" s="505" t="s">
        <v>155</v>
      </c>
      <c r="R50" s="505" t="s">
        <v>155</v>
      </c>
      <c r="S50" s="505" t="s">
        <v>155</v>
      </c>
      <c r="T50" s="505" t="s">
        <v>155</v>
      </c>
      <c r="U50" s="505" t="s">
        <v>155</v>
      </c>
      <c r="V50" s="505" t="s">
        <v>155</v>
      </c>
      <c r="W50" s="505" t="s">
        <v>155</v>
      </c>
      <c r="X50" s="506" t="s">
        <v>155</v>
      </c>
      <c r="Y50" s="511" t="s">
        <v>75</v>
      </c>
      <c r="Z50" s="512" t="s">
        <v>75</v>
      </c>
      <c r="AA50" s="512" t="s">
        <v>75</v>
      </c>
      <c r="AB50" s="513" t="s">
        <v>75</v>
      </c>
      <c r="AC50" s="122">
        <v>973.98</v>
      </c>
      <c r="AD50" s="480"/>
      <c r="AE50" s="480"/>
      <c r="AF50" s="480"/>
      <c r="AG50" s="481">
        <f t="shared" si="1"/>
        <v>0</v>
      </c>
      <c r="AH50" s="481"/>
      <c r="AI50" s="481"/>
      <c r="AJ50" s="481"/>
      <c r="AK50" s="481"/>
      <c r="AL50" s="117"/>
      <c r="AM50" s="480"/>
      <c r="AN50" s="480"/>
      <c r="AO50" s="480"/>
      <c r="AP50" s="481">
        <f t="shared" si="2"/>
        <v>0</v>
      </c>
      <c r="AQ50" s="481"/>
      <c r="AR50" s="481"/>
      <c r="AS50" s="481"/>
      <c r="AT50" s="481"/>
      <c r="AU50" s="83"/>
      <c r="AV50" s="121"/>
      <c r="AW50" s="98"/>
      <c r="AX50" s="98"/>
    </row>
    <row r="51" spans="1:68" s="89" customFormat="1" ht="13" customHeight="1" x14ac:dyDescent="0.2">
      <c r="A51" s="475" t="s">
        <v>156</v>
      </c>
      <c r="B51" s="476" t="s">
        <v>156</v>
      </c>
      <c r="C51" s="477" t="s">
        <v>156</v>
      </c>
      <c r="D51" s="504" t="s">
        <v>157</v>
      </c>
      <c r="E51" s="505" t="s">
        <v>157</v>
      </c>
      <c r="F51" s="505" t="s">
        <v>157</v>
      </c>
      <c r="G51" s="505" t="s">
        <v>157</v>
      </c>
      <c r="H51" s="505" t="s">
        <v>157</v>
      </c>
      <c r="I51" s="505" t="s">
        <v>157</v>
      </c>
      <c r="J51" s="505" t="s">
        <v>157</v>
      </c>
      <c r="K51" s="505" t="s">
        <v>157</v>
      </c>
      <c r="L51" s="505" t="s">
        <v>157</v>
      </c>
      <c r="M51" s="505" t="s">
        <v>157</v>
      </c>
      <c r="N51" s="505" t="s">
        <v>157</v>
      </c>
      <c r="O51" s="505" t="s">
        <v>157</v>
      </c>
      <c r="P51" s="505" t="s">
        <v>157</v>
      </c>
      <c r="Q51" s="505" t="s">
        <v>157</v>
      </c>
      <c r="R51" s="505" t="s">
        <v>157</v>
      </c>
      <c r="S51" s="505" t="s">
        <v>157</v>
      </c>
      <c r="T51" s="505" t="s">
        <v>157</v>
      </c>
      <c r="U51" s="505" t="s">
        <v>157</v>
      </c>
      <c r="V51" s="505" t="s">
        <v>157</v>
      </c>
      <c r="W51" s="505" t="s">
        <v>157</v>
      </c>
      <c r="X51" s="506" t="s">
        <v>157</v>
      </c>
      <c r="Y51" s="511" t="s">
        <v>75</v>
      </c>
      <c r="Z51" s="512" t="s">
        <v>75</v>
      </c>
      <c r="AA51" s="512" t="s">
        <v>75</v>
      </c>
      <c r="AB51" s="513" t="s">
        <v>75</v>
      </c>
      <c r="AC51" s="122">
        <v>399.68169999999998</v>
      </c>
      <c r="AD51" s="480"/>
      <c r="AE51" s="480"/>
      <c r="AF51" s="480"/>
      <c r="AG51" s="481">
        <f t="shared" si="1"/>
        <v>0</v>
      </c>
      <c r="AH51" s="481"/>
      <c r="AI51" s="481"/>
      <c r="AJ51" s="481"/>
      <c r="AK51" s="481"/>
      <c r="AL51" s="117"/>
      <c r="AM51" s="480"/>
      <c r="AN51" s="480"/>
      <c r="AO51" s="480"/>
      <c r="AP51" s="481">
        <f t="shared" si="2"/>
        <v>0</v>
      </c>
      <c r="AQ51" s="481"/>
      <c r="AR51" s="481"/>
      <c r="AS51" s="481"/>
      <c r="AT51" s="481"/>
      <c r="AU51" s="83"/>
      <c r="AV51" s="117"/>
    </row>
    <row r="52" spans="1:68" s="89" customFormat="1" ht="13" customHeight="1" x14ac:dyDescent="0.2">
      <c r="A52" s="475" t="s">
        <v>158</v>
      </c>
      <c r="B52" s="476" t="s">
        <v>158</v>
      </c>
      <c r="C52" s="477" t="s">
        <v>158</v>
      </c>
      <c r="D52" s="504" t="s">
        <v>159</v>
      </c>
      <c r="E52" s="505" t="s">
        <v>159</v>
      </c>
      <c r="F52" s="505" t="s">
        <v>159</v>
      </c>
      <c r="G52" s="505" t="s">
        <v>159</v>
      </c>
      <c r="H52" s="505" t="s">
        <v>159</v>
      </c>
      <c r="I52" s="505" t="s">
        <v>159</v>
      </c>
      <c r="J52" s="505" t="s">
        <v>159</v>
      </c>
      <c r="K52" s="505" t="s">
        <v>159</v>
      </c>
      <c r="L52" s="505" t="s">
        <v>159</v>
      </c>
      <c r="M52" s="505" t="s">
        <v>159</v>
      </c>
      <c r="N52" s="505" t="s">
        <v>159</v>
      </c>
      <c r="O52" s="505" t="s">
        <v>159</v>
      </c>
      <c r="P52" s="505" t="s">
        <v>159</v>
      </c>
      <c r="Q52" s="505" t="s">
        <v>159</v>
      </c>
      <c r="R52" s="505" t="s">
        <v>159</v>
      </c>
      <c r="S52" s="505" t="s">
        <v>159</v>
      </c>
      <c r="T52" s="505" t="s">
        <v>159</v>
      </c>
      <c r="U52" s="505" t="s">
        <v>159</v>
      </c>
      <c r="V52" s="505" t="s">
        <v>159</v>
      </c>
      <c r="W52" s="505" t="s">
        <v>159</v>
      </c>
      <c r="X52" s="506" t="s">
        <v>159</v>
      </c>
      <c r="Y52" s="511" t="s">
        <v>75</v>
      </c>
      <c r="Z52" s="512" t="s">
        <v>75</v>
      </c>
      <c r="AA52" s="512" t="s">
        <v>75</v>
      </c>
      <c r="AB52" s="513" t="s">
        <v>75</v>
      </c>
      <c r="AC52" s="122">
        <v>5485.1091999999999</v>
      </c>
      <c r="AD52" s="480"/>
      <c r="AE52" s="480"/>
      <c r="AF52" s="480"/>
      <c r="AG52" s="481">
        <f t="shared" si="1"/>
        <v>0</v>
      </c>
      <c r="AH52" s="481"/>
      <c r="AI52" s="481"/>
      <c r="AJ52" s="481"/>
      <c r="AK52" s="481"/>
      <c r="AL52" s="117"/>
      <c r="AM52" s="480"/>
      <c r="AN52" s="480"/>
      <c r="AO52" s="480"/>
      <c r="AP52" s="481">
        <f t="shared" si="2"/>
        <v>0</v>
      </c>
      <c r="AQ52" s="481"/>
      <c r="AR52" s="481"/>
      <c r="AS52" s="481"/>
      <c r="AT52" s="481"/>
      <c r="AU52" s="83"/>
      <c r="AV52" s="117"/>
    </row>
    <row r="53" spans="1:68" s="89" customFormat="1" ht="13" customHeight="1" x14ac:dyDescent="0.2">
      <c r="A53" s="475" t="s">
        <v>160</v>
      </c>
      <c r="B53" s="476" t="s">
        <v>160</v>
      </c>
      <c r="C53" s="477" t="s">
        <v>160</v>
      </c>
      <c r="D53" s="504" t="s">
        <v>161</v>
      </c>
      <c r="E53" s="505" t="s">
        <v>161</v>
      </c>
      <c r="F53" s="505" t="s">
        <v>161</v>
      </c>
      <c r="G53" s="505" t="s">
        <v>161</v>
      </c>
      <c r="H53" s="505" t="s">
        <v>161</v>
      </c>
      <c r="I53" s="505" t="s">
        <v>161</v>
      </c>
      <c r="J53" s="505" t="s">
        <v>161</v>
      </c>
      <c r="K53" s="505" t="s">
        <v>161</v>
      </c>
      <c r="L53" s="505" t="s">
        <v>161</v>
      </c>
      <c r="M53" s="505" t="s">
        <v>161</v>
      </c>
      <c r="N53" s="505" t="s">
        <v>161</v>
      </c>
      <c r="O53" s="505" t="s">
        <v>161</v>
      </c>
      <c r="P53" s="505" t="s">
        <v>161</v>
      </c>
      <c r="Q53" s="505" t="s">
        <v>161</v>
      </c>
      <c r="R53" s="505" t="s">
        <v>161</v>
      </c>
      <c r="S53" s="505" t="s">
        <v>161</v>
      </c>
      <c r="T53" s="505" t="s">
        <v>161</v>
      </c>
      <c r="U53" s="505" t="s">
        <v>161</v>
      </c>
      <c r="V53" s="505" t="s">
        <v>161</v>
      </c>
      <c r="W53" s="505" t="s">
        <v>161</v>
      </c>
      <c r="X53" s="506" t="s">
        <v>161</v>
      </c>
      <c r="Y53" s="511" t="s">
        <v>75</v>
      </c>
      <c r="Z53" s="512" t="s">
        <v>75</v>
      </c>
      <c r="AA53" s="512" t="s">
        <v>75</v>
      </c>
      <c r="AB53" s="513" t="s">
        <v>75</v>
      </c>
      <c r="AC53" s="122">
        <v>9844.7003999999997</v>
      </c>
      <c r="AD53" s="480"/>
      <c r="AE53" s="480"/>
      <c r="AF53" s="480"/>
      <c r="AG53" s="481">
        <f t="shared" si="1"/>
        <v>0</v>
      </c>
      <c r="AH53" s="481"/>
      <c r="AI53" s="481"/>
      <c r="AJ53" s="481"/>
      <c r="AK53" s="481"/>
      <c r="AL53" s="117"/>
      <c r="AM53" s="480"/>
      <c r="AN53" s="480"/>
      <c r="AO53" s="480"/>
      <c r="AP53" s="481">
        <f t="shared" si="2"/>
        <v>0</v>
      </c>
      <c r="AQ53" s="481"/>
      <c r="AR53" s="481"/>
      <c r="AS53" s="481"/>
      <c r="AT53" s="481"/>
      <c r="AU53" s="83"/>
      <c r="AV53" s="117"/>
    </row>
    <row r="54" spans="1:68" ht="13" customHeight="1" x14ac:dyDescent="0.15">
      <c r="A54" s="475" t="s">
        <v>162</v>
      </c>
      <c r="B54" s="476" t="s">
        <v>162</v>
      </c>
      <c r="C54" s="477" t="s">
        <v>162</v>
      </c>
      <c r="D54" s="504" t="s">
        <v>163</v>
      </c>
      <c r="E54" s="505" t="s">
        <v>163</v>
      </c>
      <c r="F54" s="505" t="s">
        <v>163</v>
      </c>
      <c r="G54" s="505" t="s">
        <v>163</v>
      </c>
      <c r="H54" s="505" t="s">
        <v>163</v>
      </c>
      <c r="I54" s="505" t="s">
        <v>163</v>
      </c>
      <c r="J54" s="505" t="s">
        <v>163</v>
      </c>
      <c r="K54" s="505" t="s">
        <v>163</v>
      </c>
      <c r="L54" s="505" t="s">
        <v>163</v>
      </c>
      <c r="M54" s="505" t="s">
        <v>163</v>
      </c>
      <c r="N54" s="505" t="s">
        <v>163</v>
      </c>
      <c r="O54" s="505" t="s">
        <v>163</v>
      </c>
      <c r="P54" s="505" t="s">
        <v>163</v>
      </c>
      <c r="Q54" s="505" t="s">
        <v>163</v>
      </c>
      <c r="R54" s="505" t="s">
        <v>163</v>
      </c>
      <c r="S54" s="505" t="s">
        <v>163</v>
      </c>
      <c r="T54" s="505" t="s">
        <v>163</v>
      </c>
      <c r="U54" s="505" t="s">
        <v>163</v>
      </c>
      <c r="V54" s="505" t="s">
        <v>163</v>
      </c>
      <c r="W54" s="505" t="s">
        <v>163</v>
      </c>
      <c r="X54" s="506" t="s">
        <v>163</v>
      </c>
      <c r="Y54" s="511" t="s">
        <v>75</v>
      </c>
      <c r="Z54" s="512" t="s">
        <v>75</v>
      </c>
      <c r="AA54" s="512" t="s">
        <v>75</v>
      </c>
      <c r="AB54" s="513" t="s">
        <v>75</v>
      </c>
      <c r="AC54" s="122">
        <v>10776.038200000001</v>
      </c>
      <c r="AD54" s="480"/>
      <c r="AE54" s="480"/>
      <c r="AF54" s="480"/>
      <c r="AG54" s="481">
        <f t="shared" si="1"/>
        <v>0</v>
      </c>
      <c r="AH54" s="481"/>
      <c r="AI54" s="481"/>
      <c r="AJ54" s="481"/>
      <c r="AK54" s="481"/>
      <c r="AL54" s="62"/>
      <c r="AM54" s="480"/>
      <c r="AN54" s="480"/>
      <c r="AO54" s="480"/>
      <c r="AP54" s="481">
        <f t="shared" si="2"/>
        <v>0</v>
      </c>
      <c r="AQ54" s="481"/>
      <c r="AR54" s="481"/>
      <c r="AS54" s="481"/>
      <c r="AT54" s="481"/>
      <c r="AU54" s="83"/>
      <c r="AV54" s="62"/>
    </row>
    <row r="55" spans="1:68" ht="13" customHeight="1" x14ac:dyDescent="0.15">
      <c r="A55" s="475" t="s">
        <v>164</v>
      </c>
      <c r="B55" s="476" t="s">
        <v>164</v>
      </c>
      <c r="C55" s="477" t="s">
        <v>164</v>
      </c>
      <c r="D55" s="504" t="s">
        <v>165</v>
      </c>
      <c r="E55" s="505" t="s">
        <v>165</v>
      </c>
      <c r="F55" s="505" t="s">
        <v>165</v>
      </c>
      <c r="G55" s="505" t="s">
        <v>165</v>
      </c>
      <c r="H55" s="505" t="s">
        <v>165</v>
      </c>
      <c r="I55" s="505" t="s">
        <v>165</v>
      </c>
      <c r="J55" s="505" t="s">
        <v>165</v>
      </c>
      <c r="K55" s="505" t="s">
        <v>165</v>
      </c>
      <c r="L55" s="505" t="s">
        <v>165</v>
      </c>
      <c r="M55" s="505" t="s">
        <v>165</v>
      </c>
      <c r="N55" s="505" t="s">
        <v>165</v>
      </c>
      <c r="O55" s="505" t="s">
        <v>165</v>
      </c>
      <c r="P55" s="505" t="s">
        <v>165</v>
      </c>
      <c r="Q55" s="505" t="s">
        <v>165</v>
      </c>
      <c r="R55" s="505" t="s">
        <v>165</v>
      </c>
      <c r="S55" s="505" t="s">
        <v>165</v>
      </c>
      <c r="T55" s="505" t="s">
        <v>165</v>
      </c>
      <c r="U55" s="505" t="s">
        <v>165</v>
      </c>
      <c r="V55" s="505" t="s">
        <v>165</v>
      </c>
      <c r="W55" s="505" t="s">
        <v>165</v>
      </c>
      <c r="X55" s="506" t="s">
        <v>165</v>
      </c>
      <c r="Y55" s="511" t="s">
        <v>75</v>
      </c>
      <c r="Z55" s="512" t="s">
        <v>75</v>
      </c>
      <c r="AA55" s="512" t="s">
        <v>75</v>
      </c>
      <c r="AB55" s="513" t="s">
        <v>75</v>
      </c>
      <c r="AC55" s="122">
        <v>1078.2584999999999</v>
      </c>
      <c r="AD55" s="480"/>
      <c r="AE55" s="480"/>
      <c r="AF55" s="480"/>
      <c r="AG55" s="481">
        <f t="shared" si="1"/>
        <v>0</v>
      </c>
      <c r="AH55" s="481"/>
      <c r="AI55" s="481"/>
      <c r="AJ55" s="481"/>
      <c r="AK55" s="481"/>
      <c r="AL55" s="62"/>
      <c r="AM55" s="480"/>
      <c r="AN55" s="480"/>
      <c r="AO55" s="480"/>
      <c r="AP55" s="481">
        <f t="shared" si="2"/>
        <v>0</v>
      </c>
      <c r="AQ55" s="481"/>
      <c r="AR55" s="481"/>
      <c r="AS55" s="481"/>
      <c r="AT55" s="481"/>
      <c r="AU55" s="83"/>
      <c r="AV55" s="62"/>
    </row>
    <row r="56" spans="1:68" ht="13" customHeight="1" x14ac:dyDescent="0.15">
      <c r="A56" s="475" t="s">
        <v>166</v>
      </c>
      <c r="B56" s="476" t="s">
        <v>166</v>
      </c>
      <c r="C56" s="477" t="s">
        <v>166</v>
      </c>
      <c r="D56" s="504" t="s">
        <v>167</v>
      </c>
      <c r="E56" s="505" t="s">
        <v>167</v>
      </c>
      <c r="F56" s="505" t="s">
        <v>167</v>
      </c>
      <c r="G56" s="505" t="s">
        <v>167</v>
      </c>
      <c r="H56" s="505" t="s">
        <v>167</v>
      </c>
      <c r="I56" s="505" t="s">
        <v>167</v>
      </c>
      <c r="J56" s="505" t="s">
        <v>167</v>
      </c>
      <c r="K56" s="505" t="s">
        <v>167</v>
      </c>
      <c r="L56" s="505" t="s">
        <v>167</v>
      </c>
      <c r="M56" s="505" t="s">
        <v>167</v>
      </c>
      <c r="N56" s="505" t="s">
        <v>167</v>
      </c>
      <c r="O56" s="505" t="s">
        <v>167</v>
      </c>
      <c r="P56" s="505" t="s">
        <v>167</v>
      </c>
      <c r="Q56" s="505" t="s">
        <v>167</v>
      </c>
      <c r="R56" s="505" t="s">
        <v>167</v>
      </c>
      <c r="S56" s="505" t="s">
        <v>167</v>
      </c>
      <c r="T56" s="505" t="s">
        <v>167</v>
      </c>
      <c r="U56" s="505" t="s">
        <v>167</v>
      </c>
      <c r="V56" s="505" t="s">
        <v>167</v>
      </c>
      <c r="W56" s="505" t="s">
        <v>167</v>
      </c>
      <c r="X56" s="506" t="s">
        <v>167</v>
      </c>
      <c r="Y56" s="511" t="s">
        <v>75</v>
      </c>
      <c r="Z56" s="512" t="s">
        <v>75</v>
      </c>
      <c r="AA56" s="512" t="s">
        <v>75</v>
      </c>
      <c r="AB56" s="513" t="s">
        <v>75</v>
      </c>
      <c r="AC56" s="122">
        <v>3758.0547000000001</v>
      </c>
      <c r="AD56" s="480"/>
      <c r="AE56" s="480"/>
      <c r="AF56" s="480"/>
      <c r="AG56" s="481">
        <f t="shared" si="1"/>
        <v>0</v>
      </c>
      <c r="AH56" s="481"/>
      <c r="AI56" s="481"/>
      <c r="AJ56" s="481"/>
      <c r="AK56" s="481"/>
      <c r="AL56" s="62"/>
      <c r="AM56" s="480"/>
      <c r="AN56" s="480"/>
      <c r="AO56" s="480"/>
      <c r="AP56" s="481">
        <f t="shared" si="2"/>
        <v>0</v>
      </c>
      <c r="AQ56" s="481"/>
      <c r="AR56" s="481"/>
      <c r="AS56" s="481"/>
      <c r="AT56" s="481"/>
      <c r="AU56" s="83"/>
      <c r="AV56" s="62"/>
    </row>
    <row r="57" spans="1:68" ht="13" customHeight="1" x14ac:dyDescent="0.15">
      <c r="A57" s="475" t="s">
        <v>168</v>
      </c>
      <c r="B57" s="476" t="s">
        <v>168</v>
      </c>
      <c r="C57" s="477" t="s">
        <v>168</v>
      </c>
      <c r="D57" s="504" t="s">
        <v>169</v>
      </c>
      <c r="E57" s="505" t="s">
        <v>169</v>
      </c>
      <c r="F57" s="505" t="s">
        <v>169</v>
      </c>
      <c r="G57" s="505" t="s">
        <v>169</v>
      </c>
      <c r="H57" s="505" t="s">
        <v>169</v>
      </c>
      <c r="I57" s="505" t="s">
        <v>169</v>
      </c>
      <c r="J57" s="505" t="s">
        <v>169</v>
      </c>
      <c r="K57" s="505" t="s">
        <v>169</v>
      </c>
      <c r="L57" s="505" t="s">
        <v>169</v>
      </c>
      <c r="M57" s="505" t="s">
        <v>169</v>
      </c>
      <c r="N57" s="505" t="s">
        <v>169</v>
      </c>
      <c r="O57" s="505" t="s">
        <v>169</v>
      </c>
      <c r="P57" s="505" t="s">
        <v>169</v>
      </c>
      <c r="Q57" s="505" t="s">
        <v>169</v>
      </c>
      <c r="R57" s="505" t="s">
        <v>169</v>
      </c>
      <c r="S57" s="505" t="s">
        <v>169</v>
      </c>
      <c r="T57" s="505" t="s">
        <v>169</v>
      </c>
      <c r="U57" s="505" t="s">
        <v>169</v>
      </c>
      <c r="V57" s="505" t="s">
        <v>169</v>
      </c>
      <c r="W57" s="505" t="s">
        <v>169</v>
      </c>
      <c r="X57" s="506" t="s">
        <v>169</v>
      </c>
      <c r="Y57" s="511" t="s">
        <v>75</v>
      </c>
      <c r="Z57" s="512" t="s">
        <v>75</v>
      </c>
      <c r="AA57" s="512" t="s">
        <v>75</v>
      </c>
      <c r="AB57" s="513" t="s">
        <v>75</v>
      </c>
      <c r="AC57" s="122">
        <v>6108</v>
      </c>
      <c r="AD57" s="514"/>
      <c r="AE57" s="515"/>
      <c r="AF57" s="516"/>
      <c r="AG57" s="481">
        <f t="shared" si="1"/>
        <v>0</v>
      </c>
      <c r="AH57" s="481"/>
      <c r="AI57" s="481"/>
      <c r="AJ57" s="481"/>
      <c r="AK57" s="481"/>
      <c r="AL57" s="62"/>
      <c r="AM57" s="514"/>
      <c r="AN57" s="515"/>
      <c r="AO57" s="516"/>
      <c r="AP57" s="481">
        <f t="shared" si="2"/>
        <v>0</v>
      </c>
      <c r="AQ57" s="481"/>
      <c r="AR57" s="481"/>
      <c r="AS57" s="481"/>
      <c r="AT57" s="481"/>
      <c r="AU57" s="83"/>
      <c r="AV57" s="62"/>
    </row>
    <row r="58" spans="1:68" ht="13" customHeight="1" x14ac:dyDescent="0.15">
      <c r="A58" s="475" t="s">
        <v>170</v>
      </c>
      <c r="B58" s="476" t="s">
        <v>168</v>
      </c>
      <c r="C58" s="477" t="s">
        <v>168</v>
      </c>
      <c r="D58" s="504" t="s">
        <v>900</v>
      </c>
      <c r="E58" s="505" t="s">
        <v>169</v>
      </c>
      <c r="F58" s="505" t="s">
        <v>169</v>
      </c>
      <c r="G58" s="505" t="s">
        <v>169</v>
      </c>
      <c r="H58" s="505" t="s">
        <v>169</v>
      </c>
      <c r="I58" s="505" t="s">
        <v>169</v>
      </c>
      <c r="J58" s="505" t="s">
        <v>169</v>
      </c>
      <c r="K58" s="505" t="s">
        <v>169</v>
      </c>
      <c r="L58" s="505" t="s">
        <v>169</v>
      </c>
      <c r="M58" s="505" t="s">
        <v>169</v>
      </c>
      <c r="N58" s="505" t="s">
        <v>169</v>
      </c>
      <c r="O58" s="505" t="s">
        <v>169</v>
      </c>
      <c r="P58" s="505" t="s">
        <v>169</v>
      </c>
      <c r="Q58" s="505" t="s">
        <v>169</v>
      </c>
      <c r="R58" s="505" t="s">
        <v>169</v>
      </c>
      <c r="S58" s="505" t="s">
        <v>169</v>
      </c>
      <c r="T58" s="505" t="s">
        <v>169</v>
      </c>
      <c r="U58" s="505" t="s">
        <v>169</v>
      </c>
      <c r="V58" s="505" t="s">
        <v>169</v>
      </c>
      <c r="W58" s="505" t="s">
        <v>169</v>
      </c>
      <c r="X58" s="506" t="s">
        <v>169</v>
      </c>
      <c r="Y58" s="511" t="s">
        <v>75</v>
      </c>
      <c r="Z58" s="512" t="s">
        <v>75</v>
      </c>
      <c r="AA58" s="512" t="s">
        <v>75</v>
      </c>
      <c r="AB58" s="513" t="s">
        <v>75</v>
      </c>
      <c r="AC58" s="122">
        <v>3396.712</v>
      </c>
      <c r="AD58" s="514"/>
      <c r="AE58" s="515"/>
      <c r="AF58" s="516"/>
      <c r="AG58" s="481">
        <f t="shared" si="1"/>
        <v>0</v>
      </c>
      <c r="AH58" s="481"/>
      <c r="AI58" s="481"/>
      <c r="AJ58" s="481"/>
      <c r="AK58" s="481"/>
      <c r="AL58" s="62"/>
      <c r="AM58" s="514"/>
      <c r="AN58" s="515"/>
      <c r="AO58" s="516"/>
      <c r="AP58" s="481">
        <f t="shared" si="2"/>
        <v>0</v>
      </c>
      <c r="AQ58" s="481"/>
      <c r="AR58" s="481"/>
      <c r="AS58" s="481"/>
      <c r="AT58" s="481"/>
      <c r="AU58" s="83"/>
      <c r="AV58" s="62"/>
    </row>
    <row r="59" spans="1:68" ht="13" customHeight="1" x14ac:dyDescent="0.15">
      <c r="A59" s="508" t="s">
        <v>171</v>
      </c>
      <c r="B59" s="509"/>
      <c r="C59" s="510"/>
      <c r="D59" s="504" t="s">
        <v>901</v>
      </c>
      <c r="E59" s="505"/>
      <c r="F59" s="505"/>
      <c r="G59" s="505"/>
      <c r="H59" s="505"/>
      <c r="I59" s="505"/>
      <c r="J59" s="505"/>
      <c r="K59" s="505"/>
      <c r="L59" s="505"/>
      <c r="M59" s="505"/>
      <c r="N59" s="505"/>
      <c r="O59" s="505"/>
      <c r="P59" s="505"/>
      <c r="Q59" s="505"/>
      <c r="R59" s="505"/>
      <c r="S59" s="505"/>
      <c r="T59" s="505"/>
      <c r="U59" s="505"/>
      <c r="V59" s="505"/>
      <c r="W59" s="505"/>
      <c r="X59" s="506"/>
      <c r="Y59" s="495" t="s">
        <v>75</v>
      </c>
      <c r="Z59" s="496"/>
      <c r="AA59" s="496"/>
      <c r="AB59" s="497"/>
      <c r="AC59" s="122">
        <f>0.5165*10000</f>
        <v>5165</v>
      </c>
      <c r="AD59" s="480"/>
      <c r="AE59" s="480"/>
      <c r="AF59" s="480"/>
      <c r="AG59" s="481">
        <f t="shared" si="1"/>
        <v>0</v>
      </c>
      <c r="AH59" s="481"/>
      <c r="AI59" s="481"/>
      <c r="AJ59" s="481"/>
      <c r="AK59" s="481"/>
      <c r="AL59" s="62"/>
      <c r="AM59" s="480"/>
      <c r="AN59" s="480"/>
      <c r="AO59" s="480"/>
      <c r="AP59" s="481">
        <f t="shared" si="2"/>
        <v>0</v>
      </c>
      <c r="AQ59" s="481"/>
      <c r="AR59" s="481"/>
      <c r="AS59" s="481"/>
      <c r="AT59" s="481"/>
      <c r="AU59" s="83"/>
      <c r="AV59" s="62"/>
    </row>
    <row r="60" spans="1:68" ht="13" customHeight="1" x14ac:dyDescent="0.15">
      <c r="A60" s="508" t="s">
        <v>172</v>
      </c>
      <c r="B60" s="509"/>
      <c r="C60" s="510"/>
      <c r="D60" s="504" t="s">
        <v>902</v>
      </c>
      <c r="E60" s="505"/>
      <c r="F60" s="505"/>
      <c r="G60" s="505"/>
      <c r="H60" s="505"/>
      <c r="I60" s="505"/>
      <c r="J60" s="505"/>
      <c r="K60" s="505"/>
      <c r="L60" s="505"/>
      <c r="M60" s="505"/>
      <c r="N60" s="505"/>
      <c r="O60" s="505"/>
      <c r="P60" s="505"/>
      <c r="Q60" s="505"/>
      <c r="R60" s="505"/>
      <c r="S60" s="505"/>
      <c r="T60" s="505"/>
      <c r="U60" s="505"/>
      <c r="V60" s="505"/>
      <c r="W60" s="505"/>
      <c r="X60" s="506"/>
      <c r="Y60" s="495" t="s">
        <v>75</v>
      </c>
      <c r="Z60" s="496"/>
      <c r="AA60" s="496"/>
      <c r="AB60" s="497"/>
      <c r="AC60" s="122">
        <f>0.3262*10000</f>
        <v>3262</v>
      </c>
      <c r="AD60" s="480"/>
      <c r="AE60" s="480"/>
      <c r="AF60" s="480"/>
      <c r="AG60" s="481">
        <f t="shared" si="1"/>
        <v>0</v>
      </c>
      <c r="AH60" s="481"/>
      <c r="AI60" s="481"/>
      <c r="AJ60" s="481"/>
      <c r="AK60" s="481"/>
      <c r="AL60" s="62"/>
      <c r="AM60" s="480"/>
      <c r="AN60" s="480"/>
      <c r="AO60" s="480"/>
      <c r="AP60" s="481">
        <f t="shared" si="2"/>
        <v>0</v>
      </c>
      <c r="AQ60" s="481"/>
      <c r="AR60" s="481"/>
      <c r="AS60" s="481"/>
      <c r="AT60" s="481"/>
      <c r="AU60" s="83"/>
      <c r="AV60" s="62"/>
    </row>
    <row r="61" spans="1:68" ht="13" customHeight="1" x14ac:dyDescent="0.15">
      <c r="A61" s="475" t="s">
        <v>173</v>
      </c>
      <c r="B61" s="476" t="s">
        <v>173</v>
      </c>
      <c r="C61" s="477" t="s">
        <v>173</v>
      </c>
      <c r="D61" s="504" t="s">
        <v>904</v>
      </c>
      <c r="E61" s="505" t="s">
        <v>174</v>
      </c>
      <c r="F61" s="505" t="s">
        <v>174</v>
      </c>
      <c r="G61" s="505" t="s">
        <v>174</v>
      </c>
      <c r="H61" s="505" t="s">
        <v>174</v>
      </c>
      <c r="I61" s="505" t="s">
        <v>174</v>
      </c>
      <c r="J61" s="505" t="s">
        <v>174</v>
      </c>
      <c r="K61" s="505" t="s">
        <v>174</v>
      </c>
      <c r="L61" s="505" t="s">
        <v>174</v>
      </c>
      <c r="M61" s="505" t="s">
        <v>174</v>
      </c>
      <c r="N61" s="505" t="s">
        <v>174</v>
      </c>
      <c r="O61" s="505" t="s">
        <v>174</v>
      </c>
      <c r="P61" s="505" t="s">
        <v>174</v>
      </c>
      <c r="Q61" s="505" t="s">
        <v>174</v>
      </c>
      <c r="R61" s="505" t="s">
        <v>174</v>
      </c>
      <c r="S61" s="505" t="s">
        <v>174</v>
      </c>
      <c r="T61" s="505" t="s">
        <v>174</v>
      </c>
      <c r="U61" s="505" t="s">
        <v>174</v>
      </c>
      <c r="V61" s="505" t="s">
        <v>174</v>
      </c>
      <c r="W61" s="505" t="s">
        <v>174</v>
      </c>
      <c r="X61" s="506" t="s">
        <v>174</v>
      </c>
      <c r="Y61" s="511" t="s">
        <v>75</v>
      </c>
      <c r="Z61" s="512" t="s">
        <v>75</v>
      </c>
      <c r="AA61" s="512" t="s">
        <v>75</v>
      </c>
      <c r="AB61" s="513" t="s">
        <v>75</v>
      </c>
      <c r="AC61" s="122">
        <v>11637.6</v>
      </c>
      <c r="AD61" s="480"/>
      <c r="AE61" s="480"/>
      <c r="AF61" s="480"/>
      <c r="AG61" s="481">
        <f t="shared" si="1"/>
        <v>0</v>
      </c>
      <c r="AH61" s="481"/>
      <c r="AI61" s="481"/>
      <c r="AJ61" s="481"/>
      <c r="AK61" s="481"/>
      <c r="AL61" s="62"/>
      <c r="AM61" s="480"/>
      <c r="AN61" s="480"/>
      <c r="AO61" s="480"/>
      <c r="AP61" s="481">
        <f t="shared" si="2"/>
        <v>0</v>
      </c>
      <c r="AQ61" s="481"/>
      <c r="AR61" s="481"/>
      <c r="AS61" s="481"/>
      <c r="AT61" s="481"/>
      <c r="AU61" s="83"/>
      <c r="AV61" s="62"/>
    </row>
    <row r="62" spans="1:68" ht="13" customHeight="1" x14ac:dyDescent="0.15">
      <c r="A62" s="475" t="s">
        <v>175</v>
      </c>
      <c r="B62" s="476" t="s">
        <v>175</v>
      </c>
      <c r="C62" s="477" t="s">
        <v>175</v>
      </c>
      <c r="D62" s="504" t="s">
        <v>903</v>
      </c>
      <c r="E62" s="505" t="s">
        <v>176</v>
      </c>
      <c r="F62" s="505" t="s">
        <v>176</v>
      </c>
      <c r="G62" s="505" t="s">
        <v>176</v>
      </c>
      <c r="H62" s="505" t="s">
        <v>176</v>
      </c>
      <c r="I62" s="505" t="s">
        <v>176</v>
      </c>
      <c r="J62" s="505" t="s">
        <v>176</v>
      </c>
      <c r="K62" s="505" t="s">
        <v>176</v>
      </c>
      <c r="L62" s="505" t="s">
        <v>176</v>
      </c>
      <c r="M62" s="505" t="s">
        <v>176</v>
      </c>
      <c r="N62" s="505" t="s">
        <v>176</v>
      </c>
      <c r="O62" s="505" t="s">
        <v>176</v>
      </c>
      <c r="P62" s="505" t="s">
        <v>176</v>
      </c>
      <c r="Q62" s="505" t="s">
        <v>176</v>
      </c>
      <c r="R62" s="505" t="s">
        <v>176</v>
      </c>
      <c r="S62" s="505" t="s">
        <v>176</v>
      </c>
      <c r="T62" s="505" t="s">
        <v>176</v>
      </c>
      <c r="U62" s="505" t="s">
        <v>176</v>
      </c>
      <c r="V62" s="505" t="s">
        <v>176</v>
      </c>
      <c r="W62" s="505" t="s">
        <v>176</v>
      </c>
      <c r="X62" s="506" t="s">
        <v>176</v>
      </c>
      <c r="Y62" s="511" t="s">
        <v>75</v>
      </c>
      <c r="Z62" s="512" t="s">
        <v>75</v>
      </c>
      <c r="AA62" s="512" t="s">
        <v>75</v>
      </c>
      <c r="AB62" s="513" t="s">
        <v>75</v>
      </c>
      <c r="AC62" s="122">
        <v>7304.03</v>
      </c>
      <c r="AD62" s="480"/>
      <c r="AE62" s="480"/>
      <c r="AF62" s="480"/>
      <c r="AG62" s="481">
        <f t="shared" si="1"/>
        <v>0</v>
      </c>
      <c r="AH62" s="481"/>
      <c r="AI62" s="481"/>
      <c r="AJ62" s="481"/>
      <c r="AK62" s="481"/>
      <c r="AL62" s="62"/>
      <c r="AM62" s="480"/>
      <c r="AN62" s="480"/>
      <c r="AO62" s="480"/>
      <c r="AP62" s="481">
        <f t="shared" si="2"/>
        <v>0</v>
      </c>
      <c r="AQ62" s="481"/>
      <c r="AR62" s="481"/>
      <c r="AS62" s="481"/>
      <c r="AT62" s="481"/>
      <c r="AU62" s="83"/>
      <c r="AV62" s="62"/>
    </row>
    <row r="63" spans="1:68" ht="13" customHeight="1" x14ac:dyDescent="0.15">
      <c r="A63" s="475" t="s">
        <v>177</v>
      </c>
      <c r="B63" s="476" t="s">
        <v>177</v>
      </c>
      <c r="C63" s="477" t="s">
        <v>177</v>
      </c>
      <c r="D63" s="504" t="s">
        <v>178</v>
      </c>
      <c r="E63" s="505" t="s">
        <v>178</v>
      </c>
      <c r="F63" s="505" t="s">
        <v>178</v>
      </c>
      <c r="G63" s="505" t="s">
        <v>178</v>
      </c>
      <c r="H63" s="505" t="s">
        <v>178</v>
      </c>
      <c r="I63" s="505" t="s">
        <v>178</v>
      </c>
      <c r="J63" s="505" t="s">
        <v>178</v>
      </c>
      <c r="K63" s="505" t="s">
        <v>178</v>
      </c>
      <c r="L63" s="505" t="s">
        <v>178</v>
      </c>
      <c r="M63" s="505" t="s">
        <v>178</v>
      </c>
      <c r="N63" s="505" t="s">
        <v>178</v>
      </c>
      <c r="O63" s="505" t="s">
        <v>178</v>
      </c>
      <c r="P63" s="505" t="s">
        <v>178</v>
      </c>
      <c r="Q63" s="505" t="s">
        <v>178</v>
      </c>
      <c r="R63" s="505" t="s">
        <v>178</v>
      </c>
      <c r="S63" s="505" t="s">
        <v>178</v>
      </c>
      <c r="T63" s="505" t="s">
        <v>178</v>
      </c>
      <c r="U63" s="505" t="s">
        <v>178</v>
      </c>
      <c r="V63" s="505" t="s">
        <v>178</v>
      </c>
      <c r="W63" s="505" t="s">
        <v>178</v>
      </c>
      <c r="X63" s="506" t="s">
        <v>178</v>
      </c>
      <c r="Y63" s="511" t="s">
        <v>75</v>
      </c>
      <c r="Z63" s="512" t="s">
        <v>75</v>
      </c>
      <c r="AA63" s="512" t="s">
        <v>75</v>
      </c>
      <c r="AB63" s="513" t="s">
        <v>75</v>
      </c>
      <c r="AC63" s="122">
        <v>3096</v>
      </c>
      <c r="AD63" s="480"/>
      <c r="AE63" s="480"/>
      <c r="AF63" s="480"/>
      <c r="AG63" s="481">
        <f t="shared" si="1"/>
        <v>0</v>
      </c>
      <c r="AH63" s="481"/>
      <c r="AI63" s="481"/>
      <c r="AJ63" s="481"/>
      <c r="AK63" s="481"/>
      <c r="AL63" s="62"/>
      <c r="AM63" s="480"/>
      <c r="AN63" s="480"/>
      <c r="AO63" s="480"/>
      <c r="AP63" s="481">
        <f t="shared" si="2"/>
        <v>0</v>
      </c>
      <c r="AQ63" s="481"/>
      <c r="AR63" s="481"/>
      <c r="AS63" s="481"/>
      <c r="AT63" s="481"/>
      <c r="AU63" s="83"/>
      <c r="AV63" s="62"/>
    </row>
    <row r="64" spans="1:68" ht="13" customHeight="1" x14ac:dyDescent="0.15">
      <c r="A64" s="475" t="s">
        <v>179</v>
      </c>
      <c r="B64" s="476" t="s">
        <v>179</v>
      </c>
      <c r="C64" s="477" t="s">
        <v>179</v>
      </c>
      <c r="D64" s="504" t="s">
        <v>180</v>
      </c>
      <c r="E64" s="505" t="s">
        <v>180</v>
      </c>
      <c r="F64" s="505" t="s">
        <v>180</v>
      </c>
      <c r="G64" s="505" t="s">
        <v>180</v>
      </c>
      <c r="H64" s="505" t="s">
        <v>180</v>
      </c>
      <c r="I64" s="505" t="s">
        <v>180</v>
      </c>
      <c r="J64" s="505" t="s">
        <v>180</v>
      </c>
      <c r="K64" s="505" t="s">
        <v>180</v>
      </c>
      <c r="L64" s="505" t="s">
        <v>180</v>
      </c>
      <c r="M64" s="505" t="s">
        <v>180</v>
      </c>
      <c r="N64" s="505" t="s">
        <v>180</v>
      </c>
      <c r="O64" s="505" t="s">
        <v>180</v>
      </c>
      <c r="P64" s="505" t="s">
        <v>180</v>
      </c>
      <c r="Q64" s="505" t="s">
        <v>180</v>
      </c>
      <c r="R64" s="505" t="s">
        <v>180</v>
      </c>
      <c r="S64" s="505" t="s">
        <v>180</v>
      </c>
      <c r="T64" s="505" t="s">
        <v>180</v>
      </c>
      <c r="U64" s="505" t="s">
        <v>180</v>
      </c>
      <c r="V64" s="505" t="s">
        <v>180</v>
      </c>
      <c r="W64" s="505" t="s">
        <v>180</v>
      </c>
      <c r="X64" s="506" t="s">
        <v>180</v>
      </c>
      <c r="Y64" s="511" t="s">
        <v>75</v>
      </c>
      <c r="Z64" s="512" t="s">
        <v>75</v>
      </c>
      <c r="AA64" s="512" t="s">
        <v>75</v>
      </c>
      <c r="AB64" s="513" t="s">
        <v>75</v>
      </c>
      <c r="AC64" s="122">
        <v>11560</v>
      </c>
      <c r="AD64" s="480"/>
      <c r="AE64" s="480"/>
      <c r="AF64" s="480"/>
      <c r="AG64" s="481">
        <f t="shared" si="1"/>
        <v>0</v>
      </c>
      <c r="AH64" s="481"/>
      <c r="AI64" s="481"/>
      <c r="AJ64" s="481"/>
      <c r="AK64" s="481"/>
      <c r="AL64" s="62"/>
      <c r="AM64" s="480"/>
      <c r="AN64" s="480"/>
      <c r="AO64" s="480"/>
      <c r="AP64" s="481">
        <f t="shared" si="2"/>
        <v>0</v>
      </c>
      <c r="AQ64" s="481"/>
      <c r="AR64" s="481"/>
      <c r="AS64" s="481"/>
      <c r="AT64" s="481"/>
      <c r="AU64" s="83"/>
      <c r="AV64" s="62"/>
    </row>
    <row r="65" spans="1:48" ht="13" customHeight="1" x14ac:dyDescent="0.15">
      <c r="A65" s="475" t="s">
        <v>181</v>
      </c>
      <c r="B65" s="476" t="s">
        <v>181</v>
      </c>
      <c r="C65" s="477" t="s">
        <v>181</v>
      </c>
      <c r="D65" s="504" t="s">
        <v>182</v>
      </c>
      <c r="E65" s="505" t="s">
        <v>182</v>
      </c>
      <c r="F65" s="505" t="s">
        <v>182</v>
      </c>
      <c r="G65" s="505" t="s">
        <v>182</v>
      </c>
      <c r="H65" s="505" t="s">
        <v>182</v>
      </c>
      <c r="I65" s="505" t="s">
        <v>182</v>
      </c>
      <c r="J65" s="505" t="s">
        <v>182</v>
      </c>
      <c r="K65" s="505" t="s">
        <v>182</v>
      </c>
      <c r="L65" s="505" t="s">
        <v>182</v>
      </c>
      <c r="M65" s="505" t="s">
        <v>182</v>
      </c>
      <c r="N65" s="505" t="s">
        <v>182</v>
      </c>
      <c r="O65" s="505" t="s">
        <v>182</v>
      </c>
      <c r="P65" s="505" t="s">
        <v>182</v>
      </c>
      <c r="Q65" s="505" t="s">
        <v>182</v>
      </c>
      <c r="R65" s="505" t="s">
        <v>182</v>
      </c>
      <c r="S65" s="505" t="s">
        <v>182</v>
      </c>
      <c r="T65" s="505" t="s">
        <v>182</v>
      </c>
      <c r="U65" s="505" t="s">
        <v>182</v>
      </c>
      <c r="V65" s="505" t="s">
        <v>182</v>
      </c>
      <c r="W65" s="505" t="s">
        <v>182</v>
      </c>
      <c r="X65" s="506" t="s">
        <v>182</v>
      </c>
      <c r="Y65" s="511" t="s">
        <v>75</v>
      </c>
      <c r="Z65" s="512" t="s">
        <v>75</v>
      </c>
      <c r="AA65" s="512" t="s">
        <v>75</v>
      </c>
      <c r="AB65" s="513" t="s">
        <v>75</v>
      </c>
      <c r="AC65" s="122">
        <v>48239.050999999999</v>
      </c>
      <c r="AD65" s="480"/>
      <c r="AE65" s="480"/>
      <c r="AF65" s="480"/>
      <c r="AG65" s="481">
        <f t="shared" si="1"/>
        <v>0</v>
      </c>
      <c r="AH65" s="481"/>
      <c r="AI65" s="481"/>
      <c r="AJ65" s="481"/>
      <c r="AK65" s="481"/>
      <c r="AL65" s="62"/>
      <c r="AM65" s="480"/>
      <c r="AN65" s="480"/>
      <c r="AO65" s="480"/>
      <c r="AP65" s="481">
        <f t="shared" si="2"/>
        <v>0</v>
      </c>
      <c r="AQ65" s="481"/>
      <c r="AR65" s="481"/>
      <c r="AS65" s="481"/>
      <c r="AT65" s="481"/>
      <c r="AU65" s="83"/>
      <c r="AV65" s="62"/>
    </row>
    <row r="66" spans="1:48" ht="13" customHeight="1" x14ac:dyDescent="0.15">
      <c r="A66" s="475" t="s">
        <v>183</v>
      </c>
      <c r="B66" s="476" t="s">
        <v>183</v>
      </c>
      <c r="C66" s="477" t="s">
        <v>183</v>
      </c>
      <c r="D66" s="504" t="s">
        <v>184</v>
      </c>
      <c r="E66" s="505" t="s">
        <v>184</v>
      </c>
      <c r="F66" s="505" t="s">
        <v>184</v>
      </c>
      <c r="G66" s="505" t="s">
        <v>184</v>
      </c>
      <c r="H66" s="505" t="s">
        <v>184</v>
      </c>
      <c r="I66" s="505" t="s">
        <v>184</v>
      </c>
      <c r="J66" s="505" t="s">
        <v>184</v>
      </c>
      <c r="K66" s="505" t="s">
        <v>184</v>
      </c>
      <c r="L66" s="505" t="s">
        <v>184</v>
      </c>
      <c r="M66" s="505" t="s">
        <v>184</v>
      </c>
      <c r="N66" s="505" t="s">
        <v>184</v>
      </c>
      <c r="O66" s="505" t="s">
        <v>184</v>
      </c>
      <c r="P66" s="505" t="s">
        <v>184</v>
      </c>
      <c r="Q66" s="505" t="s">
        <v>184</v>
      </c>
      <c r="R66" s="505" t="s">
        <v>184</v>
      </c>
      <c r="S66" s="505" t="s">
        <v>184</v>
      </c>
      <c r="T66" s="505" t="s">
        <v>184</v>
      </c>
      <c r="U66" s="505" t="s">
        <v>184</v>
      </c>
      <c r="V66" s="505" t="s">
        <v>184</v>
      </c>
      <c r="W66" s="505" t="s">
        <v>184</v>
      </c>
      <c r="X66" s="506" t="s">
        <v>184</v>
      </c>
      <c r="Y66" s="511" t="s">
        <v>75</v>
      </c>
      <c r="Z66" s="512" t="s">
        <v>75</v>
      </c>
      <c r="AA66" s="512" t="s">
        <v>75</v>
      </c>
      <c r="AB66" s="513" t="s">
        <v>75</v>
      </c>
      <c r="AC66" s="122">
        <v>1900</v>
      </c>
      <c r="AD66" s="480"/>
      <c r="AE66" s="480"/>
      <c r="AF66" s="480"/>
      <c r="AG66" s="481">
        <f t="shared" si="1"/>
        <v>0</v>
      </c>
      <c r="AH66" s="481"/>
      <c r="AI66" s="481"/>
      <c r="AJ66" s="481"/>
      <c r="AK66" s="481"/>
      <c r="AL66" s="62"/>
      <c r="AM66" s="480"/>
      <c r="AN66" s="480"/>
      <c r="AO66" s="480"/>
      <c r="AP66" s="481">
        <f t="shared" si="2"/>
        <v>0</v>
      </c>
      <c r="AQ66" s="481"/>
      <c r="AR66" s="481"/>
      <c r="AS66" s="481"/>
      <c r="AT66" s="481"/>
      <c r="AU66" s="83"/>
      <c r="AV66" s="62"/>
    </row>
    <row r="67" spans="1:48" ht="13" customHeight="1" x14ac:dyDescent="0.15">
      <c r="A67" s="475" t="s">
        <v>185</v>
      </c>
      <c r="B67" s="476" t="s">
        <v>185</v>
      </c>
      <c r="C67" s="477" t="s">
        <v>185</v>
      </c>
      <c r="D67" s="504" t="s">
        <v>186</v>
      </c>
      <c r="E67" s="505" t="s">
        <v>186</v>
      </c>
      <c r="F67" s="505" t="s">
        <v>186</v>
      </c>
      <c r="G67" s="505" t="s">
        <v>186</v>
      </c>
      <c r="H67" s="505" t="s">
        <v>186</v>
      </c>
      <c r="I67" s="505" t="s">
        <v>186</v>
      </c>
      <c r="J67" s="505" t="s">
        <v>186</v>
      </c>
      <c r="K67" s="505" t="s">
        <v>186</v>
      </c>
      <c r="L67" s="505" t="s">
        <v>186</v>
      </c>
      <c r="M67" s="505" t="s">
        <v>186</v>
      </c>
      <c r="N67" s="505" t="s">
        <v>186</v>
      </c>
      <c r="O67" s="505" t="s">
        <v>186</v>
      </c>
      <c r="P67" s="505" t="s">
        <v>186</v>
      </c>
      <c r="Q67" s="505" t="s">
        <v>186</v>
      </c>
      <c r="R67" s="505" t="s">
        <v>186</v>
      </c>
      <c r="S67" s="505" t="s">
        <v>186</v>
      </c>
      <c r="T67" s="505" t="s">
        <v>186</v>
      </c>
      <c r="U67" s="505" t="s">
        <v>186</v>
      </c>
      <c r="V67" s="505" t="s">
        <v>186</v>
      </c>
      <c r="W67" s="505" t="s">
        <v>186</v>
      </c>
      <c r="X67" s="506" t="s">
        <v>186</v>
      </c>
      <c r="Y67" s="511" t="s">
        <v>75</v>
      </c>
      <c r="Z67" s="512" t="s">
        <v>75</v>
      </c>
      <c r="AA67" s="512" t="s">
        <v>75</v>
      </c>
      <c r="AB67" s="513" t="s">
        <v>75</v>
      </c>
      <c r="AC67" s="122">
        <v>25520.6</v>
      </c>
      <c r="AD67" s="480"/>
      <c r="AE67" s="480"/>
      <c r="AF67" s="480"/>
      <c r="AG67" s="481">
        <f t="shared" si="1"/>
        <v>0</v>
      </c>
      <c r="AH67" s="481"/>
      <c r="AI67" s="481"/>
      <c r="AJ67" s="481"/>
      <c r="AK67" s="481"/>
      <c r="AL67" s="62"/>
      <c r="AM67" s="480"/>
      <c r="AN67" s="480"/>
      <c r="AO67" s="480"/>
      <c r="AP67" s="481">
        <f t="shared" si="2"/>
        <v>0</v>
      </c>
      <c r="AQ67" s="481"/>
      <c r="AR67" s="481"/>
      <c r="AS67" s="481"/>
      <c r="AT67" s="481"/>
      <c r="AU67" s="83"/>
      <c r="AV67" s="62"/>
    </row>
    <row r="68" spans="1:48" ht="13" customHeight="1" x14ac:dyDescent="0.15">
      <c r="A68" s="475" t="s">
        <v>187</v>
      </c>
      <c r="B68" s="476" t="s">
        <v>187</v>
      </c>
      <c r="C68" s="477" t="s">
        <v>187</v>
      </c>
      <c r="D68" s="504" t="s">
        <v>188</v>
      </c>
      <c r="E68" s="505" t="s">
        <v>188</v>
      </c>
      <c r="F68" s="505" t="s">
        <v>188</v>
      </c>
      <c r="G68" s="505" t="s">
        <v>188</v>
      </c>
      <c r="H68" s="505" t="s">
        <v>188</v>
      </c>
      <c r="I68" s="505" t="s">
        <v>188</v>
      </c>
      <c r="J68" s="505" t="s">
        <v>188</v>
      </c>
      <c r="K68" s="505" t="s">
        <v>188</v>
      </c>
      <c r="L68" s="505" t="s">
        <v>188</v>
      </c>
      <c r="M68" s="505" t="s">
        <v>188</v>
      </c>
      <c r="N68" s="505" t="s">
        <v>188</v>
      </c>
      <c r="O68" s="505" t="s">
        <v>188</v>
      </c>
      <c r="P68" s="505" t="s">
        <v>188</v>
      </c>
      <c r="Q68" s="505" t="s">
        <v>188</v>
      </c>
      <c r="R68" s="505" t="s">
        <v>188</v>
      </c>
      <c r="S68" s="505" t="s">
        <v>188</v>
      </c>
      <c r="T68" s="505" t="s">
        <v>188</v>
      </c>
      <c r="U68" s="505" t="s">
        <v>188</v>
      </c>
      <c r="V68" s="505" t="s">
        <v>188</v>
      </c>
      <c r="W68" s="505" t="s">
        <v>188</v>
      </c>
      <c r="X68" s="506" t="s">
        <v>188</v>
      </c>
      <c r="Y68" s="511" t="s">
        <v>825</v>
      </c>
      <c r="Z68" s="512" t="s">
        <v>189</v>
      </c>
      <c r="AA68" s="512" t="s">
        <v>189</v>
      </c>
      <c r="AB68" s="513" t="s">
        <v>189</v>
      </c>
      <c r="AC68" s="122">
        <v>38076</v>
      </c>
      <c r="AD68" s="480"/>
      <c r="AE68" s="480"/>
      <c r="AF68" s="480"/>
      <c r="AG68" s="481">
        <f t="shared" si="1"/>
        <v>0</v>
      </c>
      <c r="AH68" s="481"/>
      <c r="AI68" s="481"/>
      <c r="AJ68" s="481"/>
      <c r="AK68" s="481"/>
      <c r="AL68" s="62"/>
      <c r="AM68" s="480"/>
      <c r="AN68" s="480"/>
      <c r="AO68" s="480"/>
      <c r="AP68" s="481">
        <f t="shared" si="2"/>
        <v>0</v>
      </c>
      <c r="AQ68" s="481"/>
      <c r="AR68" s="481"/>
      <c r="AS68" s="481"/>
      <c r="AT68" s="481"/>
      <c r="AU68" s="83"/>
      <c r="AV68" s="62"/>
    </row>
    <row r="69" spans="1:48" ht="13" customHeight="1" x14ac:dyDescent="0.15">
      <c r="A69" s="475" t="s">
        <v>190</v>
      </c>
      <c r="B69" s="476"/>
      <c r="C69" s="477"/>
      <c r="D69" s="482" t="s">
        <v>880</v>
      </c>
      <c r="E69" s="483"/>
      <c r="F69" s="483"/>
      <c r="G69" s="483"/>
      <c r="H69" s="483"/>
      <c r="I69" s="483"/>
      <c r="J69" s="483"/>
      <c r="K69" s="483"/>
      <c r="L69" s="483"/>
      <c r="M69" s="483"/>
      <c r="N69" s="483"/>
      <c r="O69" s="483"/>
      <c r="P69" s="483"/>
      <c r="Q69" s="483"/>
      <c r="R69" s="483"/>
      <c r="S69" s="483"/>
      <c r="T69" s="483"/>
      <c r="U69" s="483"/>
      <c r="V69" s="483"/>
      <c r="W69" s="483"/>
      <c r="X69" s="484"/>
      <c r="Y69" s="479" t="s">
        <v>75</v>
      </c>
      <c r="Z69" s="479"/>
      <c r="AA69" s="479"/>
      <c r="AB69" s="479"/>
      <c r="AC69" s="123"/>
      <c r="AD69" s="480"/>
      <c r="AE69" s="480"/>
      <c r="AF69" s="480"/>
      <c r="AG69" s="481">
        <f t="shared" si="1"/>
        <v>0</v>
      </c>
      <c r="AH69" s="481"/>
      <c r="AI69" s="481"/>
      <c r="AJ69" s="481"/>
      <c r="AK69" s="481"/>
      <c r="AL69" s="62"/>
      <c r="AM69" s="480"/>
      <c r="AN69" s="480"/>
      <c r="AO69" s="480"/>
      <c r="AP69" s="481">
        <f t="shared" si="2"/>
        <v>0</v>
      </c>
      <c r="AQ69" s="481"/>
      <c r="AR69" s="481"/>
      <c r="AS69" s="481"/>
      <c r="AT69" s="481"/>
      <c r="AU69" s="83"/>
      <c r="AV69" s="62"/>
    </row>
    <row r="70" spans="1:48" ht="13" customHeight="1" x14ac:dyDescent="0.15">
      <c r="A70" s="475" t="s">
        <v>191</v>
      </c>
      <c r="B70" s="476"/>
      <c r="C70" s="477"/>
      <c r="D70" s="482" t="s">
        <v>880</v>
      </c>
      <c r="E70" s="483"/>
      <c r="F70" s="483"/>
      <c r="G70" s="483"/>
      <c r="H70" s="483"/>
      <c r="I70" s="483"/>
      <c r="J70" s="483"/>
      <c r="K70" s="483"/>
      <c r="L70" s="483"/>
      <c r="M70" s="483"/>
      <c r="N70" s="483"/>
      <c r="O70" s="483"/>
      <c r="P70" s="483"/>
      <c r="Q70" s="483"/>
      <c r="R70" s="483"/>
      <c r="S70" s="483"/>
      <c r="T70" s="483"/>
      <c r="U70" s="483"/>
      <c r="V70" s="483"/>
      <c r="W70" s="483"/>
      <c r="X70" s="484"/>
      <c r="Y70" s="479" t="s">
        <v>75</v>
      </c>
      <c r="Z70" s="479"/>
      <c r="AA70" s="479"/>
      <c r="AB70" s="479"/>
      <c r="AC70" s="123"/>
      <c r="AD70" s="480"/>
      <c r="AE70" s="480"/>
      <c r="AF70" s="480"/>
      <c r="AG70" s="481">
        <f t="shared" si="1"/>
        <v>0</v>
      </c>
      <c r="AH70" s="481"/>
      <c r="AI70" s="481"/>
      <c r="AJ70" s="481"/>
      <c r="AK70" s="481"/>
      <c r="AL70" s="62"/>
      <c r="AM70" s="480"/>
      <c r="AN70" s="480"/>
      <c r="AO70" s="480"/>
      <c r="AP70" s="481">
        <f t="shared" si="2"/>
        <v>0</v>
      </c>
      <c r="AQ70" s="481"/>
      <c r="AR70" s="481"/>
      <c r="AS70" s="481"/>
      <c r="AT70" s="481"/>
      <c r="AU70" s="83"/>
      <c r="AV70" s="62"/>
    </row>
    <row r="71" spans="1:48" ht="13" customHeight="1" x14ac:dyDescent="0.15">
      <c r="A71" s="475" t="s">
        <v>192</v>
      </c>
      <c r="B71" s="476"/>
      <c r="C71" s="477"/>
      <c r="D71" s="482" t="s">
        <v>880</v>
      </c>
      <c r="E71" s="483"/>
      <c r="F71" s="483"/>
      <c r="G71" s="483"/>
      <c r="H71" s="483"/>
      <c r="I71" s="483"/>
      <c r="J71" s="483"/>
      <c r="K71" s="483"/>
      <c r="L71" s="483"/>
      <c r="M71" s="483"/>
      <c r="N71" s="483"/>
      <c r="O71" s="483"/>
      <c r="P71" s="483"/>
      <c r="Q71" s="483"/>
      <c r="R71" s="483"/>
      <c r="S71" s="483"/>
      <c r="T71" s="483"/>
      <c r="U71" s="483"/>
      <c r="V71" s="483"/>
      <c r="W71" s="483"/>
      <c r="X71" s="484"/>
      <c r="Y71" s="479" t="s">
        <v>75</v>
      </c>
      <c r="Z71" s="479"/>
      <c r="AA71" s="479"/>
      <c r="AB71" s="479"/>
      <c r="AC71" s="123"/>
      <c r="AD71" s="480"/>
      <c r="AE71" s="480"/>
      <c r="AF71" s="480"/>
      <c r="AG71" s="481">
        <f t="shared" si="1"/>
        <v>0</v>
      </c>
      <c r="AH71" s="481"/>
      <c r="AI71" s="481"/>
      <c r="AJ71" s="481"/>
      <c r="AK71" s="481"/>
      <c r="AL71" s="62"/>
      <c r="AM71" s="480"/>
      <c r="AN71" s="480"/>
      <c r="AO71" s="480"/>
      <c r="AP71" s="481">
        <f t="shared" si="2"/>
        <v>0</v>
      </c>
      <c r="AQ71" s="481"/>
      <c r="AR71" s="481"/>
      <c r="AS71" s="481"/>
      <c r="AT71" s="481"/>
      <c r="AU71" s="83"/>
      <c r="AV71" s="62"/>
    </row>
    <row r="72" spans="1:48" ht="13" customHeight="1" x14ac:dyDescent="0.15">
      <c r="A72" s="475" t="s">
        <v>193</v>
      </c>
      <c r="B72" s="476" t="s">
        <v>193</v>
      </c>
      <c r="C72" s="477" t="s">
        <v>193</v>
      </c>
      <c r="D72" s="504" t="s">
        <v>194</v>
      </c>
      <c r="E72" s="505" t="s">
        <v>194</v>
      </c>
      <c r="F72" s="505" t="s">
        <v>194</v>
      </c>
      <c r="G72" s="505" t="s">
        <v>194</v>
      </c>
      <c r="H72" s="505" t="s">
        <v>194</v>
      </c>
      <c r="I72" s="505" t="s">
        <v>194</v>
      </c>
      <c r="J72" s="505" t="s">
        <v>194</v>
      </c>
      <c r="K72" s="505" t="s">
        <v>194</v>
      </c>
      <c r="L72" s="505" t="s">
        <v>194</v>
      </c>
      <c r="M72" s="505" t="s">
        <v>194</v>
      </c>
      <c r="N72" s="505" t="s">
        <v>194</v>
      </c>
      <c r="O72" s="505" t="s">
        <v>194</v>
      </c>
      <c r="P72" s="505" t="s">
        <v>194</v>
      </c>
      <c r="Q72" s="505" t="s">
        <v>194</v>
      </c>
      <c r="R72" s="505" t="s">
        <v>194</v>
      </c>
      <c r="S72" s="505" t="s">
        <v>194</v>
      </c>
      <c r="T72" s="505" t="s">
        <v>194</v>
      </c>
      <c r="U72" s="505" t="s">
        <v>194</v>
      </c>
      <c r="V72" s="505" t="s">
        <v>194</v>
      </c>
      <c r="W72" s="505" t="s">
        <v>194</v>
      </c>
      <c r="X72" s="506" t="s">
        <v>194</v>
      </c>
      <c r="Y72" s="511" t="s">
        <v>195</v>
      </c>
      <c r="Z72" s="512" t="s">
        <v>195</v>
      </c>
      <c r="AA72" s="512" t="s">
        <v>195</v>
      </c>
      <c r="AB72" s="513" t="s">
        <v>195</v>
      </c>
      <c r="AC72" s="122">
        <v>688.57979999999998</v>
      </c>
      <c r="AD72" s="480"/>
      <c r="AE72" s="480"/>
      <c r="AF72" s="480"/>
      <c r="AG72" s="481">
        <f t="shared" si="1"/>
        <v>0</v>
      </c>
      <c r="AH72" s="481"/>
      <c r="AI72" s="481"/>
      <c r="AJ72" s="481"/>
      <c r="AK72" s="481"/>
      <c r="AL72" s="62"/>
      <c r="AM72" s="480"/>
      <c r="AN72" s="480"/>
      <c r="AO72" s="480"/>
      <c r="AP72" s="481">
        <f t="shared" si="2"/>
        <v>0</v>
      </c>
      <c r="AQ72" s="481"/>
      <c r="AR72" s="481"/>
      <c r="AS72" s="481"/>
      <c r="AT72" s="481"/>
      <c r="AU72" s="83"/>
      <c r="AV72" s="62"/>
    </row>
    <row r="73" spans="1:48" ht="13" customHeight="1" x14ac:dyDescent="0.15">
      <c r="A73" s="475" t="s">
        <v>196</v>
      </c>
      <c r="B73" s="476" t="s">
        <v>196</v>
      </c>
      <c r="C73" s="477" t="s">
        <v>196</v>
      </c>
      <c r="D73" s="504" t="s">
        <v>197</v>
      </c>
      <c r="E73" s="505" t="s">
        <v>197</v>
      </c>
      <c r="F73" s="505" t="s">
        <v>197</v>
      </c>
      <c r="G73" s="505" t="s">
        <v>197</v>
      </c>
      <c r="H73" s="505" t="s">
        <v>197</v>
      </c>
      <c r="I73" s="505" t="s">
        <v>197</v>
      </c>
      <c r="J73" s="505" t="s">
        <v>197</v>
      </c>
      <c r="K73" s="505" t="s">
        <v>197</v>
      </c>
      <c r="L73" s="505" t="s">
        <v>197</v>
      </c>
      <c r="M73" s="505" t="s">
        <v>197</v>
      </c>
      <c r="N73" s="505" t="s">
        <v>197</v>
      </c>
      <c r="O73" s="505" t="s">
        <v>197</v>
      </c>
      <c r="P73" s="505" t="s">
        <v>197</v>
      </c>
      <c r="Q73" s="505" t="s">
        <v>197</v>
      </c>
      <c r="R73" s="505" t="s">
        <v>197</v>
      </c>
      <c r="S73" s="505" t="s">
        <v>197</v>
      </c>
      <c r="T73" s="505" t="s">
        <v>197</v>
      </c>
      <c r="U73" s="505" t="s">
        <v>197</v>
      </c>
      <c r="V73" s="505" t="s">
        <v>197</v>
      </c>
      <c r="W73" s="505" t="s">
        <v>197</v>
      </c>
      <c r="X73" s="506" t="s">
        <v>197</v>
      </c>
      <c r="Y73" s="511" t="s">
        <v>195</v>
      </c>
      <c r="Z73" s="512" t="s">
        <v>195</v>
      </c>
      <c r="AA73" s="512" t="s">
        <v>195</v>
      </c>
      <c r="AB73" s="513" t="s">
        <v>195</v>
      </c>
      <c r="AC73" s="122">
        <v>1092.9947999999999</v>
      </c>
      <c r="AD73" s="480"/>
      <c r="AE73" s="480"/>
      <c r="AF73" s="480"/>
      <c r="AG73" s="481">
        <f t="shared" si="1"/>
        <v>0</v>
      </c>
      <c r="AH73" s="481"/>
      <c r="AI73" s="481"/>
      <c r="AJ73" s="481"/>
      <c r="AK73" s="481"/>
      <c r="AL73" s="62"/>
      <c r="AM73" s="480"/>
      <c r="AN73" s="480"/>
      <c r="AO73" s="480"/>
      <c r="AP73" s="481">
        <f t="shared" si="2"/>
        <v>0</v>
      </c>
      <c r="AQ73" s="481"/>
      <c r="AR73" s="481"/>
      <c r="AS73" s="481"/>
      <c r="AT73" s="481"/>
      <c r="AU73" s="83"/>
      <c r="AV73" s="62"/>
    </row>
    <row r="74" spans="1:48" ht="13" customHeight="1" x14ac:dyDescent="0.15">
      <c r="A74" s="475" t="s">
        <v>198</v>
      </c>
      <c r="B74" s="476" t="s">
        <v>198</v>
      </c>
      <c r="C74" s="477" t="s">
        <v>198</v>
      </c>
      <c r="D74" s="504" t="s">
        <v>199</v>
      </c>
      <c r="E74" s="505" t="s">
        <v>199</v>
      </c>
      <c r="F74" s="505" t="s">
        <v>199</v>
      </c>
      <c r="G74" s="505" t="s">
        <v>199</v>
      </c>
      <c r="H74" s="505" t="s">
        <v>199</v>
      </c>
      <c r="I74" s="505" t="s">
        <v>199</v>
      </c>
      <c r="J74" s="505" t="s">
        <v>199</v>
      </c>
      <c r="K74" s="505" t="s">
        <v>199</v>
      </c>
      <c r="L74" s="505" t="s">
        <v>199</v>
      </c>
      <c r="M74" s="505" t="s">
        <v>199</v>
      </c>
      <c r="N74" s="505" t="s">
        <v>199</v>
      </c>
      <c r="O74" s="505" t="s">
        <v>199</v>
      </c>
      <c r="P74" s="505" t="s">
        <v>199</v>
      </c>
      <c r="Q74" s="505" t="s">
        <v>199</v>
      </c>
      <c r="R74" s="505" t="s">
        <v>199</v>
      </c>
      <c r="S74" s="505" t="s">
        <v>199</v>
      </c>
      <c r="T74" s="505" t="s">
        <v>199</v>
      </c>
      <c r="U74" s="505" t="s">
        <v>199</v>
      </c>
      <c r="V74" s="505" t="s">
        <v>199</v>
      </c>
      <c r="W74" s="505" t="s">
        <v>199</v>
      </c>
      <c r="X74" s="506" t="s">
        <v>199</v>
      </c>
      <c r="Y74" s="511" t="s">
        <v>195</v>
      </c>
      <c r="Z74" s="512" t="s">
        <v>195</v>
      </c>
      <c r="AA74" s="512" t="s">
        <v>195</v>
      </c>
      <c r="AB74" s="513" t="s">
        <v>195</v>
      </c>
      <c r="AC74" s="122">
        <v>634.79729999999995</v>
      </c>
      <c r="AD74" s="480"/>
      <c r="AE74" s="480"/>
      <c r="AF74" s="480"/>
      <c r="AG74" s="481">
        <f t="shared" si="1"/>
        <v>0</v>
      </c>
      <c r="AH74" s="481"/>
      <c r="AI74" s="481"/>
      <c r="AJ74" s="481"/>
      <c r="AK74" s="481"/>
      <c r="AL74" s="62"/>
      <c r="AM74" s="480"/>
      <c r="AN74" s="480"/>
      <c r="AO74" s="480"/>
      <c r="AP74" s="481">
        <f t="shared" ref="AP74:AP101" si="3">AC74*AM74</f>
        <v>0</v>
      </c>
      <c r="AQ74" s="481"/>
      <c r="AR74" s="481"/>
      <c r="AS74" s="481"/>
      <c r="AT74" s="481"/>
      <c r="AU74" s="83"/>
      <c r="AV74" s="62"/>
    </row>
    <row r="75" spans="1:48" ht="13" customHeight="1" x14ac:dyDescent="0.15">
      <c r="A75" s="475" t="s">
        <v>200</v>
      </c>
      <c r="B75" s="476" t="s">
        <v>200</v>
      </c>
      <c r="C75" s="477" t="s">
        <v>200</v>
      </c>
      <c r="D75" s="504" t="s">
        <v>201</v>
      </c>
      <c r="E75" s="505" t="s">
        <v>201</v>
      </c>
      <c r="F75" s="505" t="s">
        <v>201</v>
      </c>
      <c r="G75" s="505" t="s">
        <v>201</v>
      </c>
      <c r="H75" s="505" t="s">
        <v>201</v>
      </c>
      <c r="I75" s="505" t="s">
        <v>201</v>
      </c>
      <c r="J75" s="505" t="s">
        <v>201</v>
      </c>
      <c r="K75" s="505" t="s">
        <v>201</v>
      </c>
      <c r="L75" s="505" t="s">
        <v>201</v>
      </c>
      <c r="M75" s="505" t="s">
        <v>201</v>
      </c>
      <c r="N75" s="505" t="s">
        <v>201</v>
      </c>
      <c r="O75" s="505" t="s">
        <v>201</v>
      </c>
      <c r="P75" s="505" t="s">
        <v>201</v>
      </c>
      <c r="Q75" s="505" t="s">
        <v>201</v>
      </c>
      <c r="R75" s="505" t="s">
        <v>201</v>
      </c>
      <c r="S75" s="505" t="s">
        <v>201</v>
      </c>
      <c r="T75" s="505" t="s">
        <v>201</v>
      </c>
      <c r="U75" s="505" t="s">
        <v>201</v>
      </c>
      <c r="V75" s="505" t="s">
        <v>201</v>
      </c>
      <c r="W75" s="505" t="s">
        <v>201</v>
      </c>
      <c r="X75" s="506" t="s">
        <v>201</v>
      </c>
      <c r="Y75" s="511" t="s">
        <v>195</v>
      </c>
      <c r="Z75" s="512" t="s">
        <v>195</v>
      </c>
      <c r="AA75" s="512" t="s">
        <v>195</v>
      </c>
      <c r="AB75" s="513" t="s">
        <v>195</v>
      </c>
      <c r="AC75" s="122">
        <v>506.34359999999998</v>
      </c>
      <c r="AD75" s="480"/>
      <c r="AE75" s="480"/>
      <c r="AF75" s="480"/>
      <c r="AG75" s="481">
        <f t="shared" ref="AG75:AG101" si="4">AC75*AD75</f>
        <v>0</v>
      </c>
      <c r="AH75" s="481"/>
      <c r="AI75" s="481"/>
      <c r="AJ75" s="481"/>
      <c r="AK75" s="481"/>
      <c r="AL75" s="62"/>
      <c r="AM75" s="480"/>
      <c r="AN75" s="480"/>
      <c r="AO75" s="480"/>
      <c r="AP75" s="481">
        <f t="shared" si="3"/>
        <v>0</v>
      </c>
      <c r="AQ75" s="481"/>
      <c r="AR75" s="481"/>
      <c r="AS75" s="481"/>
      <c r="AT75" s="481"/>
      <c r="AU75" s="83"/>
      <c r="AV75" s="62"/>
    </row>
    <row r="76" spans="1:48" ht="13" customHeight="1" x14ac:dyDescent="0.15">
      <c r="A76" s="475" t="s">
        <v>202</v>
      </c>
      <c r="B76" s="476" t="s">
        <v>202</v>
      </c>
      <c r="C76" s="477" t="s">
        <v>202</v>
      </c>
      <c r="D76" s="504" t="s">
        <v>203</v>
      </c>
      <c r="E76" s="505" t="s">
        <v>203</v>
      </c>
      <c r="F76" s="505" t="s">
        <v>203</v>
      </c>
      <c r="G76" s="505" t="s">
        <v>203</v>
      </c>
      <c r="H76" s="505" t="s">
        <v>203</v>
      </c>
      <c r="I76" s="505" t="s">
        <v>203</v>
      </c>
      <c r="J76" s="505" t="s">
        <v>203</v>
      </c>
      <c r="K76" s="505" t="s">
        <v>203</v>
      </c>
      <c r="L76" s="505" t="s">
        <v>203</v>
      </c>
      <c r="M76" s="505" t="s">
        <v>203</v>
      </c>
      <c r="N76" s="505" t="s">
        <v>203</v>
      </c>
      <c r="O76" s="505" t="s">
        <v>203</v>
      </c>
      <c r="P76" s="505" t="s">
        <v>203</v>
      </c>
      <c r="Q76" s="505" t="s">
        <v>203</v>
      </c>
      <c r="R76" s="505" t="s">
        <v>203</v>
      </c>
      <c r="S76" s="505" t="s">
        <v>203</v>
      </c>
      <c r="T76" s="505" t="s">
        <v>203</v>
      </c>
      <c r="U76" s="505" t="s">
        <v>203</v>
      </c>
      <c r="V76" s="505" t="s">
        <v>203</v>
      </c>
      <c r="W76" s="505" t="s">
        <v>203</v>
      </c>
      <c r="X76" s="506" t="s">
        <v>203</v>
      </c>
      <c r="Y76" s="511" t="s">
        <v>195</v>
      </c>
      <c r="Z76" s="512" t="s">
        <v>195</v>
      </c>
      <c r="AA76" s="512" t="s">
        <v>195</v>
      </c>
      <c r="AB76" s="513" t="s">
        <v>195</v>
      </c>
      <c r="AC76" s="122">
        <v>414.53949999999998</v>
      </c>
      <c r="AD76" s="480"/>
      <c r="AE76" s="480"/>
      <c r="AF76" s="480"/>
      <c r="AG76" s="481">
        <f t="shared" si="4"/>
        <v>0</v>
      </c>
      <c r="AH76" s="481"/>
      <c r="AI76" s="481"/>
      <c r="AJ76" s="481"/>
      <c r="AK76" s="481"/>
      <c r="AL76" s="62"/>
      <c r="AM76" s="480"/>
      <c r="AN76" s="480"/>
      <c r="AO76" s="480"/>
      <c r="AP76" s="481">
        <f t="shared" si="3"/>
        <v>0</v>
      </c>
      <c r="AQ76" s="481"/>
      <c r="AR76" s="481"/>
      <c r="AS76" s="481"/>
      <c r="AT76" s="481"/>
      <c r="AU76" s="83"/>
      <c r="AV76" s="62"/>
    </row>
    <row r="77" spans="1:48" ht="13" customHeight="1" x14ac:dyDescent="0.15">
      <c r="A77" s="475" t="s">
        <v>204</v>
      </c>
      <c r="B77" s="476" t="s">
        <v>204</v>
      </c>
      <c r="C77" s="477" t="s">
        <v>204</v>
      </c>
      <c r="D77" s="504" t="s">
        <v>205</v>
      </c>
      <c r="E77" s="505" t="s">
        <v>205</v>
      </c>
      <c r="F77" s="505" t="s">
        <v>205</v>
      </c>
      <c r="G77" s="505" t="s">
        <v>205</v>
      </c>
      <c r="H77" s="505" t="s">
        <v>205</v>
      </c>
      <c r="I77" s="505" t="s">
        <v>205</v>
      </c>
      <c r="J77" s="505" t="s">
        <v>205</v>
      </c>
      <c r="K77" s="505" t="s">
        <v>205</v>
      </c>
      <c r="L77" s="505" t="s">
        <v>205</v>
      </c>
      <c r="M77" s="505" t="s">
        <v>205</v>
      </c>
      <c r="N77" s="505" t="s">
        <v>205</v>
      </c>
      <c r="O77" s="505" t="s">
        <v>205</v>
      </c>
      <c r="P77" s="505" t="s">
        <v>205</v>
      </c>
      <c r="Q77" s="505" t="s">
        <v>205</v>
      </c>
      <c r="R77" s="505" t="s">
        <v>205</v>
      </c>
      <c r="S77" s="505" t="s">
        <v>205</v>
      </c>
      <c r="T77" s="505" t="s">
        <v>205</v>
      </c>
      <c r="U77" s="505" t="s">
        <v>205</v>
      </c>
      <c r="V77" s="505" t="s">
        <v>205</v>
      </c>
      <c r="W77" s="505" t="s">
        <v>205</v>
      </c>
      <c r="X77" s="506" t="s">
        <v>205</v>
      </c>
      <c r="Y77" s="511" t="s">
        <v>195</v>
      </c>
      <c r="Z77" s="512" t="s">
        <v>195</v>
      </c>
      <c r="AA77" s="512" t="s">
        <v>195</v>
      </c>
      <c r="AB77" s="513" t="s">
        <v>195</v>
      </c>
      <c r="AC77" s="122">
        <v>486.9581</v>
      </c>
      <c r="AD77" s="480"/>
      <c r="AE77" s="480"/>
      <c r="AF77" s="480"/>
      <c r="AG77" s="481">
        <f t="shared" si="4"/>
        <v>0</v>
      </c>
      <c r="AH77" s="481"/>
      <c r="AI77" s="481"/>
      <c r="AJ77" s="481"/>
      <c r="AK77" s="481"/>
      <c r="AL77" s="62"/>
      <c r="AM77" s="480"/>
      <c r="AN77" s="480"/>
      <c r="AO77" s="480"/>
      <c r="AP77" s="481">
        <f t="shared" si="3"/>
        <v>0</v>
      </c>
      <c r="AQ77" s="481"/>
      <c r="AR77" s="481"/>
      <c r="AS77" s="481"/>
      <c r="AT77" s="481"/>
      <c r="AU77" s="83"/>
      <c r="AV77" s="62"/>
    </row>
    <row r="78" spans="1:48" ht="13" customHeight="1" x14ac:dyDescent="0.15">
      <c r="A78" s="475" t="s">
        <v>206</v>
      </c>
      <c r="B78" s="476" t="s">
        <v>206</v>
      </c>
      <c r="C78" s="477" t="s">
        <v>206</v>
      </c>
      <c r="D78" s="504" t="s">
        <v>207</v>
      </c>
      <c r="E78" s="505" t="s">
        <v>207</v>
      </c>
      <c r="F78" s="505" t="s">
        <v>207</v>
      </c>
      <c r="G78" s="505" t="s">
        <v>207</v>
      </c>
      <c r="H78" s="505" t="s">
        <v>207</v>
      </c>
      <c r="I78" s="505" t="s">
        <v>207</v>
      </c>
      <c r="J78" s="505" t="s">
        <v>207</v>
      </c>
      <c r="K78" s="505" t="s">
        <v>207</v>
      </c>
      <c r="L78" s="505" t="s">
        <v>207</v>
      </c>
      <c r="M78" s="505" t="s">
        <v>207</v>
      </c>
      <c r="N78" s="505" t="s">
        <v>207</v>
      </c>
      <c r="O78" s="505" t="s">
        <v>207</v>
      </c>
      <c r="P78" s="505" t="s">
        <v>207</v>
      </c>
      <c r="Q78" s="505" t="s">
        <v>207</v>
      </c>
      <c r="R78" s="505" t="s">
        <v>207</v>
      </c>
      <c r="S78" s="505" t="s">
        <v>207</v>
      </c>
      <c r="T78" s="505" t="s">
        <v>207</v>
      </c>
      <c r="U78" s="505" t="s">
        <v>207</v>
      </c>
      <c r="V78" s="505" t="s">
        <v>207</v>
      </c>
      <c r="W78" s="505" t="s">
        <v>207</v>
      </c>
      <c r="X78" s="506" t="s">
        <v>207</v>
      </c>
      <c r="Y78" s="511" t="s">
        <v>195</v>
      </c>
      <c r="Z78" s="512" t="s">
        <v>195</v>
      </c>
      <c r="AA78" s="512" t="s">
        <v>195</v>
      </c>
      <c r="AB78" s="513" t="s">
        <v>195</v>
      </c>
      <c r="AC78" s="122">
        <v>2670.5963999999999</v>
      </c>
      <c r="AD78" s="480"/>
      <c r="AE78" s="480"/>
      <c r="AF78" s="480"/>
      <c r="AG78" s="481">
        <f t="shared" si="4"/>
        <v>0</v>
      </c>
      <c r="AH78" s="481"/>
      <c r="AI78" s="481"/>
      <c r="AJ78" s="481"/>
      <c r="AK78" s="481"/>
      <c r="AL78" s="62"/>
      <c r="AM78" s="480"/>
      <c r="AN78" s="480"/>
      <c r="AO78" s="480"/>
      <c r="AP78" s="481">
        <f t="shared" si="3"/>
        <v>0</v>
      </c>
      <c r="AQ78" s="481"/>
      <c r="AR78" s="481"/>
      <c r="AS78" s="481"/>
      <c r="AT78" s="481"/>
      <c r="AU78" s="83"/>
      <c r="AV78" s="62"/>
    </row>
    <row r="79" spans="1:48" ht="13" customHeight="1" x14ac:dyDescent="0.15">
      <c r="A79" s="475" t="s">
        <v>209</v>
      </c>
      <c r="B79" s="476" t="s">
        <v>209</v>
      </c>
      <c r="C79" s="477" t="s">
        <v>209</v>
      </c>
      <c r="D79" s="504" t="s">
        <v>210</v>
      </c>
      <c r="E79" s="505" t="s">
        <v>210</v>
      </c>
      <c r="F79" s="505" t="s">
        <v>210</v>
      </c>
      <c r="G79" s="505" t="s">
        <v>210</v>
      </c>
      <c r="H79" s="505" t="s">
        <v>210</v>
      </c>
      <c r="I79" s="505" t="s">
        <v>210</v>
      </c>
      <c r="J79" s="505" t="s">
        <v>210</v>
      </c>
      <c r="K79" s="505" t="s">
        <v>210</v>
      </c>
      <c r="L79" s="505" t="s">
        <v>210</v>
      </c>
      <c r="M79" s="505" t="s">
        <v>210</v>
      </c>
      <c r="N79" s="505" t="s">
        <v>210</v>
      </c>
      <c r="O79" s="505" t="s">
        <v>210</v>
      </c>
      <c r="P79" s="505" t="s">
        <v>210</v>
      </c>
      <c r="Q79" s="505" t="s">
        <v>210</v>
      </c>
      <c r="R79" s="505" t="s">
        <v>210</v>
      </c>
      <c r="S79" s="505" t="s">
        <v>210</v>
      </c>
      <c r="T79" s="505" t="s">
        <v>210</v>
      </c>
      <c r="U79" s="505" t="s">
        <v>210</v>
      </c>
      <c r="V79" s="505" t="s">
        <v>210</v>
      </c>
      <c r="W79" s="505" t="s">
        <v>210</v>
      </c>
      <c r="X79" s="506" t="s">
        <v>210</v>
      </c>
      <c r="Y79" s="511" t="s">
        <v>195</v>
      </c>
      <c r="Z79" s="512" t="s">
        <v>195</v>
      </c>
      <c r="AA79" s="512" t="s">
        <v>195</v>
      </c>
      <c r="AB79" s="513" t="s">
        <v>195</v>
      </c>
      <c r="AC79" s="122">
        <v>786.98239999999998</v>
      </c>
      <c r="AD79" s="480"/>
      <c r="AE79" s="480"/>
      <c r="AF79" s="480"/>
      <c r="AG79" s="481">
        <f t="shared" si="4"/>
        <v>0</v>
      </c>
      <c r="AH79" s="481"/>
      <c r="AI79" s="481"/>
      <c r="AJ79" s="481"/>
      <c r="AK79" s="481"/>
      <c r="AL79" s="62"/>
      <c r="AM79" s="480"/>
      <c r="AN79" s="480"/>
      <c r="AO79" s="480"/>
      <c r="AP79" s="481">
        <f t="shared" si="3"/>
        <v>0</v>
      </c>
      <c r="AQ79" s="481"/>
      <c r="AR79" s="481"/>
      <c r="AS79" s="481"/>
      <c r="AT79" s="481"/>
      <c r="AU79" s="83"/>
      <c r="AV79" s="62"/>
    </row>
    <row r="80" spans="1:48" ht="13" customHeight="1" x14ac:dyDescent="0.15">
      <c r="A80" s="475" t="s">
        <v>211</v>
      </c>
      <c r="B80" s="476" t="s">
        <v>211</v>
      </c>
      <c r="C80" s="477" t="s">
        <v>211</v>
      </c>
      <c r="D80" s="504" t="s">
        <v>212</v>
      </c>
      <c r="E80" s="505" t="s">
        <v>212</v>
      </c>
      <c r="F80" s="505" t="s">
        <v>212</v>
      </c>
      <c r="G80" s="505" t="s">
        <v>212</v>
      </c>
      <c r="H80" s="505" t="s">
        <v>212</v>
      </c>
      <c r="I80" s="505" t="s">
        <v>212</v>
      </c>
      <c r="J80" s="505" t="s">
        <v>212</v>
      </c>
      <c r="K80" s="505" t="s">
        <v>212</v>
      </c>
      <c r="L80" s="505" t="s">
        <v>212</v>
      </c>
      <c r="M80" s="505" t="s">
        <v>212</v>
      </c>
      <c r="N80" s="505" t="s">
        <v>212</v>
      </c>
      <c r="O80" s="505" t="s">
        <v>212</v>
      </c>
      <c r="P80" s="505" t="s">
        <v>212</v>
      </c>
      <c r="Q80" s="505" t="s">
        <v>212</v>
      </c>
      <c r="R80" s="505" t="s">
        <v>212</v>
      </c>
      <c r="S80" s="505" t="s">
        <v>212</v>
      </c>
      <c r="T80" s="505" t="s">
        <v>212</v>
      </c>
      <c r="U80" s="505" t="s">
        <v>212</v>
      </c>
      <c r="V80" s="505" t="s">
        <v>212</v>
      </c>
      <c r="W80" s="505" t="s">
        <v>212</v>
      </c>
      <c r="X80" s="506" t="s">
        <v>212</v>
      </c>
      <c r="Y80" s="511" t="s">
        <v>195</v>
      </c>
      <c r="Z80" s="512" t="s">
        <v>195</v>
      </c>
      <c r="AA80" s="512" t="s">
        <v>195</v>
      </c>
      <c r="AB80" s="513" t="s">
        <v>195</v>
      </c>
      <c r="AC80" s="122">
        <v>229.9333</v>
      </c>
      <c r="AD80" s="480"/>
      <c r="AE80" s="480"/>
      <c r="AF80" s="480"/>
      <c r="AG80" s="481">
        <f t="shared" si="4"/>
        <v>0</v>
      </c>
      <c r="AH80" s="481"/>
      <c r="AI80" s="481"/>
      <c r="AJ80" s="481"/>
      <c r="AK80" s="481"/>
      <c r="AL80" s="62"/>
      <c r="AM80" s="480"/>
      <c r="AN80" s="480"/>
      <c r="AO80" s="480"/>
      <c r="AP80" s="481">
        <f t="shared" si="3"/>
        <v>0</v>
      </c>
      <c r="AQ80" s="481"/>
      <c r="AR80" s="481"/>
      <c r="AS80" s="481"/>
      <c r="AT80" s="481"/>
      <c r="AU80" s="83"/>
      <c r="AV80" s="62"/>
    </row>
    <row r="81" spans="1:48" ht="13" customHeight="1" x14ac:dyDescent="0.15">
      <c r="A81" s="475" t="s">
        <v>213</v>
      </c>
      <c r="B81" s="476" t="s">
        <v>213</v>
      </c>
      <c r="C81" s="477" t="s">
        <v>213</v>
      </c>
      <c r="D81" s="504" t="s">
        <v>214</v>
      </c>
      <c r="E81" s="505" t="s">
        <v>214</v>
      </c>
      <c r="F81" s="505" t="s">
        <v>214</v>
      </c>
      <c r="G81" s="505" t="s">
        <v>214</v>
      </c>
      <c r="H81" s="505" t="s">
        <v>214</v>
      </c>
      <c r="I81" s="505" t="s">
        <v>214</v>
      </c>
      <c r="J81" s="505" t="s">
        <v>214</v>
      </c>
      <c r="K81" s="505" t="s">
        <v>214</v>
      </c>
      <c r="L81" s="505" t="s">
        <v>214</v>
      </c>
      <c r="M81" s="505" t="s">
        <v>214</v>
      </c>
      <c r="N81" s="505" t="s">
        <v>214</v>
      </c>
      <c r="O81" s="505" t="s">
        <v>214</v>
      </c>
      <c r="P81" s="505" t="s">
        <v>214</v>
      </c>
      <c r="Q81" s="505" t="s">
        <v>214</v>
      </c>
      <c r="R81" s="505" t="s">
        <v>214</v>
      </c>
      <c r="S81" s="505" t="s">
        <v>214</v>
      </c>
      <c r="T81" s="505" t="s">
        <v>214</v>
      </c>
      <c r="U81" s="505" t="s">
        <v>214</v>
      </c>
      <c r="V81" s="505" t="s">
        <v>214</v>
      </c>
      <c r="W81" s="505" t="s">
        <v>214</v>
      </c>
      <c r="X81" s="506" t="s">
        <v>214</v>
      </c>
      <c r="Y81" s="511" t="s">
        <v>195</v>
      </c>
      <c r="Z81" s="512" t="s">
        <v>195</v>
      </c>
      <c r="AA81" s="512" t="s">
        <v>195</v>
      </c>
      <c r="AB81" s="513" t="s">
        <v>195</v>
      </c>
      <c r="AC81" s="122">
        <v>266.32499999999999</v>
      </c>
      <c r="AD81" s="480"/>
      <c r="AE81" s="480"/>
      <c r="AF81" s="480"/>
      <c r="AG81" s="481">
        <f t="shared" si="4"/>
        <v>0</v>
      </c>
      <c r="AH81" s="481"/>
      <c r="AI81" s="481"/>
      <c r="AJ81" s="481"/>
      <c r="AK81" s="481"/>
      <c r="AL81" s="62"/>
      <c r="AM81" s="480"/>
      <c r="AN81" s="480"/>
      <c r="AO81" s="480"/>
      <c r="AP81" s="481">
        <f t="shared" si="3"/>
        <v>0</v>
      </c>
      <c r="AQ81" s="481"/>
      <c r="AR81" s="481"/>
      <c r="AS81" s="481"/>
      <c r="AT81" s="481"/>
      <c r="AU81" s="83"/>
      <c r="AV81" s="62"/>
    </row>
    <row r="82" spans="1:48" ht="13" customHeight="1" x14ac:dyDescent="0.15">
      <c r="A82" s="475" t="s">
        <v>215</v>
      </c>
      <c r="B82" s="476" t="s">
        <v>215</v>
      </c>
      <c r="C82" s="477" t="s">
        <v>215</v>
      </c>
      <c r="D82" s="504" t="s">
        <v>216</v>
      </c>
      <c r="E82" s="505" t="s">
        <v>216</v>
      </c>
      <c r="F82" s="505" t="s">
        <v>216</v>
      </c>
      <c r="G82" s="505" t="s">
        <v>216</v>
      </c>
      <c r="H82" s="505" t="s">
        <v>216</v>
      </c>
      <c r="I82" s="505" t="s">
        <v>216</v>
      </c>
      <c r="J82" s="505" t="s">
        <v>216</v>
      </c>
      <c r="K82" s="505" t="s">
        <v>216</v>
      </c>
      <c r="L82" s="505" t="s">
        <v>216</v>
      </c>
      <c r="M82" s="505" t="s">
        <v>216</v>
      </c>
      <c r="N82" s="505" t="s">
        <v>216</v>
      </c>
      <c r="O82" s="505" t="s">
        <v>216</v>
      </c>
      <c r="P82" s="505" t="s">
        <v>216</v>
      </c>
      <c r="Q82" s="505" t="s">
        <v>216</v>
      </c>
      <c r="R82" s="505" t="s">
        <v>216</v>
      </c>
      <c r="S82" s="505" t="s">
        <v>216</v>
      </c>
      <c r="T82" s="505" t="s">
        <v>216</v>
      </c>
      <c r="U82" s="505" t="s">
        <v>216</v>
      </c>
      <c r="V82" s="505" t="s">
        <v>216</v>
      </c>
      <c r="W82" s="505" t="s">
        <v>216</v>
      </c>
      <c r="X82" s="506" t="s">
        <v>216</v>
      </c>
      <c r="Y82" s="511" t="s">
        <v>195</v>
      </c>
      <c r="Z82" s="512" t="s">
        <v>195</v>
      </c>
      <c r="AA82" s="512" t="s">
        <v>195</v>
      </c>
      <c r="AB82" s="513" t="s">
        <v>195</v>
      </c>
      <c r="AC82" s="122">
        <v>347.68</v>
      </c>
      <c r="AD82" s="480"/>
      <c r="AE82" s="480"/>
      <c r="AF82" s="480"/>
      <c r="AG82" s="481">
        <f t="shared" si="4"/>
        <v>0</v>
      </c>
      <c r="AH82" s="481"/>
      <c r="AI82" s="481"/>
      <c r="AJ82" s="481"/>
      <c r="AK82" s="481"/>
      <c r="AL82" s="62"/>
      <c r="AM82" s="480"/>
      <c r="AN82" s="480"/>
      <c r="AO82" s="480"/>
      <c r="AP82" s="481">
        <f t="shared" si="3"/>
        <v>0</v>
      </c>
      <c r="AQ82" s="481"/>
      <c r="AR82" s="481"/>
      <c r="AS82" s="481"/>
      <c r="AT82" s="481"/>
      <c r="AU82" s="83"/>
      <c r="AV82" s="62"/>
    </row>
    <row r="83" spans="1:48" ht="13" customHeight="1" x14ac:dyDescent="0.15">
      <c r="A83" s="475" t="s">
        <v>217</v>
      </c>
      <c r="B83" s="476" t="s">
        <v>217</v>
      </c>
      <c r="C83" s="477" t="s">
        <v>217</v>
      </c>
      <c r="D83" s="504" t="s">
        <v>218</v>
      </c>
      <c r="E83" s="505" t="s">
        <v>218</v>
      </c>
      <c r="F83" s="505" t="s">
        <v>218</v>
      </c>
      <c r="G83" s="505" t="s">
        <v>218</v>
      </c>
      <c r="H83" s="505" t="s">
        <v>218</v>
      </c>
      <c r="I83" s="505" t="s">
        <v>218</v>
      </c>
      <c r="J83" s="505" t="s">
        <v>218</v>
      </c>
      <c r="K83" s="505" t="s">
        <v>218</v>
      </c>
      <c r="L83" s="505" t="s">
        <v>218</v>
      </c>
      <c r="M83" s="505" t="s">
        <v>218</v>
      </c>
      <c r="N83" s="505" t="s">
        <v>218</v>
      </c>
      <c r="O83" s="505" t="s">
        <v>218</v>
      </c>
      <c r="P83" s="505" t="s">
        <v>218</v>
      </c>
      <c r="Q83" s="505" t="s">
        <v>218</v>
      </c>
      <c r="R83" s="505" t="s">
        <v>218</v>
      </c>
      <c r="S83" s="505" t="s">
        <v>218</v>
      </c>
      <c r="T83" s="505" t="s">
        <v>218</v>
      </c>
      <c r="U83" s="505" t="s">
        <v>218</v>
      </c>
      <c r="V83" s="505" t="s">
        <v>218</v>
      </c>
      <c r="W83" s="505" t="s">
        <v>218</v>
      </c>
      <c r="X83" s="506" t="s">
        <v>218</v>
      </c>
      <c r="Y83" s="511" t="s">
        <v>195</v>
      </c>
      <c r="Z83" s="512" t="s">
        <v>195</v>
      </c>
      <c r="AA83" s="512" t="s">
        <v>195</v>
      </c>
      <c r="AB83" s="513" t="s">
        <v>195</v>
      </c>
      <c r="AC83" s="122">
        <v>115.566</v>
      </c>
      <c r="AD83" s="480"/>
      <c r="AE83" s="480"/>
      <c r="AF83" s="480"/>
      <c r="AG83" s="481">
        <f t="shared" si="4"/>
        <v>0</v>
      </c>
      <c r="AH83" s="481"/>
      <c r="AI83" s="481"/>
      <c r="AJ83" s="481"/>
      <c r="AK83" s="481"/>
      <c r="AL83" s="62"/>
      <c r="AM83" s="480"/>
      <c r="AN83" s="480"/>
      <c r="AO83" s="480"/>
      <c r="AP83" s="481">
        <f t="shared" si="3"/>
        <v>0</v>
      </c>
      <c r="AQ83" s="481"/>
      <c r="AR83" s="481"/>
      <c r="AS83" s="481"/>
      <c r="AT83" s="481"/>
      <c r="AU83" s="83"/>
      <c r="AV83" s="62"/>
    </row>
    <row r="84" spans="1:48" ht="13" customHeight="1" x14ac:dyDescent="0.15">
      <c r="A84" s="475" t="s">
        <v>219</v>
      </c>
      <c r="B84" s="476" t="s">
        <v>219</v>
      </c>
      <c r="C84" s="477" t="s">
        <v>219</v>
      </c>
      <c r="D84" s="504" t="s">
        <v>220</v>
      </c>
      <c r="E84" s="505" t="s">
        <v>220</v>
      </c>
      <c r="F84" s="505" t="s">
        <v>220</v>
      </c>
      <c r="G84" s="505" t="s">
        <v>220</v>
      </c>
      <c r="H84" s="505" t="s">
        <v>220</v>
      </c>
      <c r="I84" s="505" t="s">
        <v>220</v>
      </c>
      <c r="J84" s="505" t="s">
        <v>220</v>
      </c>
      <c r="K84" s="505" t="s">
        <v>220</v>
      </c>
      <c r="L84" s="505" t="s">
        <v>220</v>
      </c>
      <c r="M84" s="505" t="s">
        <v>220</v>
      </c>
      <c r="N84" s="505" t="s">
        <v>220</v>
      </c>
      <c r="O84" s="505" t="s">
        <v>220</v>
      </c>
      <c r="P84" s="505" t="s">
        <v>220</v>
      </c>
      <c r="Q84" s="505" t="s">
        <v>220</v>
      </c>
      <c r="R84" s="505" t="s">
        <v>220</v>
      </c>
      <c r="S84" s="505" t="s">
        <v>220</v>
      </c>
      <c r="T84" s="505" t="s">
        <v>220</v>
      </c>
      <c r="U84" s="505" t="s">
        <v>220</v>
      </c>
      <c r="V84" s="505" t="s">
        <v>220</v>
      </c>
      <c r="W84" s="505" t="s">
        <v>220</v>
      </c>
      <c r="X84" s="506" t="s">
        <v>220</v>
      </c>
      <c r="Y84" s="511" t="s">
        <v>195</v>
      </c>
      <c r="Z84" s="512" t="s">
        <v>195</v>
      </c>
      <c r="AA84" s="512" t="s">
        <v>195</v>
      </c>
      <c r="AB84" s="513" t="s">
        <v>195</v>
      </c>
      <c r="AC84" s="122">
        <v>325.82600000000002</v>
      </c>
      <c r="AD84" s="480"/>
      <c r="AE84" s="480"/>
      <c r="AF84" s="480"/>
      <c r="AG84" s="481">
        <f t="shared" si="4"/>
        <v>0</v>
      </c>
      <c r="AH84" s="481"/>
      <c r="AI84" s="481"/>
      <c r="AJ84" s="481"/>
      <c r="AK84" s="481"/>
      <c r="AL84" s="62"/>
      <c r="AM84" s="480"/>
      <c r="AN84" s="480"/>
      <c r="AO84" s="480"/>
      <c r="AP84" s="481">
        <f t="shared" si="3"/>
        <v>0</v>
      </c>
      <c r="AQ84" s="481"/>
      <c r="AR84" s="481"/>
      <c r="AS84" s="481"/>
      <c r="AT84" s="481"/>
      <c r="AU84" s="83"/>
      <c r="AV84" s="62"/>
    </row>
    <row r="85" spans="1:48" ht="13" customHeight="1" x14ac:dyDescent="0.15">
      <c r="A85" s="475" t="s">
        <v>221</v>
      </c>
      <c r="B85" s="476" t="s">
        <v>221</v>
      </c>
      <c r="C85" s="477" t="s">
        <v>221</v>
      </c>
      <c r="D85" s="504" t="s">
        <v>222</v>
      </c>
      <c r="E85" s="505" t="s">
        <v>222</v>
      </c>
      <c r="F85" s="505" t="s">
        <v>222</v>
      </c>
      <c r="G85" s="505" t="s">
        <v>222</v>
      </c>
      <c r="H85" s="505" t="s">
        <v>222</v>
      </c>
      <c r="I85" s="505" t="s">
        <v>222</v>
      </c>
      <c r="J85" s="505" t="s">
        <v>222</v>
      </c>
      <c r="K85" s="505" t="s">
        <v>222</v>
      </c>
      <c r="L85" s="505" t="s">
        <v>222</v>
      </c>
      <c r="M85" s="505" t="s">
        <v>222</v>
      </c>
      <c r="N85" s="505" t="s">
        <v>222</v>
      </c>
      <c r="O85" s="505" t="s">
        <v>222</v>
      </c>
      <c r="P85" s="505" t="s">
        <v>222</v>
      </c>
      <c r="Q85" s="505" t="s">
        <v>222</v>
      </c>
      <c r="R85" s="505" t="s">
        <v>222</v>
      </c>
      <c r="S85" s="505" t="s">
        <v>222</v>
      </c>
      <c r="T85" s="505" t="s">
        <v>222</v>
      </c>
      <c r="U85" s="505" t="s">
        <v>222</v>
      </c>
      <c r="V85" s="505" t="s">
        <v>222</v>
      </c>
      <c r="W85" s="505" t="s">
        <v>222</v>
      </c>
      <c r="X85" s="506" t="s">
        <v>222</v>
      </c>
      <c r="Y85" s="511" t="s">
        <v>195</v>
      </c>
      <c r="Z85" s="512" t="s">
        <v>195</v>
      </c>
      <c r="AA85" s="512" t="s">
        <v>195</v>
      </c>
      <c r="AB85" s="513" t="s">
        <v>195</v>
      </c>
      <c r="AC85" s="122">
        <v>1811.4217000000001</v>
      </c>
      <c r="AD85" s="480"/>
      <c r="AE85" s="480"/>
      <c r="AF85" s="480"/>
      <c r="AG85" s="481">
        <f t="shared" si="4"/>
        <v>0</v>
      </c>
      <c r="AH85" s="481"/>
      <c r="AI85" s="481"/>
      <c r="AJ85" s="481"/>
      <c r="AK85" s="481"/>
      <c r="AL85" s="62"/>
      <c r="AM85" s="480"/>
      <c r="AN85" s="480"/>
      <c r="AO85" s="480"/>
      <c r="AP85" s="481">
        <f t="shared" si="3"/>
        <v>0</v>
      </c>
      <c r="AQ85" s="481"/>
      <c r="AR85" s="481"/>
      <c r="AS85" s="481"/>
      <c r="AT85" s="481"/>
      <c r="AU85" s="83"/>
      <c r="AV85" s="62"/>
    </row>
    <row r="86" spans="1:48" ht="13" customHeight="1" x14ac:dyDescent="0.15">
      <c r="A86" s="475" t="s">
        <v>223</v>
      </c>
      <c r="B86" s="476" t="s">
        <v>223</v>
      </c>
      <c r="C86" s="477" t="s">
        <v>223</v>
      </c>
      <c r="D86" s="504" t="s">
        <v>224</v>
      </c>
      <c r="E86" s="505" t="s">
        <v>224</v>
      </c>
      <c r="F86" s="505" t="s">
        <v>224</v>
      </c>
      <c r="G86" s="505" t="s">
        <v>224</v>
      </c>
      <c r="H86" s="505" t="s">
        <v>224</v>
      </c>
      <c r="I86" s="505" t="s">
        <v>224</v>
      </c>
      <c r="J86" s="505" t="s">
        <v>224</v>
      </c>
      <c r="K86" s="505" t="s">
        <v>224</v>
      </c>
      <c r="L86" s="505" t="s">
        <v>224</v>
      </c>
      <c r="M86" s="505" t="s">
        <v>224</v>
      </c>
      <c r="N86" s="505" t="s">
        <v>224</v>
      </c>
      <c r="O86" s="505" t="s">
        <v>224</v>
      </c>
      <c r="P86" s="505" t="s">
        <v>224</v>
      </c>
      <c r="Q86" s="505" t="s">
        <v>224</v>
      </c>
      <c r="R86" s="505" t="s">
        <v>224</v>
      </c>
      <c r="S86" s="505" t="s">
        <v>224</v>
      </c>
      <c r="T86" s="505" t="s">
        <v>224</v>
      </c>
      <c r="U86" s="505" t="s">
        <v>224</v>
      </c>
      <c r="V86" s="505" t="s">
        <v>224</v>
      </c>
      <c r="W86" s="505" t="s">
        <v>224</v>
      </c>
      <c r="X86" s="506" t="s">
        <v>224</v>
      </c>
      <c r="Y86" s="511" t="s">
        <v>195</v>
      </c>
      <c r="Z86" s="512" t="s">
        <v>195</v>
      </c>
      <c r="AA86" s="512" t="s">
        <v>195</v>
      </c>
      <c r="AB86" s="513" t="s">
        <v>195</v>
      </c>
      <c r="AC86" s="122">
        <v>609.73739999999998</v>
      </c>
      <c r="AD86" s="480"/>
      <c r="AE86" s="480"/>
      <c r="AF86" s="480"/>
      <c r="AG86" s="481">
        <f t="shared" si="4"/>
        <v>0</v>
      </c>
      <c r="AH86" s="481"/>
      <c r="AI86" s="481"/>
      <c r="AJ86" s="481"/>
      <c r="AK86" s="481"/>
      <c r="AL86" s="62"/>
      <c r="AM86" s="480"/>
      <c r="AN86" s="480"/>
      <c r="AO86" s="480"/>
      <c r="AP86" s="481">
        <f t="shared" si="3"/>
        <v>0</v>
      </c>
      <c r="AQ86" s="481"/>
      <c r="AR86" s="481"/>
      <c r="AS86" s="481"/>
      <c r="AT86" s="481"/>
      <c r="AU86" s="83"/>
      <c r="AV86" s="62"/>
    </row>
    <row r="87" spans="1:48" ht="13" customHeight="1" x14ac:dyDescent="0.15">
      <c r="A87" s="475" t="s">
        <v>225</v>
      </c>
      <c r="B87" s="476" t="s">
        <v>225</v>
      </c>
      <c r="C87" s="477" t="s">
        <v>225</v>
      </c>
      <c r="D87" s="504" t="s">
        <v>226</v>
      </c>
      <c r="E87" s="505" t="s">
        <v>226</v>
      </c>
      <c r="F87" s="505" t="s">
        <v>226</v>
      </c>
      <c r="G87" s="505" t="s">
        <v>226</v>
      </c>
      <c r="H87" s="505" t="s">
        <v>226</v>
      </c>
      <c r="I87" s="505" t="s">
        <v>226</v>
      </c>
      <c r="J87" s="505" t="s">
        <v>226</v>
      </c>
      <c r="K87" s="505" t="s">
        <v>226</v>
      </c>
      <c r="L87" s="505" t="s">
        <v>226</v>
      </c>
      <c r="M87" s="505" t="s">
        <v>226</v>
      </c>
      <c r="N87" s="505" t="s">
        <v>226</v>
      </c>
      <c r="O87" s="505" t="s">
        <v>226</v>
      </c>
      <c r="P87" s="505" t="s">
        <v>226</v>
      </c>
      <c r="Q87" s="505" t="s">
        <v>226</v>
      </c>
      <c r="R87" s="505" t="s">
        <v>226</v>
      </c>
      <c r="S87" s="505" t="s">
        <v>226</v>
      </c>
      <c r="T87" s="505" t="s">
        <v>226</v>
      </c>
      <c r="U87" s="505" t="s">
        <v>226</v>
      </c>
      <c r="V87" s="505" t="s">
        <v>226</v>
      </c>
      <c r="W87" s="505" t="s">
        <v>226</v>
      </c>
      <c r="X87" s="506" t="s">
        <v>226</v>
      </c>
      <c r="Y87" s="511" t="s">
        <v>195</v>
      </c>
      <c r="Z87" s="512" t="s">
        <v>195</v>
      </c>
      <c r="AA87" s="512" t="s">
        <v>195</v>
      </c>
      <c r="AB87" s="513" t="s">
        <v>195</v>
      </c>
      <c r="AC87" s="122">
        <v>20.421500000000002</v>
      </c>
      <c r="AD87" s="480"/>
      <c r="AE87" s="480"/>
      <c r="AF87" s="480"/>
      <c r="AG87" s="481">
        <f t="shared" si="4"/>
        <v>0</v>
      </c>
      <c r="AH87" s="481"/>
      <c r="AI87" s="481"/>
      <c r="AJ87" s="481"/>
      <c r="AK87" s="481"/>
      <c r="AL87" s="62"/>
      <c r="AM87" s="480"/>
      <c r="AN87" s="480"/>
      <c r="AO87" s="480"/>
      <c r="AP87" s="481">
        <f t="shared" si="3"/>
        <v>0</v>
      </c>
      <c r="AQ87" s="481"/>
      <c r="AR87" s="481"/>
      <c r="AS87" s="481"/>
      <c r="AT87" s="481"/>
      <c r="AU87" s="83"/>
      <c r="AV87" s="62"/>
    </row>
    <row r="88" spans="1:48" ht="13" customHeight="1" x14ac:dyDescent="0.15">
      <c r="A88" s="475" t="s">
        <v>227</v>
      </c>
      <c r="B88" s="476" t="s">
        <v>227</v>
      </c>
      <c r="C88" s="477" t="s">
        <v>227</v>
      </c>
      <c r="D88" s="504" t="s">
        <v>228</v>
      </c>
      <c r="E88" s="505" t="s">
        <v>228</v>
      </c>
      <c r="F88" s="505" t="s">
        <v>228</v>
      </c>
      <c r="G88" s="505" t="s">
        <v>228</v>
      </c>
      <c r="H88" s="505" t="s">
        <v>228</v>
      </c>
      <c r="I88" s="505" t="s">
        <v>228</v>
      </c>
      <c r="J88" s="505" t="s">
        <v>228</v>
      </c>
      <c r="K88" s="505" t="s">
        <v>228</v>
      </c>
      <c r="L88" s="505" t="s">
        <v>228</v>
      </c>
      <c r="M88" s="505" t="s">
        <v>228</v>
      </c>
      <c r="N88" s="505" t="s">
        <v>228</v>
      </c>
      <c r="O88" s="505" t="s">
        <v>228</v>
      </c>
      <c r="P88" s="505" t="s">
        <v>228</v>
      </c>
      <c r="Q88" s="505" t="s">
        <v>228</v>
      </c>
      <c r="R88" s="505" t="s">
        <v>228</v>
      </c>
      <c r="S88" s="505" t="s">
        <v>228</v>
      </c>
      <c r="T88" s="505" t="s">
        <v>228</v>
      </c>
      <c r="U88" s="505" t="s">
        <v>228</v>
      </c>
      <c r="V88" s="505" t="s">
        <v>228</v>
      </c>
      <c r="W88" s="505" t="s">
        <v>228</v>
      </c>
      <c r="X88" s="506" t="s">
        <v>228</v>
      </c>
      <c r="Y88" s="511" t="s">
        <v>195</v>
      </c>
      <c r="Z88" s="512" t="s">
        <v>195</v>
      </c>
      <c r="AA88" s="512" t="s">
        <v>195</v>
      </c>
      <c r="AB88" s="513" t="s">
        <v>195</v>
      </c>
      <c r="AC88" s="122">
        <v>33.75</v>
      </c>
      <c r="AD88" s="480"/>
      <c r="AE88" s="480"/>
      <c r="AF88" s="480"/>
      <c r="AG88" s="481">
        <f t="shared" si="4"/>
        <v>0</v>
      </c>
      <c r="AH88" s="481"/>
      <c r="AI88" s="481"/>
      <c r="AJ88" s="481"/>
      <c r="AK88" s="481"/>
      <c r="AL88" s="62"/>
      <c r="AM88" s="480"/>
      <c r="AN88" s="480"/>
      <c r="AO88" s="480"/>
      <c r="AP88" s="481">
        <f t="shared" si="3"/>
        <v>0</v>
      </c>
      <c r="AQ88" s="481"/>
      <c r="AR88" s="481"/>
      <c r="AS88" s="481"/>
      <c r="AT88" s="481"/>
      <c r="AU88" s="83"/>
      <c r="AV88" s="62"/>
    </row>
    <row r="89" spans="1:48" ht="13" customHeight="1" x14ac:dyDescent="0.15">
      <c r="A89" s="475" t="s">
        <v>229</v>
      </c>
      <c r="B89" s="476" t="s">
        <v>229</v>
      </c>
      <c r="C89" s="477" t="s">
        <v>229</v>
      </c>
      <c r="D89" s="504" t="s">
        <v>230</v>
      </c>
      <c r="E89" s="505" t="s">
        <v>230</v>
      </c>
      <c r="F89" s="505" t="s">
        <v>230</v>
      </c>
      <c r="G89" s="505" t="s">
        <v>230</v>
      </c>
      <c r="H89" s="505" t="s">
        <v>230</v>
      </c>
      <c r="I89" s="505" t="s">
        <v>230</v>
      </c>
      <c r="J89" s="505" t="s">
        <v>230</v>
      </c>
      <c r="K89" s="505" t="s">
        <v>230</v>
      </c>
      <c r="L89" s="505" t="s">
        <v>230</v>
      </c>
      <c r="M89" s="505" t="s">
        <v>230</v>
      </c>
      <c r="N89" s="505" t="s">
        <v>230</v>
      </c>
      <c r="O89" s="505" t="s">
        <v>230</v>
      </c>
      <c r="P89" s="505" t="s">
        <v>230</v>
      </c>
      <c r="Q89" s="505" t="s">
        <v>230</v>
      </c>
      <c r="R89" s="505" t="s">
        <v>230</v>
      </c>
      <c r="S89" s="505" t="s">
        <v>230</v>
      </c>
      <c r="T89" s="505" t="s">
        <v>230</v>
      </c>
      <c r="U89" s="505" t="s">
        <v>230</v>
      </c>
      <c r="V89" s="505" t="s">
        <v>230</v>
      </c>
      <c r="W89" s="505" t="s">
        <v>230</v>
      </c>
      <c r="X89" s="506" t="s">
        <v>230</v>
      </c>
      <c r="Y89" s="511" t="s">
        <v>195</v>
      </c>
      <c r="Z89" s="512" t="s">
        <v>195</v>
      </c>
      <c r="AA89" s="512" t="s">
        <v>195</v>
      </c>
      <c r="AB89" s="513" t="s">
        <v>195</v>
      </c>
      <c r="AC89" s="122">
        <v>58.459600000000002</v>
      </c>
      <c r="AD89" s="480"/>
      <c r="AE89" s="480"/>
      <c r="AF89" s="480"/>
      <c r="AG89" s="481">
        <f t="shared" si="4"/>
        <v>0</v>
      </c>
      <c r="AH89" s="481"/>
      <c r="AI89" s="481"/>
      <c r="AJ89" s="481"/>
      <c r="AK89" s="481"/>
      <c r="AL89" s="62"/>
      <c r="AM89" s="480"/>
      <c r="AN89" s="480"/>
      <c r="AO89" s="480"/>
      <c r="AP89" s="481">
        <f t="shared" si="3"/>
        <v>0</v>
      </c>
      <c r="AQ89" s="481"/>
      <c r="AR89" s="481"/>
      <c r="AS89" s="481"/>
      <c r="AT89" s="481"/>
      <c r="AU89" s="83"/>
      <c r="AV89" s="62"/>
    </row>
    <row r="90" spans="1:48" ht="13" customHeight="1" x14ac:dyDescent="0.15">
      <c r="A90" s="475" t="s">
        <v>231</v>
      </c>
      <c r="B90" s="476" t="s">
        <v>231</v>
      </c>
      <c r="C90" s="477" t="s">
        <v>231</v>
      </c>
      <c r="D90" s="504" t="s">
        <v>232</v>
      </c>
      <c r="E90" s="505" t="s">
        <v>232</v>
      </c>
      <c r="F90" s="505" t="s">
        <v>232</v>
      </c>
      <c r="G90" s="505" t="s">
        <v>232</v>
      </c>
      <c r="H90" s="505" t="s">
        <v>232</v>
      </c>
      <c r="I90" s="505" t="s">
        <v>232</v>
      </c>
      <c r="J90" s="505" t="s">
        <v>232</v>
      </c>
      <c r="K90" s="505" t="s">
        <v>232</v>
      </c>
      <c r="L90" s="505" t="s">
        <v>232</v>
      </c>
      <c r="M90" s="505" t="s">
        <v>232</v>
      </c>
      <c r="N90" s="505" t="s">
        <v>232</v>
      </c>
      <c r="O90" s="505" t="s">
        <v>232</v>
      </c>
      <c r="P90" s="505" t="s">
        <v>232</v>
      </c>
      <c r="Q90" s="505" t="s">
        <v>232</v>
      </c>
      <c r="R90" s="505" t="s">
        <v>232</v>
      </c>
      <c r="S90" s="505" t="s">
        <v>232</v>
      </c>
      <c r="T90" s="505" t="s">
        <v>232</v>
      </c>
      <c r="U90" s="505" t="s">
        <v>232</v>
      </c>
      <c r="V90" s="505" t="s">
        <v>232</v>
      </c>
      <c r="W90" s="505" t="s">
        <v>232</v>
      </c>
      <c r="X90" s="506" t="s">
        <v>232</v>
      </c>
      <c r="Y90" s="511" t="s">
        <v>195</v>
      </c>
      <c r="Z90" s="512" t="s">
        <v>195</v>
      </c>
      <c r="AA90" s="512" t="s">
        <v>195</v>
      </c>
      <c r="AB90" s="513" t="s">
        <v>195</v>
      </c>
      <c r="AC90" s="122">
        <v>19.8565</v>
      </c>
      <c r="AD90" s="480"/>
      <c r="AE90" s="480"/>
      <c r="AF90" s="480"/>
      <c r="AG90" s="481">
        <f t="shared" si="4"/>
        <v>0</v>
      </c>
      <c r="AH90" s="481"/>
      <c r="AI90" s="481"/>
      <c r="AJ90" s="481"/>
      <c r="AK90" s="481"/>
      <c r="AL90" s="62"/>
      <c r="AM90" s="480"/>
      <c r="AN90" s="480"/>
      <c r="AO90" s="480"/>
      <c r="AP90" s="481">
        <f t="shared" si="3"/>
        <v>0</v>
      </c>
      <c r="AQ90" s="481"/>
      <c r="AR90" s="481"/>
      <c r="AS90" s="481"/>
      <c r="AT90" s="481"/>
      <c r="AU90" s="83"/>
      <c r="AV90" s="62"/>
    </row>
    <row r="91" spans="1:48" ht="13" customHeight="1" x14ac:dyDescent="0.15">
      <c r="A91" s="475" t="s">
        <v>231</v>
      </c>
      <c r="B91" s="476" t="s">
        <v>231</v>
      </c>
      <c r="C91" s="477" t="s">
        <v>231</v>
      </c>
      <c r="D91" s="504" t="s">
        <v>233</v>
      </c>
      <c r="E91" s="505" t="s">
        <v>233</v>
      </c>
      <c r="F91" s="505" t="s">
        <v>233</v>
      </c>
      <c r="G91" s="505" t="s">
        <v>233</v>
      </c>
      <c r="H91" s="505" t="s">
        <v>233</v>
      </c>
      <c r="I91" s="505" t="s">
        <v>233</v>
      </c>
      <c r="J91" s="505" t="s">
        <v>233</v>
      </c>
      <c r="K91" s="505" t="s">
        <v>233</v>
      </c>
      <c r="L91" s="505" t="s">
        <v>233</v>
      </c>
      <c r="M91" s="505" t="s">
        <v>233</v>
      </c>
      <c r="N91" s="505" t="s">
        <v>233</v>
      </c>
      <c r="O91" s="505" t="s">
        <v>233</v>
      </c>
      <c r="P91" s="505" t="s">
        <v>233</v>
      </c>
      <c r="Q91" s="505" t="s">
        <v>233</v>
      </c>
      <c r="R91" s="505" t="s">
        <v>233</v>
      </c>
      <c r="S91" s="505" t="s">
        <v>233</v>
      </c>
      <c r="T91" s="505" t="s">
        <v>233</v>
      </c>
      <c r="U91" s="505" t="s">
        <v>233</v>
      </c>
      <c r="V91" s="505" t="s">
        <v>233</v>
      </c>
      <c r="W91" s="505" t="s">
        <v>233</v>
      </c>
      <c r="X91" s="506" t="s">
        <v>233</v>
      </c>
      <c r="Y91" s="511" t="s">
        <v>195</v>
      </c>
      <c r="Z91" s="512" t="s">
        <v>195</v>
      </c>
      <c r="AA91" s="512" t="s">
        <v>195</v>
      </c>
      <c r="AB91" s="513" t="s">
        <v>195</v>
      </c>
      <c r="AC91" s="122">
        <v>19.8565</v>
      </c>
      <c r="AD91" s="480"/>
      <c r="AE91" s="480"/>
      <c r="AF91" s="480"/>
      <c r="AG91" s="481">
        <f t="shared" si="4"/>
        <v>0</v>
      </c>
      <c r="AH91" s="481"/>
      <c r="AI91" s="481"/>
      <c r="AJ91" s="481"/>
      <c r="AK91" s="481"/>
      <c r="AL91" s="62"/>
      <c r="AM91" s="480"/>
      <c r="AN91" s="480"/>
      <c r="AO91" s="480"/>
      <c r="AP91" s="481">
        <f t="shared" si="3"/>
        <v>0</v>
      </c>
      <c r="AQ91" s="481"/>
      <c r="AR91" s="481"/>
      <c r="AS91" s="481"/>
      <c r="AT91" s="481"/>
      <c r="AU91" s="83"/>
      <c r="AV91" s="62"/>
    </row>
    <row r="92" spans="1:48" ht="13" customHeight="1" x14ac:dyDescent="0.15">
      <c r="A92" s="475" t="s">
        <v>234</v>
      </c>
      <c r="B92" s="476" t="s">
        <v>234</v>
      </c>
      <c r="C92" s="477" t="s">
        <v>234</v>
      </c>
      <c r="D92" s="504" t="s">
        <v>235</v>
      </c>
      <c r="E92" s="505" t="s">
        <v>235</v>
      </c>
      <c r="F92" s="505" t="s">
        <v>235</v>
      </c>
      <c r="G92" s="505" t="s">
        <v>235</v>
      </c>
      <c r="H92" s="505" t="s">
        <v>235</v>
      </c>
      <c r="I92" s="505" t="s">
        <v>235</v>
      </c>
      <c r="J92" s="505" t="s">
        <v>235</v>
      </c>
      <c r="K92" s="505" t="s">
        <v>235</v>
      </c>
      <c r="L92" s="505" t="s">
        <v>235</v>
      </c>
      <c r="M92" s="505" t="s">
        <v>235</v>
      </c>
      <c r="N92" s="505" t="s">
        <v>235</v>
      </c>
      <c r="O92" s="505" t="s">
        <v>235</v>
      </c>
      <c r="P92" s="505" t="s">
        <v>235</v>
      </c>
      <c r="Q92" s="505" t="s">
        <v>235</v>
      </c>
      <c r="R92" s="505" t="s">
        <v>235</v>
      </c>
      <c r="S92" s="505" t="s">
        <v>235</v>
      </c>
      <c r="T92" s="505" t="s">
        <v>235</v>
      </c>
      <c r="U92" s="505" t="s">
        <v>235</v>
      </c>
      <c r="V92" s="505" t="s">
        <v>235</v>
      </c>
      <c r="W92" s="505" t="s">
        <v>235</v>
      </c>
      <c r="X92" s="506" t="s">
        <v>235</v>
      </c>
      <c r="Y92" s="511" t="s">
        <v>195</v>
      </c>
      <c r="Z92" s="512" t="s">
        <v>195</v>
      </c>
      <c r="AA92" s="512" t="s">
        <v>195</v>
      </c>
      <c r="AB92" s="513" t="s">
        <v>195</v>
      </c>
      <c r="AC92" s="122">
        <v>11.173999999999999</v>
      </c>
      <c r="AD92" s="480"/>
      <c r="AE92" s="480"/>
      <c r="AF92" s="480"/>
      <c r="AG92" s="481">
        <f t="shared" si="4"/>
        <v>0</v>
      </c>
      <c r="AH92" s="481"/>
      <c r="AI92" s="481"/>
      <c r="AJ92" s="481"/>
      <c r="AK92" s="481"/>
      <c r="AL92" s="62"/>
      <c r="AM92" s="480"/>
      <c r="AN92" s="480"/>
      <c r="AO92" s="480"/>
      <c r="AP92" s="481">
        <f t="shared" si="3"/>
        <v>0</v>
      </c>
      <c r="AQ92" s="481"/>
      <c r="AR92" s="481"/>
      <c r="AS92" s="481"/>
      <c r="AT92" s="481"/>
      <c r="AU92" s="83"/>
      <c r="AV92" s="62"/>
    </row>
    <row r="93" spans="1:48" ht="13" customHeight="1" x14ac:dyDescent="0.15">
      <c r="A93" s="475" t="s">
        <v>236</v>
      </c>
      <c r="B93" s="476" t="s">
        <v>236</v>
      </c>
      <c r="C93" s="477" t="s">
        <v>236</v>
      </c>
      <c r="D93" s="504" t="s">
        <v>237</v>
      </c>
      <c r="E93" s="505" t="s">
        <v>237</v>
      </c>
      <c r="F93" s="505" t="s">
        <v>237</v>
      </c>
      <c r="G93" s="505" t="s">
        <v>237</v>
      </c>
      <c r="H93" s="505" t="s">
        <v>237</v>
      </c>
      <c r="I93" s="505" t="s">
        <v>237</v>
      </c>
      <c r="J93" s="505" t="s">
        <v>237</v>
      </c>
      <c r="K93" s="505" t="s">
        <v>237</v>
      </c>
      <c r="L93" s="505" t="s">
        <v>237</v>
      </c>
      <c r="M93" s="505" t="s">
        <v>237</v>
      </c>
      <c r="N93" s="505" t="s">
        <v>237</v>
      </c>
      <c r="O93" s="505" t="s">
        <v>237</v>
      </c>
      <c r="P93" s="505" t="s">
        <v>237</v>
      </c>
      <c r="Q93" s="505" t="s">
        <v>237</v>
      </c>
      <c r="R93" s="505" t="s">
        <v>237</v>
      </c>
      <c r="S93" s="505" t="s">
        <v>237</v>
      </c>
      <c r="T93" s="505" t="s">
        <v>237</v>
      </c>
      <c r="U93" s="505" t="s">
        <v>237</v>
      </c>
      <c r="V93" s="505" t="s">
        <v>237</v>
      </c>
      <c r="W93" s="505" t="s">
        <v>237</v>
      </c>
      <c r="X93" s="506" t="s">
        <v>237</v>
      </c>
      <c r="Y93" s="511" t="s">
        <v>195</v>
      </c>
      <c r="Z93" s="512" t="s">
        <v>195</v>
      </c>
      <c r="AA93" s="512" t="s">
        <v>195</v>
      </c>
      <c r="AB93" s="513" t="s">
        <v>195</v>
      </c>
      <c r="AC93" s="122">
        <v>11.173999999999999</v>
      </c>
      <c r="AD93" s="480"/>
      <c r="AE93" s="480"/>
      <c r="AF93" s="480"/>
      <c r="AG93" s="481">
        <f t="shared" si="4"/>
        <v>0</v>
      </c>
      <c r="AH93" s="481"/>
      <c r="AI93" s="481"/>
      <c r="AJ93" s="481"/>
      <c r="AK93" s="481"/>
      <c r="AL93" s="62"/>
      <c r="AM93" s="480"/>
      <c r="AN93" s="480"/>
      <c r="AO93" s="480"/>
      <c r="AP93" s="481">
        <f t="shared" si="3"/>
        <v>0</v>
      </c>
      <c r="AQ93" s="481"/>
      <c r="AR93" s="481"/>
      <c r="AS93" s="481"/>
      <c r="AT93" s="481"/>
      <c r="AU93" s="83"/>
      <c r="AV93" s="62"/>
    </row>
    <row r="94" spans="1:48" ht="13" customHeight="1" x14ac:dyDescent="0.15">
      <c r="A94" s="475" t="s">
        <v>238</v>
      </c>
      <c r="B94" s="476" t="s">
        <v>238</v>
      </c>
      <c r="C94" s="477" t="s">
        <v>238</v>
      </c>
      <c r="D94" s="504" t="s">
        <v>239</v>
      </c>
      <c r="E94" s="505" t="s">
        <v>239</v>
      </c>
      <c r="F94" s="505" t="s">
        <v>239</v>
      </c>
      <c r="G94" s="505" t="s">
        <v>239</v>
      </c>
      <c r="H94" s="505" t="s">
        <v>239</v>
      </c>
      <c r="I94" s="505" t="s">
        <v>239</v>
      </c>
      <c r="J94" s="505" t="s">
        <v>239</v>
      </c>
      <c r="K94" s="505" t="s">
        <v>239</v>
      </c>
      <c r="L94" s="505" t="s">
        <v>239</v>
      </c>
      <c r="M94" s="505" t="s">
        <v>239</v>
      </c>
      <c r="N94" s="505" t="s">
        <v>239</v>
      </c>
      <c r="O94" s="505" t="s">
        <v>239</v>
      </c>
      <c r="P94" s="505" t="s">
        <v>239</v>
      </c>
      <c r="Q94" s="505" t="s">
        <v>239</v>
      </c>
      <c r="R94" s="505" t="s">
        <v>239</v>
      </c>
      <c r="S94" s="505" t="s">
        <v>239</v>
      </c>
      <c r="T94" s="505" t="s">
        <v>239</v>
      </c>
      <c r="U94" s="505" t="s">
        <v>239</v>
      </c>
      <c r="V94" s="505" t="s">
        <v>239</v>
      </c>
      <c r="W94" s="505" t="s">
        <v>239</v>
      </c>
      <c r="X94" s="506" t="s">
        <v>239</v>
      </c>
      <c r="Y94" s="511" t="s">
        <v>195</v>
      </c>
      <c r="Z94" s="512" t="s">
        <v>195</v>
      </c>
      <c r="AA94" s="512" t="s">
        <v>195</v>
      </c>
      <c r="AB94" s="513" t="s">
        <v>195</v>
      </c>
      <c r="AC94" s="122">
        <v>60.2577</v>
      </c>
      <c r="AD94" s="480"/>
      <c r="AE94" s="480"/>
      <c r="AF94" s="480"/>
      <c r="AG94" s="481">
        <f t="shared" si="4"/>
        <v>0</v>
      </c>
      <c r="AH94" s="481"/>
      <c r="AI94" s="481"/>
      <c r="AJ94" s="481"/>
      <c r="AK94" s="481"/>
      <c r="AL94" s="62"/>
      <c r="AM94" s="480"/>
      <c r="AN94" s="480"/>
      <c r="AO94" s="480"/>
      <c r="AP94" s="481">
        <f t="shared" si="3"/>
        <v>0</v>
      </c>
      <c r="AQ94" s="481"/>
      <c r="AR94" s="481"/>
      <c r="AS94" s="481"/>
      <c r="AT94" s="481"/>
      <c r="AU94" s="83"/>
      <c r="AV94" s="62"/>
    </row>
    <row r="95" spans="1:48" ht="13" customHeight="1" x14ac:dyDescent="0.15">
      <c r="A95" s="475" t="s">
        <v>240</v>
      </c>
      <c r="B95" s="476" t="s">
        <v>240</v>
      </c>
      <c r="C95" s="477" t="s">
        <v>240</v>
      </c>
      <c r="D95" s="504" t="s">
        <v>241</v>
      </c>
      <c r="E95" s="505" t="s">
        <v>241</v>
      </c>
      <c r="F95" s="505" t="s">
        <v>241</v>
      </c>
      <c r="G95" s="505" t="s">
        <v>241</v>
      </c>
      <c r="H95" s="505" t="s">
        <v>241</v>
      </c>
      <c r="I95" s="505" t="s">
        <v>241</v>
      </c>
      <c r="J95" s="505" t="s">
        <v>241</v>
      </c>
      <c r="K95" s="505" t="s">
        <v>241</v>
      </c>
      <c r="L95" s="505" t="s">
        <v>241</v>
      </c>
      <c r="M95" s="505" t="s">
        <v>241</v>
      </c>
      <c r="N95" s="505" t="s">
        <v>241</v>
      </c>
      <c r="O95" s="505" t="s">
        <v>241</v>
      </c>
      <c r="P95" s="505" t="s">
        <v>241</v>
      </c>
      <c r="Q95" s="505" t="s">
        <v>241</v>
      </c>
      <c r="R95" s="505" t="s">
        <v>241</v>
      </c>
      <c r="S95" s="505" t="s">
        <v>241</v>
      </c>
      <c r="T95" s="505" t="s">
        <v>241</v>
      </c>
      <c r="U95" s="505" t="s">
        <v>241</v>
      </c>
      <c r="V95" s="505" t="s">
        <v>241</v>
      </c>
      <c r="W95" s="505" t="s">
        <v>241</v>
      </c>
      <c r="X95" s="506" t="s">
        <v>241</v>
      </c>
      <c r="Y95" s="511" t="s">
        <v>242</v>
      </c>
      <c r="Z95" s="512" t="s">
        <v>242</v>
      </c>
      <c r="AA95" s="512" t="s">
        <v>242</v>
      </c>
      <c r="AB95" s="513" t="s">
        <v>242</v>
      </c>
      <c r="AC95" s="122">
        <v>264.38529999999997</v>
      </c>
      <c r="AD95" s="480"/>
      <c r="AE95" s="480"/>
      <c r="AF95" s="480"/>
      <c r="AG95" s="481">
        <f t="shared" si="4"/>
        <v>0</v>
      </c>
      <c r="AH95" s="481"/>
      <c r="AI95" s="481"/>
      <c r="AJ95" s="481"/>
      <c r="AK95" s="481"/>
      <c r="AL95" s="62"/>
      <c r="AM95" s="480"/>
      <c r="AN95" s="480"/>
      <c r="AO95" s="480"/>
      <c r="AP95" s="481">
        <f t="shared" si="3"/>
        <v>0</v>
      </c>
      <c r="AQ95" s="481"/>
      <c r="AR95" s="481"/>
      <c r="AS95" s="481"/>
      <c r="AT95" s="481"/>
      <c r="AU95" s="83"/>
      <c r="AV95" s="62"/>
    </row>
    <row r="96" spans="1:48" ht="13" customHeight="1" x14ac:dyDescent="0.15">
      <c r="A96" s="489" t="s">
        <v>803</v>
      </c>
      <c r="B96" s="490"/>
      <c r="C96" s="491"/>
      <c r="D96" s="492" t="s">
        <v>810</v>
      </c>
      <c r="E96" s="493"/>
      <c r="F96" s="493"/>
      <c r="G96" s="493"/>
      <c r="H96" s="493"/>
      <c r="I96" s="493"/>
      <c r="J96" s="493"/>
      <c r="K96" s="493"/>
      <c r="L96" s="493"/>
      <c r="M96" s="493"/>
      <c r="N96" s="493"/>
      <c r="O96" s="493"/>
      <c r="P96" s="493"/>
      <c r="Q96" s="493"/>
      <c r="R96" s="493"/>
      <c r="S96" s="493"/>
      <c r="T96" s="493"/>
      <c r="U96" s="493"/>
      <c r="V96" s="493"/>
      <c r="W96" s="493"/>
      <c r="X96" s="494"/>
      <c r="Y96" s="495" t="s">
        <v>195</v>
      </c>
      <c r="Z96" s="496" t="s">
        <v>195</v>
      </c>
      <c r="AA96" s="496" t="s">
        <v>195</v>
      </c>
      <c r="AB96" s="497" t="s">
        <v>195</v>
      </c>
      <c r="AC96" s="124">
        <v>1.85</v>
      </c>
      <c r="AD96" s="514"/>
      <c r="AE96" s="515"/>
      <c r="AF96" s="516"/>
      <c r="AG96" s="481">
        <f t="shared" si="4"/>
        <v>0</v>
      </c>
      <c r="AH96" s="481"/>
      <c r="AI96" s="481"/>
      <c r="AJ96" s="481"/>
      <c r="AK96" s="481"/>
      <c r="AL96" s="62"/>
      <c r="AM96" s="514"/>
      <c r="AN96" s="515"/>
      <c r="AO96" s="516"/>
      <c r="AP96" s="481">
        <f t="shared" si="3"/>
        <v>0</v>
      </c>
      <c r="AQ96" s="481"/>
      <c r="AR96" s="481"/>
      <c r="AS96" s="481"/>
      <c r="AT96" s="481"/>
      <c r="AU96" s="83"/>
      <c r="AV96" s="62"/>
    </row>
    <row r="97" spans="1:55" ht="13" customHeight="1" x14ac:dyDescent="0.15">
      <c r="A97" s="508" t="s">
        <v>243</v>
      </c>
      <c r="B97" s="509"/>
      <c r="C97" s="510"/>
      <c r="D97" s="504" t="s">
        <v>244</v>
      </c>
      <c r="E97" s="505"/>
      <c r="F97" s="505"/>
      <c r="G97" s="505"/>
      <c r="H97" s="505"/>
      <c r="I97" s="505"/>
      <c r="J97" s="505"/>
      <c r="K97" s="505"/>
      <c r="L97" s="505"/>
      <c r="M97" s="505"/>
      <c r="N97" s="505"/>
      <c r="O97" s="505"/>
      <c r="P97" s="505"/>
      <c r="Q97" s="505"/>
      <c r="R97" s="505"/>
      <c r="S97" s="505"/>
      <c r="T97" s="505"/>
      <c r="U97" s="505"/>
      <c r="V97" s="505"/>
      <c r="W97" s="505"/>
      <c r="X97" s="506"/>
      <c r="Y97" s="495" t="s">
        <v>75</v>
      </c>
      <c r="Z97" s="496" t="s">
        <v>195</v>
      </c>
      <c r="AA97" s="496" t="s">
        <v>195</v>
      </c>
      <c r="AB97" s="497" t="s">
        <v>195</v>
      </c>
      <c r="AC97" s="122">
        <v>45000</v>
      </c>
      <c r="AD97" s="480"/>
      <c r="AE97" s="480"/>
      <c r="AF97" s="480"/>
      <c r="AG97" s="481">
        <f t="shared" ref="AG97" si="5">AC97*AD97</f>
        <v>0</v>
      </c>
      <c r="AH97" s="481"/>
      <c r="AI97" s="481"/>
      <c r="AJ97" s="481"/>
      <c r="AK97" s="481"/>
      <c r="AL97" s="62"/>
      <c r="AM97" s="480"/>
      <c r="AN97" s="480"/>
      <c r="AO97" s="480"/>
      <c r="AP97" s="481">
        <f t="shared" si="3"/>
        <v>0</v>
      </c>
      <c r="AQ97" s="481"/>
      <c r="AR97" s="481"/>
      <c r="AS97" s="481"/>
      <c r="AT97" s="481"/>
      <c r="AU97" s="83"/>
      <c r="AV97" s="62"/>
    </row>
    <row r="98" spans="1:55" ht="13" customHeight="1" x14ac:dyDescent="0.15">
      <c r="A98" s="475" t="s">
        <v>245</v>
      </c>
      <c r="B98" s="476"/>
      <c r="C98" s="477"/>
      <c r="D98" s="482" t="s">
        <v>880</v>
      </c>
      <c r="E98" s="483"/>
      <c r="F98" s="483"/>
      <c r="G98" s="483"/>
      <c r="H98" s="483"/>
      <c r="I98" s="483"/>
      <c r="J98" s="483"/>
      <c r="K98" s="483"/>
      <c r="L98" s="483"/>
      <c r="M98" s="483"/>
      <c r="N98" s="483"/>
      <c r="O98" s="483"/>
      <c r="P98" s="483"/>
      <c r="Q98" s="483"/>
      <c r="R98" s="483"/>
      <c r="S98" s="483"/>
      <c r="T98" s="483"/>
      <c r="U98" s="483"/>
      <c r="V98" s="483"/>
      <c r="W98" s="483"/>
      <c r="X98" s="484"/>
      <c r="Y98" s="485" t="s">
        <v>195</v>
      </c>
      <c r="Z98" s="485"/>
      <c r="AA98" s="485"/>
      <c r="AB98" s="485"/>
      <c r="AC98" s="123"/>
      <c r="AD98" s="480"/>
      <c r="AE98" s="480"/>
      <c r="AF98" s="480"/>
      <c r="AG98" s="481">
        <f t="shared" si="4"/>
        <v>0</v>
      </c>
      <c r="AH98" s="481"/>
      <c r="AI98" s="481"/>
      <c r="AJ98" s="481"/>
      <c r="AK98" s="481"/>
      <c r="AL98" s="62"/>
      <c r="AM98" s="480"/>
      <c r="AN98" s="480"/>
      <c r="AO98" s="480"/>
      <c r="AP98" s="481">
        <f t="shared" si="3"/>
        <v>0</v>
      </c>
      <c r="AQ98" s="481"/>
      <c r="AR98" s="481"/>
      <c r="AS98" s="481"/>
      <c r="AT98" s="481"/>
      <c r="AU98" s="83"/>
      <c r="AV98" s="62"/>
    </row>
    <row r="99" spans="1:55" ht="13" customHeight="1" x14ac:dyDescent="0.15">
      <c r="A99" s="475" t="s">
        <v>246</v>
      </c>
      <c r="B99" s="476"/>
      <c r="C99" s="477"/>
      <c r="D99" s="482" t="s">
        <v>880</v>
      </c>
      <c r="E99" s="483"/>
      <c r="F99" s="483"/>
      <c r="G99" s="483"/>
      <c r="H99" s="483"/>
      <c r="I99" s="483"/>
      <c r="J99" s="483"/>
      <c r="K99" s="483"/>
      <c r="L99" s="483"/>
      <c r="M99" s="483"/>
      <c r="N99" s="483"/>
      <c r="O99" s="483"/>
      <c r="P99" s="483"/>
      <c r="Q99" s="483"/>
      <c r="R99" s="483"/>
      <c r="S99" s="483"/>
      <c r="T99" s="483"/>
      <c r="U99" s="483"/>
      <c r="V99" s="483"/>
      <c r="W99" s="483"/>
      <c r="X99" s="484"/>
      <c r="Y99" s="485" t="s">
        <v>195</v>
      </c>
      <c r="Z99" s="485"/>
      <c r="AA99" s="485"/>
      <c r="AB99" s="485"/>
      <c r="AC99" s="125"/>
      <c r="AD99" s="480"/>
      <c r="AE99" s="480"/>
      <c r="AF99" s="480"/>
      <c r="AG99" s="481">
        <f t="shared" si="4"/>
        <v>0</v>
      </c>
      <c r="AH99" s="481"/>
      <c r="AI99" s="481"/>
      <c r="AJ99" s="481"/>
      <c r="AK99" s="481"/>
      <c r="AL99" s="62"/>
      <c r="AM99" s="480"/>
      <c r="AN99" s="480"/>
      <c r="AO99" s="480"/>
      <c r="AP99" s="481">
        <f t="shared" si="3"/>
        <v>0</v>
      </c>
      <c r="AQ99" s="481"/>
      <c r="AR99" s="481"/>
      <c r="AS99" s="481"/>
      <c r="AT99" s="481"/>
      <c r="AU99" s="83"/>
      <c r="AV99" s="62"/>
    </row>
    <row r="100" spans="1:55" ht="13" customHeight="1" x14ac:dyDescent="0.15">
      <c r="A100" s="475" t="s">
        <v>247</v>
      </c>
      <c r="B100" s="476"/>
      <c r="C100" s="477"/>
      <c r="D100" s="478" t="s">
        <v>248</v>
      </c>
      <c r="E100" s="478"/>
      <c r="F100" s="478"/>
      <c r="G100" s="478"/>
      <c r="H100" s="478"/>
      <c r="I100" s="478"/>
      <c r="J100" s="478"/>
      <c r="K100" s="478"/>
      <c r="L100" s="478"/>
      <c r="M100" s="478"/>
      <c r="N100" s="478"/>
      <c r="O100" s="478"/>
      <c r="P100" s="478"/>
      <c r="Q100" s="478"/>
      <c r="R100" s="478"/>
      <c r="S100" s="478"/>
      <c r="T100" s="478"/>
      <c r="U100" s="478"/>
      <c r="V100" s="478"/>
      <c r="W100" s="478"/>
      <c r="X100" s="478"/>
      <c r="Y100" s="479" t="s">
        <v>75</v>
      </c>
      <c r="Z100" s="479"/>
      <c r="AA100" s="479"/>
      <c r="AB100" s="479"/>
      <c r="AC100" s="126">
        <v>0</v>
      </c>
      <c r="AD100" s="480"/>
      <c r="AE100" s="480"/>
      <c r="AF100" s="480"/>
      <c r="AG100" s="481">
        <f t="shared" si="4"/>
        <v>0</v>
      </c>
      <c r="AH100" s="481"/>
      <c r="AI100" s="481"/>
      <c r="AJ100" s="481"/>
      <c r="AK100" s="481"/>
      <c r="AL100" s="62"/>
      <c r="AM100" s="480"/>
      <c r="AN100" s="480"/>
      <c r="AO100" s="480"/>
      <c r="AP100" s="481">
        <f t="shared" si="3"/>
        <v>0</v>
      </c>
      <c r="AQ100" s="481"/>
      <c r="AR100" s="481"/>
      <c r="AS100" s="481"/>
      <c r="AT100" s="481"/>
      <c r="AU100" s="83"/>
      <c r="AV100" s="62"/>
    </row>
    <row r="101" spans="1:55" ht="13" customHeight="1" x14ac:dyDescent="0.15">
      <c r="A101" s="475" t="s">
        <v>249</v>
      </c>
      <c r="B101" s="476"/>
      <c r="C101" s="477"/>
      <c r="D101" s="478" t="s">
        <v>250</v>
      </c>
      <c r="E101" s="478"/>
      <c r="F101" s="478"/>
      <c r="G101" s="478"/>
      <c r="H101" s="478"/>
      <c r="I101" s="478"/>
      <c r="J101" s="478"/>
      <c r="K101" s="478"/>
      <c r="L101" s="478"/>
      <c r="M101" s="478"/>
      <c r="N101" s="478"/>
      <c r="O101" s="478"/>
      <c r="P101" s="478"/>
      <c r="Q101" s="478"/>
      <c r="R101" s="478"/>
      <c r="S101" s="478"/>
      <c r="T101" s="478"/>
      <c r="U101" s="478"/>
      <c r="V101" s="478"/>
      <c r="W101" s="478"/>
      <c r="X101" s="478"/>
      <c r="Y101" s="479" t="s">
        <v>75</v>
      </c>
      <c r="Z101" s="479"/>
      <c r="AA101" s="479"/>
      <c r="AB101" s="479"/>
      <c r="AC101" s="126">
        <v>0</v>
      </c>
      <c r="AD101" s="480"/>
      <c r="AE101" s="480"/>
      <c r="AF101" s="480"/>
      <c r="AG101" s="481">
        <f t="shared" si="4"/>
        <v>0</v>
      </c>
      <c r="AH101" s="481"/>
      <c r="AI101" s="481"/>
      <c r="AJ101" s="481"/>
      <c r="AK101" s="481"/>
      <c r="AL101" s="62"/>
      <c r="AM101" s="480"/>
      <c r="AN101" s="480"/>
      <c r="AO101" s="480"/>
      <c r="AP101" s="481">
        <f t="shared" si="3"/>
        <v>0</v>
      </c>
      <c r="AQ101" s="481"/>
      <c r="AR101" s="481"/>
      <c r="AS101" s="481"/>
      <c r="AT101" s="481"/>
      <c r="AU101" s="83"/>
      <c r="AV101" s="62"/>
    </row>
    <row r="102" spans="1:55" ht="13" customHeight="1" x14ac:dyDescent="0.15">
      <c r="A102" s="70"/>
      <c r="B102" s="70"/>
      <c r="C102" s="70"/>
      <c r="D102" s="65"/>
      <c r="E102" s="65"/>
      <c r="F102" s="65"/>
      <c r="G102" s="65"/>
      <c r="H102" s="65"/>
      <c r="I102" s="65"/>
      <c r="J102" s="65"/>
      <c r="K102" s="65"/>
      <c r="L102" s="65"/>
      <c r="M102" s="65"/>
      <c r="N102" s="65"/>
      <c r="O102" s="65"/>
      <c r="P102" s="65"/>
      <c r="Q102" s="65"/>
      <c r="R102" s="65"/>
      <c r="S102" s="65"/>
      <c r="T102" s="65"/>
      <c r="U102" s="65"/>
      <c r="V102" s="65"/>
      <c r="W102" s="65"/>
      <c r="X102" s="65"/>
      <c r="Y102" s="99" t="s">
        <v>251</v>
      </c>
      <c r="Z102" s="99"/>
      <c r="AA102" s="99"/>
      <c r="AB102" s="99"/>
      <c r="AC102" s="99"/>
      <c r="AD102" s="537">
        <f>SUM(AD10:AD67)+0.01*AD68+SUM(AD69:AF71)</f>
        <v>0</v>
      </c>
      <c r="AE102" s="537"/>
      <c r="AF102" s="537"/>
      <c r="AG102" s="531"/>
      <c r="AH102" s="532"/>
      <c r="AI102" s="532"/>
      <c r="AJ102" s="532"/>
      <c r="AK102" s="533"/>
      <c r="AL102" s="62"/>
      <c r="AM102" s="537">
        <f>SUM(AM10:AM67)+0.01*AM68</f>
        <v>0</v>
      </c>
      <c r="AN102" s="537"/>
      <c r="AO102" s="537"/>
      <c r="AP102" s="531"/>
      <c r="AQ102" s="532"/>
      <c r="AR102" s="532"/>
      <c r="AS102" s="532"/>
      <c r="AT102" s="533"/>
      <c r="AU102" s="83"/>
      <c r="AV102" s="62"/>
    </row>
    <row r="103" spans="1:55" ht="13" customHeight="1" x14ac:dyDescent="0.15">
      <c r="A103" s="362" t="s">
        <v>898</v>
      </c>
      <c r="B103" s="70"/>
      <c r="C103" s="70"/>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2"/>
      <c r="AC103" s="100"/>
      <c r="AD103" s="70"/>
      <c r="AE103" s="70"/>
      <c r="AF103" s="70"/>
      <c r="AG103" s="507">
        <f>SUM(AG10:AG102)</f>
        <v>0</v>
      </c>
      <c r="AH103" s="507"/>
      <c r="AI103" s="507"/>
      <c r="AJ103" s="507"/>
      <c r="AK103" s="507"/>
      <c r="AL103" s="62"/>
      <c r="AM103" s="70"/>
      <c r="AN103" s="70"/>
      <c r="AO103" s="62"/>
      <c r="AP103" s="507">
        <f>SUM(AP10:AP102)</f>
        <v>0</v>
      </c>
      <c r="AQ103" s="507"/>
      <c r="AR103" s="507"/>
      <c r="AS103" s="507"/>
      <c r="AT103" s="507"/>
      <c r="AU103" s="83"/>
      <c r="AV103" s="70"/>
      <c r="AW103" s="87"/>
      <c r="AX103" s="87"/>
    </row>
    <row r="104" spans="1:55" ht="13" customHeight="1" x14ac:dyDescent="0.15">
      <c r="A104" s="62"/>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101"/>
      <c r="AE104" s="101"/>
      <c r="AF104" s="101"/>
      <c r="AG104" s="101"/>
      <c r="AH104" s="101"/>
      <c r="AI104" s="101"/>
      <c r="AJ104" s="101"/>
      <c r="AK104" s="101"/>
      <c r="AL104" s="101"/>
      <c r="AM104" s="101"/>
      <c r="AN104" s="62"/>
      <c r="AO104" s="99"/>
      <c r="AP104" s="99"/>
      <c r="AQ104" s="99"/>
      <c r="AR104" s="99"/>
      <c r="AS104" s="99"/>
      <c r="AT104" s="83"/>
      <c r="AU104" s="83"/>
      <c r="AV104" s="101"/>
      <c r="AW104" s="102"/>
      <c r="AX104" s="102"/>
      <c r="AY104" s="102"/>
      <c r="AZ104" s="102"/>
      <c r="BA104" s="102"/>
      <c r="BB104" s="102"/>
      <c r="BC104" s="102"/>
    </row>
    <row r="105" spans="1:55" ht="13" customHeight="1" x14ac:dyDescent="0.15">
      <c r="A105" s="363" t="s">
        <v>899</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101"/>
      <c r="AE105" s="101"/>
      <c r="AF105" s="101"/>
      <c r="AG105" s="101"/>
      <c r="AH105" s="101"/>
      <c r="AI105" s="101"/>
      <c r="AJ105" s="101"/>
      <c r="AK105" s="101"/>
      <c r="AL105" s="101"/>
      <c r="AM105" s="101"/>
      <c r="AN105" s="62"/>
      <c r="AO105" s="99"/>
      <c r="AP105" s="99"/>
      <c r="AQ105" s="99"/>
      <c r="AR105" s="99"/>
      <c r="AS105" s="99"/>
      <c r="AT105" s="83"/>
      <c r="AU105" s="83"/>
      <c r="AV105" s="101"/>
      <c r="AW105" s="102"/>
      <c r="AX105" s="102"/>
      <c r="AY105" s="102"/>
      <c r="AZ105" s="102"/>
      <c r="BA105" s="102"/>
      <c r="BB105" s="102"/>
      <c r="BC105" s="102"/>
    </row>
    <row r="106" spans="1:55" ht="13" customHeight="1" x14ac:dyDescent="0.1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row>
    <row r="107" spans="1:55" ht="13" customHeight="1" x14ac:dyDescent="0.15">
      <c r="A107" s="106" t="s">
        <v>863</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65"/>
      <c r="AP107" s="65"/>
      <c r="AQ107" s="65"/>
      <c r="AR107" s="65"/>
      <c r="AS107" s="65"/>
      <c r="AT107" s="83"/>
      <c r="AU107" s="83"/>
      <c r="AV107" s="65"/>
      <c r="AW107" s="104"/>
      <c r="AX107" s="104"/>
      <c r="AY107" s="104"/>
      <c r="AZ107" s="104"/>
      <c r="BA107" s="104"/>
      <c r="BB107" s="104"/>
      <c r="BC107" s="104"/>
    </row>
    <row r="108" spans="1:55" ht="13" customHeight="1"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80"/>
      <c r="AB108" s="80"/>
      <c r="AC108" s="80"/>
      <c r="AD108" s="80"/>
      <c r="AE108" s="80"/>
      <c r="AF108" s="80"/>
      <c r="AG108" s="80"/>
      <c r="AH108" s="80"/>
      <c r="AI108" s="80"/>
      <c r="AJ108" s="80"/>
      <c r="AK108" s="80"/>
      <c r="AL108" s="80"/>
      <c r="AM108" s="80"/>
      <c r="AN108" s="107"/>
      <c r="AO108" s="107"/>
      <c r="AP108" s="107"/>
      <c r="AQ108" s="107"/>
      <c r="AR108" s="107"/>
      <c r="AS108" s="107"/>
      <c r="AT108" s="83"/>
      <c r="AU108" s="83"/>
      <c r="AV108" s="70"/>
      <c r="AW108" s="104"/>
      <c r="AX108" s="104"/>
      <c r="AY108" s="104"/>
      <c r="AZ108" s="104"/>
      <c r="BA108" s="104"/>
      <c r="BB108" s="104"/>
      <c r="BC108" s="104"/>
    </row>
    <row r="109" spans="1:55" ht="13" customHeight="1" x14ac:dyDescent="0.15">
      <c r="A109" s="107"/>
      <c r="B109" s="107"/>
      <c r="C109" s="107"/>
      <c r="D109" s="463" t="s">
        <v>826</v>
      </c>
      <c r="E109" s="464"/>
      <c r="F109" s="464"/>
      <c r="G109" s="464"/>
      <c r="H109" s="464"/>
      <c r="I109" s="464"/>
      <c r="J109" s="464"/>
      <c r="K109" s="464"/>
      <c r="L109" s="464"/>
      <c r="M109" s="464"/>
      <c r="N109" s="464"/>
      <c r="O109" s="464"/>
      <c r="P109" s="464"/>
      <c r="Q109" s="464"/>
      <c r="R109" s="464"/>
      <c r="S109" s="464"/>
      <c r="T109" s="465"/>
      <c r="U109" s="469" t="s">
        <v>253</v>
      </c>
      <c r="V109" s="470"/>
      <c r="W109" s="470"/>
      <c r="X109" s="471"/>
      <c r="Y109" s="463" t="s">
        <v>254</v>
      </c>
      <c r="Z109" s="464"/>
      <c r="AA109" s="464"/>
      <c r="AB109" s="464"/>
      <c r="AC109" s="465"/>
      <c r="AD109" s="459" t="s">
        <v>876</v>
      </c>
      <c r="AE109" s="459"/>
      <c r="AF109" s="459"/>
      <c r="AG109" s="459"/>
      <c r="AH109" s="459"/>
      <c r="AI109" s="107"/>
      <c r="AJ109" s="65"/>
      <c r="AK109" s="65"/>
      <c r="AL109" s="65"/>
      <c r="AM109" s="65"/>
      <c r="AN109" s="107"/>
      <c r="AO109" s="107"/>
      <c r="AP109" s="107"/>
      <c r="AQ109" s="107"/>
      <c r="AR109" s="107"/>
      <c r="AS109" s="107"/>
      <c r="AT109" s="83"/>
      <c r="AU109" s="83"/>
      <c r="AV109" s="107"/>
      <c r="AW109" s="105"/>
      <c r="AX109" s="105"/>
      <c r="AY109" s="105"/>
      <c r="AZ109" s="105"/>
      <c r="BA109" s="105"/>
      <c r="BB109" s="105"/>
      <c r="BC109" s="105"/>
    </row>
    <row r="110" spans="1:55" ht="13" customHeight="1" x14ac:dyDescent="0.15">
      <c r="A110" s="107"/>
      <c r="B110" s="107"/>
      <c r="C110" s="107"/>
      <c r="D110" s="466"/>
      <c r="E110" s="467"/>
      <c r="F110" s="467"/>
      <c r="G110" s="467"/>
      <c r="H110" s="467"/>
      <c r="I110" s="467"/>
      <c r="J110" s="467"/>
      <c r="K110" s="467"/>
      <c r="L110" s="467"/>
      <c r="M110" s="467"/>
      <c r="N110" s="467"/>
      <c r="O110" s="467"/>
      <c r="P110" s="467"/>
      <c r="Q110" s="467"/>
      <c r="R110" s="467"/>
      <c r="S110" s="467"/>
      <c r="T110" s="468"/>
      <c r="U110" s="472"/>
      <c r="V110" s="473"/>
      <c r="W110" s="473"/>
      <c r="X110" s="474"/>
      <c r="Y110" s="466"/>
      <c r="Z110" s="467"/>
      <c r="AA110" s="467"/>
      <c r="AB110" s="467"/>
      <c r="AC110" s="468"/>
      <c r="AD110" s="459"/>
      <c r="AE110" s="459"/>
      <c r="AF110" s="459"/>
      <c r="AG110" s="459"/>
      <c r="AH110" s="459"/>
      <c r="AI110" s="107"/>
      <c r="AJ110" s="65"/>
      <c r="AK110" s="65"/>
      <c r="AL110" s="65"/>
      <c r="AM110" s="65"/>
      <c r="AN110" s="107"/>
      <c r="AO110" s="107"/>
      <c r="AP110" s="107"/>
      <c r="AQ110" s="107"/>
      <c r="AR110" s="107"/>
      <c r="AS110" s="107"/>
      <c r="AT110" s="83"/>
      <c r="AU110" s="83"/>
      <c r="AV110" s="107"/>
      <c r="AW110" s="105"/>
      <c r="AX110" s="105"/>
      <c r="AY110" s="105"/>
      <c r="AZ110" s="105"/>
      <c r="BA110" s="105"/>
      <c r="BB110" s="105"/>
      <c r="BC110" s="105"/>
    </row>
    <row r="111" spans="1:55" ht="13" customHeight="1" x14ac:dyDescent="0.15">
      <c r="A111" s="107"/>
      <c r="B111" s="107"/>
      <c r="C111" s="107"/>
      <c r="D111" s="504" t="s">
        <v>255</v>
      </c>
      <c r="E111" s="505"/>
      <c r="F111" s="505"/>
      <c r="G111" s="505"/>
      <c r="H111" s="505"/>
      <c r="I111" s="505"/>
      <c r="J111" s="505"/>
      <c r="K111" s="505"/>
      <c r="L111" s="505"/>
      <c r="M111" s="505"/>
      <c r="N111" s="505"/>
      <c r="O111" s="505"/>
      <c r="P111" s="505"/>
      <c r="Q111" s="505"/>
      <c r="R111" s="505"/>
      <c r="S111" s="505"/>
      <c r="T111" s="506"/>
      <c r="U111" s="443"/>
      <c r="V111" s="461"/>
      <c r="W111" s="461"/>
      <c r="X111" s="462"/>
      <c r="Y111" s="534">
        <v>12000</v>
      </c>
      <c r="Z111" s="535"/>
      <c r="AA111" s="535"/>
      <c r="AB111" s="535"/>
      <c r="AC111" s="536"/>
      <c r="AD111" s="460" t="str">
        <f>IF(U111="X",IF(Y111&gt;AG103,"NO","OK"),"")</f>
        <v/>
      </c>
      <c r="AE111" s="460"/>
      <c r="AF111" s="460"/>
      <c r="AG111" s="460"/>
      <c r="AH111" s="460"/>
      <c r="AI111" s="107"/>
      <c r="AJ111" s="65"/>
      <c r="AK111" s="65"/>
      <c r="AL111" s="65"/>
      <c r="AM111" s="65"/>
      <c r="AN111" s="107"/>
      <c r="AO111" s="107"/>
      <c r="AP111" s="107"/>
      <c r="AQ111" s="107"/>
      <c r="AR111" s="107"/>
      <c r="AS111" s="107"/>
      <c r="AT111" s="83"/>
      <c r="AU111" s="83"/>
      <c r="AV111" s="99"/>
      <c r="AW111" s="67"/>
      <c r="AX111" s="67"/>
      <c r="AY111" s="67"/>
      <c r="AZ111" s="67"/>
      <c r="BA111" s="67"/>
      <c r="BB111" s="67"/>
      <c r="BC111" s="67"/>
    </row>
    <row r="112" spans="1:55" ht="13" customHeight="1" x14ac:dyDescent="0.15">
      <c r="A112" s="107"/>
      <c r="B112" s="107"/>
      <c r="C112" s="107"/>
      <c r="D112" s="498" t="s">
        <v>256</v>
      </c>
      <c r="E112" s="499"/>
      <c r="F112" s="499"/>
      <c r="G112" s="499"/>
      <c r="H112" s="499"/>
      <c r="I112" s="499"/>
      <c r="J112" s="499"/>
      <c r="K112" s="499"/>
      <c r="L112" s="499"/>
      <c r="M112" s="499"/>
      <c r="N112" s="499"/>
      <c r="O112" s="499"/>
      <c r="P112" s="499"/>
      <c r="Q112" s="499"/>
      <c r="R112" s="499"/>
      <c r="S112" s="499"/>
      <c r="T112" s="500"/>
      <c r="U112" s="501"/>
      <c r="V112" s="502"/>
      <c r="W112" s="502"/>
      <c r="X112" s="503"/>
      <c r="Y112" s="534">
        <v>15000</v>
      </c>
      <c r="Z112" s="535"/>
      <c r="AA112" s="535"/>
      <c r="AB112" s="535"/>
      <c r="AC112" s="536"/>
      <c r="AD112" s="460" t="str">
        <f>IF(U112="X",IF(Y112&gt;AG103,"NO","OK"),"")</f>
        <v/>
      </c>
      <c r="AE112" s="460"/>
      <c r="AF112" s="460"/>
      <c r="AG112" s="460"/>
      <c r="AH112" s="460"/>
      <c r="AI112" s="107"/>
      <c r="AJ112" s="65"/>
      <c r="AK112" s="65"/>
      <c r="AL112" s="65"/>
      <c r="AM112" s="65"/>
      <c r="AN112" s="107"/>
      <c r="AO112" s="107"/>
      <c r="AP112" s="107"/>
      <c r="AQ112" s="107"/>
      <c r="AR112" s="107"/>
      <c r="AS112" s="107"/>
      <c r="AT112" s="83"/>
      <c r="AU112" s="83"/>
      <c r="AV112" s="107"/>
      <c r="AW112" s="87"/>
      <c r="AX112" s="87"/>
      <c r="AY112" s="87"/>
      <c r="AZ112" s="87"/>
      <c r="BA112" s="87"/>
      <c r="BB112" s="87"/>
      <c r="BC112" s="87"/>
    </row>
    <row r="113" spans="1:64" ht="13" customHeight="1" x14ac:dyDescent="0.15">
      <c r="A113" s="107"/>
      <c r="B113" s="107"/>
      <c r="C113" s="107"/>
      <c r="D113" s="492" t="s">
        <v>257</v>
      </c>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4"/>
      <c r="AD113" s="460" t="str">
        <f>IF(AG103&gt;0,IF(AG103&gt;200000,"NO","OK"),"")</f>
        <v/>
      </c>
      <c r="AE113" s="460"/>
      <c r="AF113" s="460"/>
      <c r="AG113" s="460"/>
      <c r="AH113" s="460"/>
      <c r="AI113" s="107"/>
      <c r="AJ113" s="65"/>
      <c r="AK113" s="65"/>
      <c r="AL113" s="65"/>
      <c r="AM113" s="65"/>
      <c r="AN113" s="107"/>
      <c r="AO113" s="107"/>
      <c r="AP113" s="107"/>
      <c r="AQ113" s="107"/>
      <c r="AR113" s="107"/>
      <c r="AS113" s="107"/>
      <c r="AT113" s="83"/>
      <c r="AU113" s="83"/>
      <c r="AV113" s="107"/>
      <c r="AW113" s="86"/>
      <c r="AX113" s="86"/>
      <c r="AY113" s="86"/>
      <c r="AZ113" s="86"/>
      <c r="BA113" s="86"/>
      <c r="BB113" s="86"/>
      <c r="BC113" s="86"/>
    </row>
    <row r="114" spans="1:64" ht="13" customHeight="1" x14ac:dyDescent="0.15">
      <c r="A114" s="62"/>
      <c r="B114" s="80"/>
      <c r="C114" s="80"/>
      <c r="D114" s="80"/>
      <c r="E114" s="62"/>
      <c r="F114" s="65"/>
      <c r="G114" s="65"/>
      <c r="H114" s="65"/>
      <c r="I114" s="65"/>
      <c r="J114" s="65"/>
      <c r="K114" s="65"/>
      <c r="L114" s="65"/>
      <c r="M114" s="65"/>
      <c r="N114" s="65"/>
      <c r="O114" s="65"/>
      <c r="P114" s="65"/>
      <c r="Q114" s="65"/>
      <c r="R114" s="65"/>
      <c r="S114" s="65"/>
      <c r="T114" s="65"/>
      <c r="U114" s="65"/>
      <c r="V114" s="80"/>
      <c r="W114" s="80"/>
      <c r="X114" s="80"/>
      <c r="Y114" s="80"/>
      <c r="Z114" s="110"/>
      <c r="AA114" s="110"/>
      <c r="AB114" s="110"/>
      <c r="AC114" s="110"/>
      <c r="AD114" s="111"/>
      <c r="AE114" s="111"/>
      <c r="AF114" s="111"/>
      <c r="AG114" s="111"/>
      <c r="AH114" s="111"/>
      <c r="AI114" s="111"/>
      <c r="AJ114" s="111"/>
      <c r="AK114" s="111"/>
      <c r="AL114" s="111"/>
      <c r="AM114" s="111"/>
      <c r="AN114" s="103"/>
      <c r="AO114" s="62"/>
      <c r="AP114" s="80"/>
      <c r="AQ114" s="80"/>
      <c r="AR114" s="80"/>
      <c r="AS114" s="80"/>
      <c r="AT114" s="83"/>
      <c r="AU114" s="83"/>
      <c r="AV114" s="107"/>
      <c r="AW114" s="86"/>
      <c r="AX114" s="86"/>
      <c r="AY114" s="86"/>
      <c r="AZ114" s="86"/>
      <c r="BA114" s="86"/>
      <c r="BB114" s="86"/>
      <c r="BC114" s="86"/>
    </row>
    <row r="115" spans="1:64" ht="13" customHeight="1" x14ac:dyDescent="0.15">
      <c r="A115" s="106" t="s">
        <v>864</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65"/>
      <c r="AP115" s="65"/>
      <c r="AQ115" s="65"/>
      <c r="AR115" s="65"/>
      <c r="AS115" s="65"/>
      <c r="AT115" s="83"/>
      <c r="AU115" s="83"/>
      <c r="AV115" s="107"/>
      <c r="AW115" s="108"/>
      <c r="AX115" s="108"/>
      <c r="AY115" s="108"/>
      <c r="AZ115" s="108"/>
      <c r="BA115" s="108"/>
      <c r="BB115" s="108"/>
      <c r="BC115" s="108"/>
      <c r="BE115" s="109"/>
      <c r="BF115" s="109"/>
      <c r="BG115" s="109"/>
      <c r="BH115" s="109"/>
      <c r="BI115" s="109"/>
      <c r="BJ115" s="109"/>
      <c r="BK115" s="109"/>
      <c r="BL115" s="109"/>
    </row>
    <row r="116" spans="1:64" ht="13" customHeight="1"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5"/>
      <c r="AD116" s="65"/>
      <c r="AE116" s="65"/>
      <c r="AF116" s="65"/>
      <c r="AG116" s="65"/>
      <c r="AH116" s="65"/>
      <c r="AI116" s="65"/>
      <c r="AJ116" s="65"/>
      <c r="AK116" s="65"/>
      <c r="AL116" s="65"/>
      <c r="AM116" s="65"/>
      <c r="AN116" s="107"/>
      <c r="AO116" s="107"/>
      <c r="AP116" s="107"/>
      <c r="AQ116" s="107"/>
      <c r="AR116" s="107"/>
      <c r="AS116" s="107"/>
      <c r="AT116" s="83"/>
      <c r="AU116" s="83"/>
      <c r="AV116" s="107"/>
      <c r="AW116" s="86"/>
      <c r="AX116" s="86"/>
      <c r="AY116" s="86"/>
      <c r="AZ116" s="86"/>
      <c r="BA116" s="86"/>
      <c r="BB116" s="86"/>
      <c r="BC116" s="86"/>
      <c r="BD116" s="86"/>
    </row>
    <row r="117" spans="1:64" ht="13" customHeight="1" x14ac:dyDescent="0.15">
      <c r="A117" s="107"/>
      <c r="B117" s="107"/>
      <c r="C117" s="107"/>
      <c r="D117" s="463" t="s">
        <v>252</v>
      </c>
      <c r="E117" s="464"/>
      <c r="F117" s="464"/>
      <c r="G117" s="464"/>
      <c r="H117" s="464"/>
      <c r="I117" s="464"/>
      <c r="J117" s="464"/>
      <c r="K117" s="464"/>
      <c r="L117" s="464"/>
      <c r="M117" s="464"/>
      <c r="N117" s="464"/>
      <c r="O117" s="464"/>
      <c r="P117" s="464"/>
      <c r="Q117" s="464"/>
      <c r="R117" s="464"/>
      <c r="S117" s="464"/>
      <c r="T117" s="465"/>
      <c r="U117" s="469" t="s">
        <v>253</v>
      </c>
      <c r="V117" s="470"/>
      <c r="W117" s="470"/>
      <c r="X117" s="471"/>
      <c r="Y117" s="463" t="s">
        <v>254</v>
      </c>
      <c r="Z117" s="464"/>
      <c r="AA117" s="464"/>
      <c r="AB117" s="464"/>
      <c r="AC117" s="465"/>
      <c r="AD117" s="459" t="s">
        <v>876</v>
      </c>
      <c r="AE117" s="459"/>
      <c r="AF117" s="459"/>
      <c r="AG117" s="459"/>
      <c r="AH117" s="459"/>
      <c r="AI117" s="62"/>
      <c r="AJ117" s="62"/>
      <c r="AK117" s="62"/>
      <c r="AL117" s="62"/>
      <c r="AM117" s="62"/>
      <c r="AN117" s="107"/>
      <c r="AO117" s="107"/>
      <c r="AP117" s="107"/>
      <c r="AQ117" s="107"/>
      <c r="AR117" s="107"/>
      <c r="AS117" s="107"/>
      <c r="AT117" s="83"/>
      <c r="AU117" s="83"/>
      <c r="AV117" s="107"/>
      <c r="AW117" s="86"/>
      <c r="AX117" s="86"/>
      <c r="AY117" s="86"/>
      <c r="AZ117" s="86"/>
      <c r="BA117" s="86"/>
      <c r="BB117" s="86"/>
      <c r="BC117" s="86"/>
      <c r="BD117" s="86"/>
    </row>
    <row r="118" spans="1:64" ht="13" customHeight="1" x14ac:dyDescent="0.15">
      <c r="A118" s="107"/>
      <c r="B118" s="107"/>
      <c r="C118" s="107"/>
      <c r="D118" s="466"/>
      <c r="E118" s="467"/>
      <c r="F118" s="467"/>
      <c r="G118" s="467"/>
      <c r="H118" s="467"/>
      <c r="I118" s="467"/>
      <c r="J118" s="467"/>
      <c r="K118" s="467"/>
      <c r="L118" s="467"/>
      <c r="M118" s="467"/>
      <c r="N118" s="467"/>
      <c r="O118" s="467"/>
      <c r="P118" s="467"/>
      <c r="Q118" s="467"/>
      <c r="R118" s="467"/>
      <c r="S118" s="467"/>
      <c r="T118" s="468"/>
      <c r="U118" s="472"/>
      <c r="V118" s="473"/>
      <c r="W118" s="473"/>
      <c r="X118" s="474"/>
      <c r="Y118" s="466"/>
      <c r="Z118" s="467"/>
      <c r="AA118" s="467"/>
      <c r="AB118" s="467"/>
      <c r="AC118" s="468"/>
      <c r="AD118" s="459"/>
      <c r="AE118" s="459"/>
      <c r="AF118" s="459"/>
      <c r="AG118" s="459"/>
      <c r="AH118" s="459"/>
      <c r="AI118" s="62"/>
      <c r="AJ118" s="62"/>
      <c r="AK118" s="62"/>
      <c r="AL118" s="62"/>
      <c r="AM118" s="62"/>
      <c r="AN118" s="107"/>
      <c r="AO118" s="107"/>
      <c r="AP118" s="107"/>
      <c r="AQ118" s="107"/>
      <c r="AR118" s="107"/>
      <c r="AS118" s="107"/>
      <c r="AT118" s="83"/>
      <c r="AU118" s="83"/>
      <c r="AV118" s="107"/>
      <c r="AW118" s="86"/>
      <c r="AX118" s="86"/>
      <c r="AY118" s="86"/>
      <c r="AZ118" s="86"/>
      <c r="BA118" s="86"/>
      <c r="BB118" s="86"/>
      <c r="BC118" s="86"/>
      <c r="BD118" s="86"/>
    </row>
    <row r="119" spans="1:64" ht="13" customHeight="1" x14ac:dyDescent="0.15">
      <c r="A119" s="107"/>
      <c r="B119" s="107"/>
      <c r="C119" s="107"/>
      <c r="D119" s="504" t="s">
        <v>255</v>
      </c>
      <c r="E119" s="505"/>
      <c r="F119" s="505"/>
      <c r="G119" s="505"/>
      <c r="H119" s="505"/>
      <c r="I119" s="505"/>
      <c r="J119" s="505"/>
      <c r="K119" s="505"/>
      <c r="L119" s="505"/>
      <c r="M119" s="505"/>
      <c r="N119" s="505"/>
      <c r="O119" s="505"/>
      <c r="P119" s="505"/>
      <c r="Q119" s="505"/>
      <c r="R119" s="505"/>
      <c r="S119" s="505"/>
      <c r="T119" s="506"/>
      <c r="U119" s="443"/>
      <c r="V119" s="461"/>
      <c r="W119" s="461"/>
      <c r="X119" s="462"/>
      <c r="Y119" s="534">
        <v>12000</v>
      </c>
      <c r="Z119" s="535"/>
      <c r="AA119" s="535"/>
      <c r="AB119" s="535"/>
      <c r="AC119" s="536"/>
      <c r="AD119" s="460" t="str">
        <f>IF(U119="X",IF(Y119&gt;AP103,"NO","OK"),"")</f>
        <v/>
      </c>
      <c r="AE119" s="460"/>
      <c r="AF119" s="460"/>
      <c r="AG119" s="460"/>
      <c r="AH119" s="460"/>
      <c r="AI119" s="62"/>
      <c r="AJ119" s="62"/>
      <c r="AK119" s="107"/>
      <c r="AL119" s="107"/>
      <c r="AM119" s="107"/>
      <c r="AN119" s="107"/>
      <c r="AO119" s="107"/>
      <c r="AP119" s="107"/>
      <c r="AQ119" s="107"/>
      <c r="AR119" s="107"/>
      <c r="AS119" s="107"/>
      <c r="AT119" s="107"/>
      <c r="AU119" s="107"/>
      <c r="AV119" s="107"/>
      <c r="AW119" s="86"/>
      <c r="AX119" s="86"/>
      <c r="AY119" s="86"/>
      <c r="AZ119" s="86"/>
      <c r="BA119" s="86"/>
      <c r="BB119" s="86"/>
      <c r="BC119" s="86"/>
      <c r="BD119" s="86"/>
    </row>
    <row r="120" spans="1:64" ht="13" customHeight="1" x14ac:dyDescent="0.15">
      <c r="A120" s="107"/>
      <c r="B120" s="107"/>
      <c r="C120" s="107"/>
      <c r="D120" s="498" t="s">
        <v>256</v>
      </c>
      <c r="E120" s="499"/>
      <c r="F120" s="499"/>
      <c r="G120" s="499"/>
      <c r="H120" s="499"/>
      <c r="I120" s="499"/>
      <c r="J120" s="499"/>
      <c r="K120" s="499"/>
      <c r="L120" s="499"/>
      <c r="M120" s="499"/>
      <c r="N120" s="499"/>
      <c r="O120" s="499"/>
      <c r="P120" s="499"/>
      <c r="Q120" s="499"/>
      <c r="R120" s="499"/>
      <c r="S120" s="499"/>
      <c r="T120" s="500"/>
      <c r="U120" s="501"/>
      <c r="V120" s="502"/>
      <c r="W120" s="502"/>
      <c r="X120" s="503"/>
      <c r="Y120" s="534">
        <v>15000</v>
      </c>
      <c r="Z120" s="535"/>
      <c r="AA120" s="535"/>
      <c r="AB120" s="535"/>
      <c r="AC120" s="536"/>
      <c r="AD120" s="460" t="str">
        <f>IF(U120="X",IF(Y120&gt;AP103,"NO","OK"),"")</f>
        <v/>
      </c>
      <c r="AE120" s="460"/>
      <c r="AF120" s="460"/>
      <c r="AG120" s="460"/>
      <c r="AH120" s="460"/>
      <c r="AI120" s="62"/>
      <c r="AJ120" s="62"/>
      <c r="AK120" s="62"/>
      <c r="AL120" s="62"/>
      <c r="AM120" s="62"/>
      <c r="AN120" s="107"/>
      <c r="AO120" s="107"/>
      <c r="AP120" s="107"/>
      <c r="AQ120" s="107"/>
      <c r="AR120" s="107"/>
      <c r="AS120" s="107"/>
      <c r="AT120" s="83"/>
      <c r="AU120" s="83"/>
      <c r="AV120" s="107"/>
      <c r="AW120" s="86"/>
      <c r="AX120" s="86"/>
      <c r="AY120" s="86"/>
      <c r="AZ120" s="86"/>
      <c r="BA120" s="86"/>
      <c r="BB120" s="86"/>
      <c r="BC120" s="86"/>
      <c r="BD120" s="86"/>
    </row>
    <row r="121" spans="1:64" ht="13" customHeight="1" x14ac:dyDescent="0.15">
      <c r="A121" s="107"/>
      <c r="B121" s="107"/>
      <c r="C121" s="107"/>
      <c r="D121" s="492" t="s">
        <v>257</v>
      </c>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4"/>
      <c r="AD121" s="460" t="str">
        <f>IF(AP103&gt;0,IF(AP103&gt;200000,"NO","OK"),"")</f>
        <v/>
      </c>
      <c r="AE121" s="460"/>
      <c r="AF121" s="460"/>
      <c r="AG121" s="460"/>
      <c r="AH121" s="460"/>
      <c r="AI121" s="80"/>
      <c r="AJ121" s="80"/>
      <c r="AK121" s="428" t="s">
        <v>39</v>
      </c>
      <c r="AL121" s="428"/>
      <c r="AM121" s="428"/>
      <c r="AN121" s="429" t="str">
        <f>IF('Dati richiedente'!$I$25=0,"",'Dati richiedente'!$I$25)</f>
        <v/>
      </c>
      <c r="AO121" s="429"/>
      <c r="AP121" s="429"/>
      <c r="AQ121" s="429"/>
      <c r="AR121" s="429"/>
      <c r="AS121" s="429"/>
      <c r="AT121" s="429"/>
      <c r="AU121" s="429"/>
      <c r="AV121" s="107"/>
      <c r="AW121" s="86"/>
      <c r="AX121" s="86"/>
      <c r="AY121" s="86"/>
      <c r="AZ121" s="86"/>
      <c r="BA121" s="86"/>
      <c r="BB121" s="86"/>
      <c r="BC121" s="86"/>
      <c r="BD121" s="86"/>
    </row>
    <row r="122" spans="1:64" ht="13" customHeight="1"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112"/>
      <c r="AF122" s="62"/>
      <c r="AG122" s="62"/>
      <c r="AH122" s="62"/>
      <c r="AI122" s="62"/>
      <c r="AJ122" s="62"/>
      <c r="AK122" s="62"/>
      <c r="AL122" s="62"/>
      <c r="AM122" s="62"/>
      <c r="AN122" s="107"/>
      <c r="AO122" s="107"/>
      <c r="AP122" s="107"/>
      <c r="AQ122" s="107"/>
      <c r="AR122" s="107"/>
      <c r="AS122" s="107"/>
      <c r="AT122" s="83"/>
      <c r="AU122" s="83"/>
      <c r="AV122" s="107"/>
      <c r="AW122" s="86"/>
      <c r="AX122" s="86"/>
      <c r="AY122" s="86"/>
      <c r="AZ122" s="86"/>
      <c r="BA122" s="86"/>
      <c r="BB122" s="86"/>
      <c r="BC122" s="86"/>
      <c r="BD122" s="86"/>
    </row>
    <row r="123" spans="1:64" ht="13" customHeight="1" x14ac:dyDescent="0.15">
      <c r="AW123" s="86"/>
      <c r="AX123" s="86"/>
      <c r="AY123" s="86"/>
      <c r="AZ123" s="86"/>
      <c r="BA123" s="86"/>
      <c r="BB123" s="86"/>
      <c r="BC123" s="86"/>
      <c r="BD123" s="86"/>
      <c r="BE123" s="109"/>
      <c r="BF123" s="109"/>
      <c r="BG123" s="109"/>
      <c r="BH123" s="109"/>
      <c r="BI123" s="109"/>
      <c r="BJ123" s="109"/>
      <c r="BK123" s="109"/>
      <c r="BL123" s="109"/>
    </row>
    <row r="124" spans="1:64" ht="13" customHeight="1" x14ac:dyDescent="0.15">
      <c r="AW124" s="86"/>
      <c r="AX124" s="86"/>
      <c r="AY124" s="86"/>
      <c r="AZ124" s="86"/>
      <c r="BA124" s="86"/>
      <c r="BB124" s="86"/>
      <c r="BC124" s="86"/>
      <c r="BD124" s="86"/>
    </row>
    <row r="125" spans="1:64" ht="13" customHeight="1" x14ac:dyDescent="0.15">
      <c r="AW125" s="86"/>
      <c r="AX125" s="86"/>
      <c r="AY125" s="86"/>
      <c r="AZ125" s="86"/>
      <c r="BA125" s="86"/>
      <c r="BB125" s="86"/>
      <c r="BC125" s="86"/>
      <c r="BD125" s="86"/>
    </row>
    <row r="126" spans="1:64" ht="13" customHeight="1" x14ac:dyDescent="0.15">
      <c r="AW126" s="86"/>
      <c r="AX126" s="86"/>
      <c r="AY126" s="86"/>
      <c r="AZ126" s="86"/>
      <c r="BA126" s="86"/>
      <c r="BB126" s="86"/>
      <c r="BC126" s="86"/>
      <c r="BD126" s="86"/>
    </row>
    <row r="127" spans="1:64" ht="13" customHeight="1" x14ac:dyDescent="0.15">
      <c r="AW127" s="86"/>
      <c r="AX127" s="86"/>
      <c r="AY127" s="86"/>
      <c r="AZ127" s="86"/>
      <c r="BA127" s="86"/>
      <c r="BB127" s="86"/>
      <c r="BC127" s="86"/>
      <c r="BD127" s="86"/>
    </row>
    <row r="128" spans="1:64" ht="13" customHeight="1" x14ac:dyDescent="0.15">
      <c r="AW128" s="86"/>
      <c r="AX128" s="86"/>
      <c r="AY128" s="86"/>
      <c r="AZ128" s="86"/>
      <c r="BA128" s="86"/>
      <c r="BB128" s="86"/>
      <c r="BC128" s="86"/>
      <c r="BD128" s="86"/>
    </row>
    <row r="129" spans="49:56" ht="13" customHeight="1" x14ac:dyDescent="0.15">
      <c r="AW129" s="86"/>
      <c r="AX129" s="86"/>
      <c r="AY129" s="86"/>
      <c r="AZ129" s="86"/>
      <c r="BA129" s="86"/>
      <c r="BB129" s="86"/>
      <c r="BC129" s="86"/>
      <c r="BD129" s="86"/>
    </row>
    <row r="149" spans="2:56" ht="13" customHeight="1" x14ac:dyDescent="0.15">
      <c r="B149" s="488"/>
      <c r="C149" s="488"/>
      <c r="D149" s="488"/>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113"/>
      <c r="AD149" s="114"/>
      <c r="AE149" s="487"/>
      <c r="AF149" s="487"/>
      <c r="AG149" s="487"/>
      <c r="AH149" s="487"/>
      <c r="AI149" s="487"/>
      <c r="AJ149" s="487"/>
      <c r="AK149" s="487"/>
      <c r="AL149" s="487"/>
      <c r="AM149" s="487"/>
      <c r="AN149" s="487"/>
      <c r="AO149" s="67"/>
      <c r="AP149" s="486"/>
      <c r="AQ149" s="486"/>
      <c r="AR149" s="486"/>
      <c r="AS149" s="486"/>
      <c r="AT149" s="486"/>
      <c r="AU149" s="487"/>
      <c r="AV149" s="487"/>
      <c r="AW149" s="487"/>
      <c r="AX149" s="487"/>
      <c r="AY149" s="487"/>
      <c r="AZ149" s="487"/>
      <c r="BA149" s="487"/>
      <c r="BB149" s="487"/>
      <c r="BC149" s="487"/>
      <c r="BD149" s="487"/>
    </row>
    <row r="150" spans="2:56" ht="13" customHeight="1" x14ac:dyDescent="0.15">
      <c r="B150" s="488"/>
      <c r="C150" s="488"/>
      <c r="D150" s="488"/>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113"/>
      <c r="AD150" s="114"/>
      <c r="AE150" s="487"/>
      <c r="AF150" s="487"/>
      <c r="AG150" s="487"/>
      <c r="AH150" s="487"/>
      <c r="AI150" s="487"/>
      <c r="AJ150" s="487"/>
      <c r="AK150" s="487"/>
      <c r="AL150" s="487"/>
      <c r="AM150" s="487"/>
      <c r="AN150" s="487"/>
      <c r="AO150" s="87"/>
      <c r="AP150" s="486"/>
      <c r="AQ150" s="486"/>
      <c r="AR150" s="486"/>
      <c r="AS150" s="486"/>
      <c r="AT150" s="486"/>
      <c r="AU150" s="487"/>
      <c r="AV150" s="487"/>
      <c r="AW150" s="487"/>
      <c r="AX150" s="487"/>
      <c r="AY150" s="487"/>
      <c r="AZ150" s="487"/>
      <c r="BA150" s="487"/>
      <c r="BB150" s="487"/>
      <c r="BC150" s="487"/>
      <c r="BD150" s="487"/>
    </row>
    <row r="151" spans="2:56" ht="13" customHeight="1" x14ac:dyDescent="0.15">
      <c r="B151" s="488"/>
      <c r="C151" s="488"/>
      <c r="D151" s="488"/>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113"/>
      <c r="AD151" s="114"/>
      <c r="AE151" s="487"/>
      <c r="AF151" s="487"/>
      <c r="AG151" s="487"/>
      <c r="AH151" s="487"/>
      <c r="AI151" s="487"/>
      <c r="AJ151" s="487"/>
      <c r="AK151" s="487"/>
      <c r="AL151" s="487"/>
      <c r="AM151" s="487"/>
      <c r="AN151" s="487"/>
      <c r="AO151" s="87"/>
      <c r="AP151" s="486"/>
      <c r="AQ151" s="486"/>
      <c r="AR151" s="486"/>
      <c r="AS151" s="486"/>
      <c r="AT151" s="486"/>
      <c r="AU151" s="487"/>
      <c r="AV151" s="487"/>
      <c r="AW151" s="487"/>
      <c r="AX151" s="487"/>
      <c r="AY151" s="487"/>
      <c r="AZ151" s="487"/>
      <c r="BA151" s="487"/>
      <c r="BB151" s="487"/>
      <c r="BC151" s="487"/>
      <c r="BD151" s="487"/>
    </row>
  </sheetData>
  <sheetProtection algorithmName="SHA-512" hashValue="Z+RY8wt9dGvz0MCcLiBoDHrCXWM4+qZo3VRUWLh1kaAKkGVGWQk8RqI+zsR394aMIOgWrkialhBLgZF6Rdek1w==" saltValue="kfEnWQAkpua8nWRFFS6QMg==" spinCount="100000" sheet="1" objects="1" scenarios="1" selectLockedCells="1"/>
  <mergeCells count="710">
    <mergeCell ref="AG96:AK96"/>
    <mergeCell ref="AM96:AO96"/>
    <mergeCell ref="AP96:AT96"/>
    <mergeCell ref="AD96:AF96"/>
    <mergeCell ref="AM100:AO100"/>
    <mergeCell ref="AM101:AO101"/>
    <mergeCell ref="AG102:AK102"/>
    <mergeCell ref="AP102:AT102"/>
    <mergeCell ref="D121:AC121"/>
    <mergeCell ref="D113:AC113"/>
    <mergeCell ref="Y111:AC111"/>
    <mergeCell ref="Y112:AC112"/>
    <mergeCell ref="Y119:AC119"/>
    <mergeCell ref="Y120:AC120"/>
    <mergeCell ref="Y117:AC118"/>
    <mergeCell ref="Y109:AC110"/>
    <mergeCell ref="AM99:AO99"/>
    <mergeCell ref="AP99:AT99"/>
    <mergeCell ref="AG101:AK101"/>
    <mergeCell ref="AP101:AT101"/>
    <mergeCell ref="AD102:AF102"/>
    <mergeCell ref="AM102:AO102"/>
    <mergeCell ref="AG103:AK103"/>
    <mergeCell ref="AG99:AK99"/>
    <mergeCell ref="AM4:AT7"/>
    <mergeCell ref="A8:C9"/>
    <mergeCell ref="D8:X9"/>
    <mergeCell ref="Y8:AB9"/>
    <mergeCell ref="AD8:AF9"/>
    <mergeCell ref="AG8:AK9"/>
    <mergeCell ref="AM8:AO9"/>
    <mergeCell ref="AP8:AT9"/>
    <mergeCell ref="A4:AC7"/>
    <mergeCell ref="AC8:AC9"/>
    <mergeCell ref="A11:C11"/>
    <mergeCell ref="D11:X11"/>
    <mergeCell ref="Y11:AB11"/>
    <mergeCell ref="AD11:AF11"/>
    <mergeCell ref="AG11:AK11"/>
    <mergeCell ref="AM11:AO11"/>
    <mergeCell ref="AP11:AT11"/>
    <mergeCell ref="A10:C10"/>
    <mergeCell ref="D10:X10"/>
    <mergeCell ref="Y10:AB10"/>
    <mergeCell ref="AD10:AF10"/>
    <mergeCell ref="AG10:AK10"/>
    <mergeCell ref="AM10:AO10"/>
    <mergeCell ref="AP10:AT10"/>
    <mergeCell ref="AG12:AK12"/>
    <mergeCell ref="AM12:AO12"/>
    <mergeCell ref="AP12:AT12"/>
    <mergeCell ref="A13:C13"/>
    <mergeCell ref="D13:X13"/>
    <mergeCell ref="Y13:AB13"/>
    <mergeCell ref="AD13:AF13"/>
    <mergeCell ref="AG13:AK13"/>
    <mergeCell ref="A12:C12"/>
    <mergeCell ref="D12:X12"/>
    <mergeCell ref="Y12:AB12"/>
    <mergeCell ref="AD12:AF12"/>
    <mergeCell ref="AM13:AO13"/>
    <mergeCell ref="AP13:AT13"/>
    <mergeCell ref="A15:C15"/>
    <mergeCell ref="D15:X15"/>
    <mergeCell ref="Y15:AB15"/>
    <mergeCell ref="AD15:AF15"/>
    <mergeCell ref="AG15:AK15"/>
    <mergeCell ref="AM15:AO15"/>
    <mergeCell ref="AP15:AT15"/>
    <mergeCell ref="A14:C14"/>
    <mergeCell ref="D14:X14"/>
    <mergeCell ref="Y14:AB14"/>
    <mergeCell ref="AD14:AF14"/>
    <mergeCell ref="AG14:AK14"/>
    <mergeCell ref="AM14:AO14"/>
    <mergeCell ref="AP14:AT14"/>
    <mergeCell ref="A18:C18"/>
    <mergeCell ref="D18:X18"/>
    <mergeCell ref="Y18:AB18"/>
    <mergeCell ref="AD18:AF18"/>
    <mergeCell ref="AG18:AK18"/>
    <mergeCell ref="AM18:AO18"/>
    <mergeCell ref="AP18:AT18"/>
    <mergeCell ref="AG16:AK16"/>
    <mergeCell ref="AM16:AO16"/>
    <mergeCell ref="AP16:AT16"/>
    <mergeCell ref="A17:C17"/>
    <mergeCell ref="D17:X17"/>
    <mergeCell ref="Y17:AB17"/>
    <mergeCell ref="AD17:AF17"/>
    <mergeCell ref="AG17:AK17"/>
    <mergeCell ref="A16:C16"/>
    <mergeCell ref="D16:X16"/>
    <mergeCell ref="Y16:AB16"/>
    <mergeCell ref="AD16:AF16"/>
    <mergeCell ref="AM17:AO17"/>
    <mergeCell ref="AP17:AT17"/>
    <mergeCell ref="AG19:AK19"/>
    <mergeCell ref="AM19:AO19"/>
    <mergeCell ref="AP19:AT19"/>
    <mergeCell ref="A20:C20"/>
    <mergeCell ref="D20:X20"/>
    <mergeCell ref="Y20:AB20"/>
    <mergeCell ref="AD20:AF20"/>
    <mergeCell ref="AG20:AK20"/>
    <mergeCell ref="A19:C19"/>
    <mergeCell ref="D19:X19"/>
    <mergeCell ref="Y19:AB19"/>
    <mergeCell ref="AD19:AF19"/>
    <mergeCell ref="AM20:AO20"/>
    <mergeCell ref="AP20:AT20"/>
    <mergeCell ref="A22:C22"/>
    <mergeCell ref="D22:X22"/>
    <mergeCell ref="Y22:AB22"/>
    <mergeCell ref="AD22:AF22"/>
    <mergeCell ref="AG22:AK22"/>
    <mergeCell ref="AM22:AO22"/>
    <mergeCell ref="AP22:AT22"/>
    <mergeCell ref="A21:C21"/>
    <mergeCell ref="D21:X21"/>
    <mergeCell ref="Y21:AB21"/>
    <mergeCell ref="AD21:AF21"/>
    <mergeCell ref="AG21:AK21"/>
    <mergeCell ref="AM21:AO21"/>
    <mergeCell ref="AP21:AT21"/>
    <mergeCell ref="AG23:AK23"/>
    <mergeCell ref="AM23:AO23"/>
    <mergeCell ref="AP23:AT23"/>
    <mergeCell ref="A24:C24"/>
    <mergeCell ref="D24:X24"/>
    <mergeCell ref="Y24:AB24"/>
    <mergeCell ref="AD24:AF24"/>
    <mergeCell ref="AG24:AK24"/>
    <mergeCell ref="A23:C23"/>
    <mergeCell ref="D23:X23"/>
    <mergeCell ref="Y23:AB23"/>
    <mergeCell ref="AD23:AF23"/>
    <mergeCell ref="AM24:AO24"/>
    <mergeCell ref="AP24:AT24"/>
    <mergeCell ref="A26:C26"/>
    <mergeCell ref="D26:X26"/>
    <mergeCell ref="Y26:AB26"/>
    <mergeCell ref="AD26:AF26"/>
    <mergeCell ref="AG26:AK26"/>
    <mergeCell ref="AM26:AO26"/>
    <mergeCell ref="AP26:AT26"/>
    <mergeCell ref="A25:C25"/>
    <mergeCell ref="D25:X25"/>
    <mergeCell ref="Y25:AB25"/>
    <mergeCell ref="AD25:AF25"/>
    <mergeCell ref="AG25:AK25"/>
    <mergeCell ref="AM25:AO25"/>
    <mergeCell ref="AP25:AT25"/>
    <mergeCell ref="AG27:AK27"/>
    <mergeCell ref="AM27:AO27"/>
    <mergeCell ref="AP27:AT27"/>
    <mergeCell ref="A28:C28"/>
    <mergeCell ref="D28:X28"/>
    <mergeCell ref="Y28:AB28"/>
    <mergeCell ref="AD28:AF28"/>
    <mergeCell ref="AG28:AK28"/>
    <mergeCell ref="A27:C27"/>
    <mergeCell ref="D27:X27"/>
    <mergeCell ref="Y27:AB27"/>
    <mergeCell ref="AD27:AF27"/>
    <mergeCell ref="AM28:AO28"/>
    <mergeCell ref="AP28:AT28"/>
    <mergeCell ref="A30:C30"/>
    <mergeCell ref="D30:X30"/>
    <mergeCell ref="Y30:AB30"/>
    <mergeCell ref="AD30:AF30"/>
    <mergeCell ref="AG30:AK30"/>
    <mergeCell ref="AM30:AO30"/>
    <mergeCell ref="AP30:AT30"/>
    <mergeCell ref="A29:C29"/>
    <mergeCell ref="D29:X29"/>
    <mergeCell ref="Y29:AB29"/>
    <mergeCell ref="AD29:AF29"/>
    <mergeCell ref="AG29:AK29"/>
    <mergeCell ref="AM29:AO29"/>
    <mergeCell ref="AP29:AT29"/>
    <mergeCell ref="AG31:AK31"/>
    <mergeCell ref="AM31:AO31"/>
    <mergeCell ref="AP31:AT31"/>
    <mergeCell ref="A32:C32"/>
    <mergeCell ref="D32:X32"/>
    <mergeCell ref="Y32:AB32"/>
    <mergeCell ref="AD32:AF32"/>
    <mergeCell ref="AG32:AK32"/>
    <mergeCell ref="A31:C31"/>
    <mergeCell ref="D31:X31"/>
    <mergeCell ref="Y31:AB31"/>
    <mergeCell ref="AD31:AF31"/>
    <mergeCell ref="AM32:AO32"/>
    <mergeCell ref="AP32:AT32"/>
    <mergeCell ref="A34:C34"/>
    <mergeCell ref="D34:X34"/>
    <mergeCell ref="Y34:AB34"/>
    <mergeCell ref="AD34:AF34"/>
    <mergeCell ref="AG34:AK34"/>
    <mergeCell ref="AM34:AO34"/>
    <mergeCell ref="AP34:AT34"/>
    <mergeCell ref="A33:C33"/>
    <mergeCell ref="D33:X33"/>
    <mergeCell ref="Y33:AB33"/>
    <mergeCell ref="AD33:AF33"/>
    <mergeCell ref="AG33:AK33"/>
    <mergeCell ref="AM33:AO33"/>
    <mergeCell ref="AP33:AT33"/>
    <mergeCell ref="AG35:AK35"/>
    <mergeCell ref="AM35:AO35"/>
    <mergeCell ref="AP35:AT35"/>
    <mergeCell ref="A36:C36"/>
    <mergeCell ref="D36:X36"/>
    <mergeCell ref="Y36:AB36"/>
    <mergeCell ref="AD36:AF36"/>
    <mergeCell ref="AG36:AK36"/>
    <mergeCell ref="A35:C35"/>
    <mergeCell ref="D35:X35"/>
    <mergeCell ref="Y35:AB35"/>
    <mergeCell ref="AD35:AF35"/>
    <mergeCell ref="AM36:AO36"/>
    <mergeCell ref="AP36:AT36"/>
    <mergeCell ref="A38:C38"/>
    <mergeCell ref="D38:X38"/>
    <mergeCell ref="Y38:AB38"/>
    <mergeCell ref="AD38:AF38"/>
    <mergeCell ref="AG38:AK38"/>
    <mergeCell ref="AM38:AO38"/>
    <mergeCell ref="AP38:AT38"/>
    <mergeCell ref="A37:C37"/>
    <mergeCell ref="D37:X37"/>
    <mergeCell ref="Y37:AB37"/>
    <mergeCell ref="AD37:AF37"/>
    <mergeCell ref="AG37:AK37"/>
    <mergeCell ref="AM37:AO37"/>
    <mergeCell ref="AP37:AT37"/>
    <mergeCell ref="AG39:AK39"/>
    <mergeCell ref="AM39:AO39"/>
    <mergeCell ref="AP39:AT39"/>
    <mergeCell ref="A40:C40"/>
    <mergeCell ref="D40:X40"/>
    <mergeCell ref="Y40:AB40"/>
    <mergeCell ref="AD40:AF40"/>
    <mergeCell ref="AG40:AK40"/>
    <mergeCell ref="A39:C39"/>
    <mergeCell ref="D39:X39"/>
    <mergeCell ref="Y39:AB39"/>
    <mergeCell ref="AD39:AF39"/>
    <mergeCell ref="AM40:AO40"/>
    <mergeCell ref="AP40:AT40"/>
    <mergeCell ref="A42:C42"/>
    <mergeCell ref="D42:X42"/>
    <mergeCell ref="Y42:AB42"/>
    <mergeCell ref="AD42:AF42"/>
    <mergeCell ref="AG42:AK42"/>
    <mergeCell ref="AM42:AO42"/>
    <mergeCell ref="AP42:AT42"/>
    <mergeCell ref="A41:C41"/>
    <mergeCell ref="D41:X41"/>
    <mergeCell ref="Y41:AB41"/>
    <mergeCell ref="AD41:AF41"/>
    <mergeCell ref="AG41:AK41"/>
    <mergeCell ref="AM41:AO41"/>
    <mergeCell ref="AP41:AT41"/>
    <mergeCell ref="AG43:AK43"/>
    <mergeCell ref="AM43:AO43"/>
    <mergeCell ref="AP43:AT43"/>
    <mergeCell ref="A44:C44"/>
    <mergeCell ref="D44:X44"/>
    <mergeCell ref="Y44:AB44"/>
    <mergeCell ref="AD44:AF44"/>
    <mergeCell ref="AG44:AK44"/>
    <mergeCell ref="A43:C43"/>
    <mergeCell ref="D43:X43"/>
    <mergeCell ref="Y43:AB43"/>
    <mergeCell ref="AD43:AF43"/>
    <mergeCell ref="AM44:AO44"/>
    <mergeCell ref="AP44:AT44"/>
    <mergeCell ref="A46:C46"/>
    <mergeCell ref="D46:X46"/>
    <mergeCell ref="Y46:AB46"/>
    <mergeCell ref="AD46:AF46"/>
    <mergeCell ref="AG46:AK46"/>
    <mergeCell ref="AM46:AO46"/>
    <mergeCell ref="AP46:AT46"/>
    <mergeCell ref="A45:C45"/>
    <mergeCell ref="D45:X45"/>
    <mergeCell ref="Y45:AB45"/>
    <mergeCell ref="AD45:AF45"/>
    <mergeCell ref="AG45:AK45"/>
    <mergeCell ref="AM45:AO45"/>
    <mergeCell ref="AP45:AT45"/>
    <mergeCell ref="AG47:AK47"/>
    <mergeCell ref="AM47:AO47"/>
    <mergeCell ref="AP47:AT47"/>
    <mergeCell ref="A48:C48"/>
    <mergeCell ref="D48:X48"/>
    <mergeCell ref="Y48:AB48"/>
    <mergeCell ref="AD48:AF48"/>
    <mergeCell ref="AG48:AK48"/>
    <mergeCell ref="A47:C47"/>
    <mergeCell ref="D47:X47"/>
    <mergeCell ref="Y47:AB47"/>
    <mergeCell ref="AD47:AF47"/>
    <mergeCell ref="AM48:AO48"/>
    <mergeCell ref="AP48:AT48"/>
    <mergeCell ref="A50:C50"/>
    <mergeCell ref="D50:X50"/>
    <mergeCell ref="Y50:AB50"/>
    <mergeCell ref="AD50:AF50"/>
    <mergeCell ref="AG50:AK50"/>
    <mergeCell ref="AM50:AO50"/>
    <mergeCell ref="AP50:AT50"/>
    <mergeCell ref="A49:C49"/>
    <mergeCell ref="D49:X49"/>
    <mergeCell ref="Y49:AB49"/>
    <mergeCell ref="AD49:AF49"/>
    <mergeCell ref="AG49:AK49"/>
    <mergeCell ref="AM49:AO49"/>
    <mergeCell ref="AP49:AT49"/>
    <mergeCell ref="AG51:AK51"/>
    <mergeCell ref="AM51:AO51"/>
    <mergeCell ref="AP51:AT51"/>
    <mergeCell ref="A52:C52"/>
    <mergeCell ref="D52:X52"/>
    <mergeCell ref="Y52:AB52"/>
    <mergeCell ref="AD52:AF52"/>
    <mergeCell ref="AG52:AK52"/>
    <mergeCell ref="A51:C51"/>
    <mergeCell ref="D51:X51"/>
    <mergeCell ref="Y51:AB51"/>
    <mergeCell ref="AD51:AF51"/>
    <mergeCell ref="AM52:AO52"/>
    <mergeCell ref="AP52:AT52"/>
    <mergeCell ref="A54:C54"/>
    <mergeCell ref="D54:X54"/>
    <mergeCell ref="Y54:AB54"/>
    <mergeCell ref="AD54:AF54"/>
    <mergeCell ref="AG54:AK54"/>
    <mergeCell ref="AM54:AO54"/>
    <mergeCell ref="AP54:AT54"/>
    <mergeCell ref="A53:C53"/>
    <mergeCell ref="D53:X53"/>
    <mergeCell ref="Y53:AB53"/>
    <mergeCell ref="AD53:AF53"/>
    <mergeCell ref="AG53:AK53"/>
    <mergeCell ref="AM53:AO53"/>
    <mergeCell ref="AP53:AT53"/>
    <mergeCell ref="AG55:AK55"/>
    <mergeCell ref="AM55:AO55"/>
    <mergeCell ref="AP55:AT55"/>
    <mergeCell ref="A56:C56"/>
    <mergeCell ref="D56:X56"/>
    <mergeCell ref="Y56:AB56"/>
    <mergeCell ref="AD56:AF56"/>
    <mergeCell ref="AG56:AK56"/>
    <mergeCell ref="A55:C55"/>
    <mergeCell ref="D55:X55"/>
    <mergeCell ref="Y55:AB55"/>
    <mergeCell ref="AD55:AF55"/>
    <mergeCell ref="AM56:AO56"/>
    <mergeCell ref="AP56:AT56"/>
    <mergeCell ref="A58:C58"/>
    <mergeCell ref="D58:X58"/>
    <mergeCell ref="Y58:AB58"/>
    <mergeCell ref="AD58:AF58"/>
    <mergeCell ref="AG58:AK58"/>
    <mergeCell ref="AM58:AO58"/>
    <mergeCell ref="AP58:AT58"/>
    <mergeCell ref="A57:C57"/>
    <mergeCell ref="D57:X57"/>
    <mergeCell ref="Y57:AB57"/>
    <mergeCell ref="AD57:AF57"/>
    <mergeCell ref="AG57:AK57"/>
    <mergeCell ref="AM57:AO57"/>
    <mergeCell ref="AP57:AT57"/>
    <mergeCell ref="AG59:AK59"/>
    <mergeCell ref="AM59:AO59"/>
    <mergeCell ref="AP59:AT59"/>
    <mergeCell ref="A60:C60"/>
    <mergeCell ref="D60:X60"/>
    <mergeCell ref="Y60:AB60"/>
    <mergeCell ref="AD60:AF60"/>
    <mergeCell ref="AG60:AK60"/>
    <mergeCell ref="A59:C59"/>
    <mergeCell ref="D59:X59"/>
    <mergeCell ref="Y59:AB59"/>
    <mergeCell ref="AD59:AF59"/>
    <mergeCell ref="AM60:AO60"/>
    <mergeCell ref="AP60:AT60"/>
    <mergeCell ref="A62:C62"/>
    <mergeCell ref="D62:X62"/>
    <mergeCell ref="Y62:AB62"/>
    <mergeCell ref="AD62:AF62"/>
    <mergeCell ref="AG62:AK62"/>
    <mergeCell ref="AM62:AO62"/>
    <mergeCell ref="AP62:AT62"/>
    <mergeCell ref="A61:C61"/>
    <mergeCell ref="D61:X61"/>
    <mergeCell ref="Y61:AB61"/>
    <mergeCell ref="AD61:AF61"/>
    <mergeCell ref="AG61:AK61"/>
    <mergeCell ref="AM61:AO61"/>
    <mergeCell ref="AP61:AT61"/>
    <mergeCell ref="AG63:AK63"/>
    <mergeCell ref="AM63:AO63"/>
    <mergeCell ref="AP63:AT63"/>
    <mergeCell ref="A64:C64"/>
    <mergeCell ref="D64:X64"/>
    <mergeCell ref="Y64:AB64"/>
    <mergeCell ref="AD64:AF64"/>
    <mergeCell ref="AG64:AK64"/>
    <mergeCell ref="A63:C63"/>
    <mergeCell ref="D63:X63"/>
    <mergeCell ref="Y63:AB63"/>
    <mergeCell ref="AD63:AF63"/>
    <mergeCell ref="AM64:AO64"/>
    <mergeCell ref="AP64:AT64"/>
    <mergeCell ref="A66:C66"/>
    <mergeCell ref="D66:X66"/>
    <mergeCell ref="Y66:AB66"/>
    <mergeCell ref="AD66:AF66"/>
    <mergeCell ref="AG66:AK66"/>
    <mergeCell ref="AM66:AO66"/>
    <mergeCell ref="AP66:AT66"/>
    <mergeCell ref="A65:C65"/>
    <mergeCell ref="D65:X65"/>
    <mergeCell ref="Y65:AB65"/>
    <mergeCell ref="AD65:AF65"/>
    <mergeCell ref="AG65:AK65"/>
    <mergeCell ref="AM65:AO65"/>
    <mergeCell ref="AP65:AT65"/>
    <mergeCell ref="AG67:AK67"/>
    <mergeCell ref="AM67:AO67"/>
    <mergeCell ref="AP67:AT67"/>
    <mergeCell ref="A68:C68"/>
    <mergeCell ref="D68:X68"/>
    <mergeCell ref="Y68:AB68"/>
    <mergeCell ref="AD68:AF68"/>
    <mergeCell ref="AG68:AK68"/>
    <mergeCell ref="A67:C67"/>
    <mergeCell ref="D67:X67"/>
    <mergeCell ref="Y67:AB67"/>
    <mergeCell ref="AD67:AF67"/>
    <mergeCell ref="AM68:AO68"/>
    <mergeCell ref="AP68:AT68"/>
    <mergeCell ref="A70:C70"/>
    <mergeCell ref="D70:X70"/>
    <mergeCell ref="Y70:AB70"/>
    <mergeCell ref="AD70:AF70"/>
    <mergeCell ref="AG70:AK70"/>
    <mergeCell ref="AM70:AO70"/>
    <mergeCell ref="AP70:AT70"/>
    <mergeCell ref="A69:C69"/>
    <mergeCell ref="D69:X69"/>
    <mergeCell ref="Y69:AB69"/>
    <mergeCell ref="AD69:AF69"/>
    <mergeCell ref="AG69:AK69"/>
    <mergeCell ref="AM69:AO69"/>
    <mergeCell ref="AP69:AT69"/>
    <mergeCell ref="AG71:AK71"/>
    <mergeCell ref="AM71:AO71"/>
    <mergeCell ref="AP71:AT71"/>
    <mergeCell ref="A72:C72"/>
    <mergeCell ref="D72:X72"/>
    <mergeCell ref="Y72:AB72"/>
    <mergeCell ref="AD72:AF72"/>
    <mergeCell ref="AG72:AK72"/>
    <mergeCell ref="A71:C71"/>
    <mergeCell ref="D71:X71"/>
    <mergeCell ref="Y71:AB71"/>
    <mergeCell ref="AD71:AF71"/>
    <mergeCell ref="AM72:AO72"/>
    <mergeCell ref="AP72:AT72"/>
    <mergeCell ref="A74:C74"/>
    <mergeCell ref="D74:X74"/>
    <mergeCell ref="Y74:AB74"/>
    <mergeCell ref="AD74:AF74"/>
    <mergeCell ref="AG74:AK74"/>
    <mergeCell ref="AM74:AO74"/>
    <mergeCell ref="AP74:AT74"/>
    <mergeCell ref="A73:C73"/>
    <mergeCell ref="D73:X73"/>
    <mergeCell ref="Y73:AB73"/>
    <mergeCell ref="AD73:AF73"/>
    <mergeCell ref="AG73:AK73"/>
    <mergeCell ref="AM73:AO73"/>
    <mergeCell ref="AP73:AT73"/>
    <mergeCell ref="A77:C77"/>
    <mergeCell ref="D77:X77"/>
    <mergeCell ref="Y77:AB77"/>
    <mergeCell ref="AD77:AF77"/>
    <mergeCell ref="AG77:AK77"/>
    <mergeCell ref="AM77:AO77"/>
    <mergeCell ref="AP77:AT77"/>
    <mergeCell ref="AG75:AK75"/>
    <mergeCell ref="AM75:AO75"/>
    <mergeCell ref="AP75:AT75"/>
    <mergeCell ref="A76:C76"/>
    <mergeCell ref="D76:X76"/>
    <mergeCell ref="Y76:AB76"/>
    <mergeCell ref="AD76:AF76"/>
    <mergeCell ref="AG76:AK76"/>
    <mergeCell ref="A75:C75"/>
    <mergeCell ref="D75:X75"/>
    <mergeCell ref="Y75:AB75"/>
    <mergeCell ref="AD75:AF75"/>
    <mergeCell ref="AM76:AO76"/>
    <mergeCell ref="AP76:AT76"/>
    <mergeCell ref="A79:C79"/>
    <mergeCell ref="D79:X79"/>
    <mergeCell ref="Y79:AB79"/>
    <mergeCell ref="AD79:AF79"/>
    <mergeCell ref="AG79:AK79"/>
    <mergeCell ref="AM79:AO79"/>
    <mergeCell ref="AP79:AT79"/>
    <mergeCell ref="A78:C78"/>
    <mergeCell ref="D78:X78"/>
    <mergeCell ref="Y78:AB78"/>
    <mergeCell ref="AD78:AF78"/>
    <mergeCell ref="AG78:AK78"/>
    <mergeCell ref="AM78:AO78"/>
    <mergeCell ref="AP78:AT78"/>
    <mergeCell ref="A81:C81"/>
    <mergeCell ref="D81:X81"/>
    <mergeCell ref="Y81:AB81"/>
    <mergeCell ref="AD81:AF81"/>
    <mergeCell ref="AG81:AK81"/>
    <mergeCell ref="AM81:AO81"/>
    <mergeCell ref="AP81:AT81"/>
    <mergeCell ref="A80:C80"/>
    <mergeCell ref="D80:X80"/>
    <mergeCell ref="Y80:AB80"/>
    <mergeCell ref="AD80:AF80"/>
    <mergeCell ref="AG80:AK80"/>
    <mergeCell ref="AM80:AO80"/>
    <mergeCell ref="AP80:AT80"/>
    <mergeCell ref="AG82:AK82"/>
    <mergeCell ref="AM82:AO82"/>
    <mergeCell ref="AP82:AT82"/>
    <mergeCell ref="A83:C83"/>
    <mergeCell ref="D83:X83"/>
    <mergeCell ref="Y83:AB83"/>
    <mergeCell ref="AD83:AF83"/>
    <mergeCell ref="AG83:AK83"/>
    <mergeCell ref="A82:C82"/>
    <mergeCell ref="D82:X82"/>
    <mergeCell ref="Y82:AB82"/>
    <mergeCell ref="AD82:AF82"/>
    <mergeCell ref="AM83:AO83"/>
    <mergeCell ref="AP83:AT83"/>
    <mergeCell ref="A85:C85"/>
    <mergeCell ref="D85:X85"/>
    <mergeCell ref="Y85:AB85"/>
    <mergeCell ref="AD85:AF85"/>
    <mergeCell ref="AG85:AK85"/>
    <mergeCell ref="AM85:AO85"/>
    <mergeCell ref="AP85:AT85"/>
    <mergeCell ref="A84:C84"/>
    <mergeCell ref="D84:X84"/>
    <mergeCell ref="Y84:AB84"/>
    <mergeCell ref="AD84:AF84"/>
    <mergeCell ref="AG84:AK84"/>
    <mergeCell ref="AM84:AO84"/>
    <mergeCell ref="AP84:AT84"/>
    <mergeCell ref="AG86:AK86"/>
    <mergeCell ref="AM86:AO86"/>
    <mergeCell ref="AP86:AT86"/>
    <mergeCell ref="A87:C87"/>
    <mergeCell ref="D87:X87"/>
    <mergeCell ref="AD87:AF87"/>
    <mergeCell ref="AG87:AK87"/>
    <mergeCell ref="A86:C86"/>
    <mergeCell ref="D86:X86"/>
    <mergeCell ref="Y86:AB86"/>
    <mergeCell ref="AD86:AF86"/>
    <mergeCell ref="AM87:AO87"/>
    <mergeCell ref="AP87:AT87"/>
    <mergeCell ref="Y87:AB87"/>
    <mergeCell ref="A89:C89"/>
    <mergeCell ref="D89:X89"/>
    <mergeCell ref="Y89:AB89"/>
    <mergeCell ref="AD89:AF89"/>
    <mergeCell ref="AG89:AK89"/>
    <mergeCell ref="AM89:AO89"/>
    <mergeCell ref="AP89:AT89"/>
    <mergeCell ref="A88:C88"/>
    <mergeCell ref="D88:X88"/>
    <mergeCell ref="AD88:AF88"/>
    <mergeCell ref="AG88:AK88"/>
    <mergeCell ref="AM88:AO88"/>
    <mergeCell ref="AP88:AT88"/>
    <mergeCell ref="Y88:AB88"/>
    <mergeCell ref="AG90:AK90"/>
    <mergeCell ref="AM90:AO90"/>
    <mergeCell ref="AP90:AT90"/>
    <mergeCell ref="A91:C91"/>
    <mergeCell ref="D91:X91"/>
    <mergeCell ref="Y91:AB91"/>
    <mergeCell ref="AD91:AF91"/>
    <mergeCell ref="AG91:AK91"/>
    <mergeCell ref="A90:C90"/>
    <mergeCell ref="D90:X90"/>
    <mergeCell ref="Y90:AB90"/>
    <mergeCell ref="AD90:AF90"/>
    <mergeCell ref="AM91:AO91"/>
    <mergeCell ref="AP91:AT91"/>
    <mergeCell ref="A93:C93"/>
    <mergeCell ref="D93:X93"/>
    <mergeCell ref="Y93:AB93"/>
    <mergeCell ref="AD93:AF93"/>
    <mergeCell ref="AG93:AK93"/>
    <mergeCell ref="AM93:AO93"/>
    <mergeCell ref="AP93:AT93"/>
    <mergeCell ref="A92:C92"/>
    <mergeCell ref="D92:X92"/>
    <mergeCell ref="Y92:AB92"/>
    <mergeCell ref="AD92:AF92"/>
    <mergeCell ref="AG92:AK92"/>
    <mergeCell ref="AM92:AO92"/>
    <mergeCell ref="AP92:AT92"/>
    <mergeCell ref="AG94:AK94"/>
    <mergeCell ref="AM94:AO94"/>
    <mergeCell ref="AP94:AT94"/>
    <mergeCell ref="A95:C95"/>
    <mergeCell ref="D95:X95"/>
    <mergeCell ref="Y95:AB95"/>
    <mergeCell ref="AD95:AF95"/>
    <mergeCell ref="AG95:AK95"/>
    <mergeCell ref="A94:C94"/>
    <mergeCell ref="D94:X94"/>
    <mergeCell ref="Y94:AB94"/>
    <mergeCell ref="AD94:AF94"/>
    <mergeCell ref="AM95:AO95"/>
    <mergeCell ref="AP95:AT95"/>
    <mergeCell ref="A98:C98"/>
    <mergeCell ref="D98:X98"/>
    <mergeCell ref="Y98:AB98"/>
    <mergeCell ref="AD98:AF98"/>
    <mergeCell ref="AG98:AK98"/>
    <mergeCell ref="AM98:AO98"/>
    <mergeCell ref="AP98:AT98"/>
    <mergeCell ref="A97:C97"/>
    <mergeCell ref="D97:X97"/>
    <mergeCell ref="Y97:AB97"/>
    <mergeCell ref="AD97:AF97"/>
    <mergeCell ref="AG97:AK97"/>
    <mergeCell ref="AM97:AO97"/>
    <mergeCell ref="AP97:AT97"/>
    <mergeCell ref="AP149:AT149"/>
    <mergeCell ref="AU149:BD149"/>
    <mergeCell ref="A96:C96"/>
    <mergeCell ref="D96:X96"/>
    <mergeCell ref="Y96:AB96"/>
    <mergeCell ref="B149:D149"/>
    <mergeCell ref="E149:Y149"/>
    <mergeCell ref="Z149:AB149"/>
    <mergeCell ref="D120:T120"/>
    <mergeCell ref="U120:X120"/>
    <mergeCell ref="D119:T119"/>
    <mergeCell ref="U119:X119"/>
    <mergeCell ref="AE149:AN149"/>
    <mergeCell ref="AD121:AH121"/>
    <mergeCell ref="D117:T118"/>
    <mergeCell ref="U117:X118"/>
    <mergeCell ref="D112:T112"/>
    <mergeCell ref="U112:X112"/>
    <mergeCell ref="AP103:AT103"/>
    <mergeCell ref="A101:C101"/>
    <mergeCell ref="D101:X101"/>
    <mergeCell ref="Y101:AB101"/>
    <mergeCell ref="AD101:AF101"/>
    <mergeCell ref="D111:T111"/>
    <mergeCell ref="AP150:AT150"/>
    <mergeCell ref="AU150:BD150"/>
    <mergeCell ref="B151:D151"/>
    <mergeCell ref="E151:Y151"/>
    <mergeCell ref="Z151:AB151"/>
    <mergeCell ref="AE151:AN151"/>
    <mergeCell ref="AP151:AT151"/>
    <mergeCell ref="AU151:BD151"/>
    <mergeCell ref="B150:D150"/>
    <mergeCell ref="E150:Y150"/>
    <mergeCell ref="Z150:AB150"/>
    <mergeCell ref="AE150:AN150"/>
    <mergeCell ref="A1:AU2"/>
    <mergeCell ref="AK121:AM121"/>
    <mergeCell ref="AD4:AL7"/>
    <mergeCell ref="AN121:AU121"/>
    <mergeCell ref="AD109:AH110"/>
    <mergeCell ref="AD111:AH111"/>
    <mergeCell ref="AD112:AH112"/>
    <mergeCell ref="AD113:AH113"/>
    <mergeCell ref="AD117:AH118"/>
    <mergeCell ref="AD119:AH119"/>
    <mergeCell ref="AD120:AH120"/>
    <mergeCell ref="U111:X111"/>
    <mergeCell ref="D109:T110"/>
    <mergeCell ref="U109:X110"/>
    <mergeCell ref="A100:C100"/>
    <mergeCell ref="D100:X100"/>
    <mergeCell ref="Y100:AB100"/>
    <mergeCell ref="AD100:AF100"/>
    <mergeCell ref="AG100:AK100"/>
    <mergeCell ref="AP100:AT100"/>
    <mergeCell ref="A99:C99"/>
    <mergeCell ref="D99:X99"/>
    <mergeCell ref="Y99:AB99"/>
    <mergeCell ref="AD99:AF99"/>
  </mergeCells>
  <conditionalFormatting sqref="AD111:AD113 AD119:AD121">
    <cfRule type="containsText" dxfId="10" priority="1" operator="containsText" text="OK">
      <formula>NOT(ISERROR(SEARCH("OK",AD111)))</formula>
    </cfRule>
    <cfRule type="containsText" dxfId="9" priority="2" operator="containsText" text="NO">
      <formula>NOT(ISERROR(SEARCH("NO",AD111)))</formula>
    </cfRule>
  </conditionalFormatting>
  <conditionalFormatting sqref="AD114:AM114">
    <cfRule type="cellIs" dxfId="8" priority="21" stopIfTrue="1" operator="equal">
      <formula>"NO"</formula>
    </cfRule>
    <cfRule type="cellIs" dxfId="7" priority="22" stopIfTrue="1" operator="equal">
      <formula>"OK"</formula>
    </cfRule>
  </conditionalFormatting>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5353-C9DC-E549-8D57-875B9297F6B1}">
  <dimension ref="A1:BS876"/>
  <sheetViews>
    <sheetView zoomScale="170" zoomScaleNormal="170" workbookViewId="0">
      <selection activeCell="AU20" sqref="AU20:AY20"/>
    </sheetView>
  </sheetViews>
  <sheetFormatPr baseColWidth="10" defaultColWidth="3.83203125" defaultRowHeight="18" x14ac:dyDescent="0.2"/>
  <cols>
    <col min="1" max="52" width="2.33203125" style="10" customWidth="1"/>
    <col min="53" max="68" width="2.33203125" style="13" customWidth="1"/>
    <col min="69" max="71" width="3.83203125" style="13"/>
    <col min="72" max="308" width="3.83203125" style="11"/>
    <col min="309" max="309" width="4.5" style="11" bestFit="1" customWidth="1"/>
    <col min="310" max="564" width="3.83203125" style="11"/>
    <col min="565" max="565" width="4.5" style="11" bestFit="1" customWidth="1"/>
    <col min="566" max="820" width="3.83203125" style="11"/>
    <col min="821" max="821" width="4.5" style="11" bestFit="1" customWidth="1"/>
    <col min="822" max="1076" width="3.83203125" style="11"/>
    <col min="1077" max="1077" width="4.5" style="11" bestFit="1" customWidth="1"/>
    <col min="1078" max="1332" width="3.83203125" style="11"/>
    <col min="1333" max="1333" width="4.5" style="11" bestFit="1" customWidth="1"/>
    <col min="1334" max="1588" width="3.83203125" style="11"/>
    <col min="1589" max="1589" width="4.5" style="11" bestFit="1" customWidth="1"/>
    <col min="1590" max="1844" width="3.83203125" style="11"/>
    <col min="1845" max="1845" width="4.5" style="11" bestFit="1" customWidth="1"/>
    <col min="1846" max="2100" width="3.83203125" style="11"/>
    <col min="2101" max="2101" width="4.5" style="11" bestFit="1" customWidth="1"/>
    <col min="2102" max="2356" width="3.83203125" style="11"/>
    <col min="2357" max="2357" width="4.5" style="11" bestFit="1" customWidth="1"/>
    <col min="2358" max="2612" width="3.83203125" style="11"/>
    <col min="2613" max="2613" width="4.5" style="11" bestFit="1" customWidth="1"/>
    <col min="2614" max="2868" width="3.83203125" style="11"/>
    <col min="2869" max="2869" width="4.5" style="11" bestFit="1" customWidth="1"/>
    <col min="2870" max="3124" width="3.83203125" style="11"/>
    <col min="3125" max="3125" width="4.5" style="11" bestFit="1" customWidth="1"/>
    <col min="3126" max="3380" width="3.83203125" style="11"/>
    <col min="3381" max="3381" width="4.5" style="11" bestFit="1" customWidth="1"/>
    <col min="3382" max="3636" width="3.83203125" style="11"/>
    <col min="3637" max="3637" width="4.5" style="11" bestFit="1" customWidth="1"/>
    <col min="3638" max="3892" width="3.83203125" style="11"/>
    <col min="3893" max="3893" width="4.5" style="11" bestFit="1" customWidth="1"/>
    <col min="3894" max="4148" width="3.83203125" style="11"/>
    <col min="4149" max="4149" width="4.5" style="11" bestFit="1" customWidth="1"/>
    <col min="4150" max="4404" width="3.83203125" style="11"/>
    <col min="4405" max="4405" width="4.5" style="11" bestFit="1" customWidth="1"/>
    <col min="4406" max="4660" width="3.83203125" style="11"/>
    <col min="4661" max="4661" width="4.5" style="11" bestFit="1" customWidth="1"/>
    <col min="4662" max="4916" width="3.83203125" style="11"/>
    <col min="4917" max="4917" width="4.5" style="11" bestFit="1" customWidth="1"/>
    <col min="4918" max="5172" width="3.83203125" style="11"/>
    <col min="5173" max="5173" width="4.5" style="11" bestFit="1" customWidth="1"/>
    <col min="5174" max="5428" width="3.83203125" style="11"/>
    <col min="5429" max="5429" width="4.5" style="11" bestFit="1" customWidth="1"/>
    <col min="5430" max="5684" width="3.83203125" style="11"/>
    <col min="5685" max="5685" width="4.5" style="11" bestFit="1" customWidth="1"/>
    <col min="5686" max="5940" width="3.83203125" style="11"/>
    <col min="5941" max="5941" width="4.5" style="11" bestFit="1" customWidth="1"/>
    <col min="5942" max="6196" width="3.83203125" style="11"/>
    <col min="6197" max="6197" width="4.5" style="11" bestFit="1" customWidth="1"/>
    <col min="6198" max="6452" width="3.83203125" style="11"/>
    <col min="6453" max="6453" width="4.5" style="11" bestFit="1" customWidth="1"/>
    <col min="6454" max="6708" width="3.83203125" style="11"/>
    <col min="6709" max="6709" width="4.5" style="11" bestFit="1" customWidth="1"/>
    <col min="6710" max="6964" width="3.83203125" style="11"/>
    <col min="6965" max="6965" width="4.5" style="11" bestFit="1" customWidth="1"/>
    <col min="6966" max="7220" width="3.83203125" style="11"/>
    <col min="7221" max="7221" width="4.5" style="11" bestFit="1" customWidth="1"/>
    <col min="7222" max="7476" width="3.83203125" style="11"/>
    <col min="7477" max="7477" width="4.5" style="11" bestFit="1" customWidth="1"/>
    <col min="7478" max="7732" width="3.83203125" style="11"/>
    <col min="7733" max="7733" width="4.5" style="11" bestFit="1" customWidth="1"/>
    <col min="7734" max="7988" width="3.83203125" style="11"/>
    <col min="7989" max="7989" width="4.5" style="11" bestFit="1" customWidth="1"/>
    <col min="7990" max="8244" width="3.83203125" style="11"/>
    <col min="8245" max="8245" width="4.5" style="11" bestFit="1" customWidth="1"/>
    <col min="8246" max="8500" width="3.83203125" style="11"/>
    <col min="8501" max="8501" width="4.5" style="11" bestFit="1" customWidth="1"/>
    <col min="8502" max="8756" width="3.83203125" style="11"/>
    <col min="8757" max="8757" width="4.5" style="11" bestFit="1" customWidth="1"/>
    <col min="8758" max="9012" width="3.83203125" style="11"/>
    <col min="9013" max="9013" width="4.5" style="11" bestFit="1" customWidth="1"/>
    <col min="9014" max="9268" width="3.83203125" style="11"/>
    <col min="9269" max="9269" width="4.5" style="11" bestFit="1" customWidth="1"/>
    <col min="9270" max="9524" width="3.83203125" style="11"/>
    <col min="9525" max="9525" width="4.5" style="11" bestFit="1" customWidth="1"/>
    <col min="9526" max="9780" width="3.83203125" style="11"/>
    <col min="9781" max="9781" width="4.5" style="11" bestFit="1" customWidth="1"/>
    <col min="9782" max="10036" width="3.83203125" style="11"/>
    <col min="10037" max="10037" width="4.5" style="11" bestFit="1" customWidth="1"/>
    <col min="10038" max="10292" width="3.83203125" style="11"/>
    <col min="10293" max="10293" width="4.5" style="11" bestFit="1" customWidth="1"/>
    <col min="10294" max="10548" width="3.83203125" style="11"/>
    <col min="10549" max="10549" width="4.5" style="11" bestFit="1" customWidth="1"/>
    <col min="10550" max="10804" width="3.83203125" style="11"/>
    <col min="10805" max="10805" width="4.5" style="11" bestFit="1" customWidth="1"/>
    <col min="10806" max="11060" width="3.83203125" style="11"/>
    <col min="11061" max="11061" width="4.5" style="11" bestFit="1" customWidth="1"/>
    <col min="11062" max="11316" width="3.83203125" style="11"/>
    <col min="11317" max="11317" width="4.5" style="11" bestFit="1" customWidth="1"/>
    <col min="11318" max="11572" width="3.83203125" style="11"/>
    <col min="11573" max="11573" width="4.5" style="11" bestFit="1" customWidth="1"/>
    <col min="11574" max="11828" width="3.83203125" style="11"/>
    <col min="11829" max="11829" width="4.5" style="11" bestFit="1" customWidth="1"/>
    <col min="11830" max="12084" width="3.83203125" style="11"/>
    <col min="12085" max="12085" width="4.5" style="11" bestFit="1" customWidth="1"/>
    <col min="12086" max="12340" width="3.83203125" style="11"/>
    <col min="12341" max="12341" width="4.5" style="11" bestFit="1" customWidth="1"/>
    <col min="12342" max="12596" width="3.83203125" style="11"/>
    <col min="12597" max="12597" width="4.5" style="11" bestFit="1" customWidth="1"/>
    <col min="12598" max="12852" width="3.83203125" style="11"/>
    <col min="12853" max="12853" width="4.5" style="11" bestFit="1" customWidth="1"/>
    <col min="12854" max="13108" width="3.83203125" style="11"/>
    <col min="13109" max="13109" width="4.5" style="11" bestFit="1" customWidth="1"/>
    <col min="13110" max="13364" width="3.83203125" style="11"/>
    <col min="13365" max="13365" width="4.5" style="11" bestFit="1" customWidth="1"/>
    <col min="13366" max="13620" width="3.83203125" style="11"/>
    <col min="13621" max="13621" width="4.5" style="11" bestFit="1" customWidth="1"/>
    <col min="13622" max="13876" width="3.83203125" style="11"/>
    <col min="13877" max="13877" width="4.5" style="11" bestFit="1" customWidth="1"/>
    <col min="13878" max="14132" width="3.83203125" style="11"/>
    <col min="14133" max="14133" width="4.5" style="11" bestFit="1" customWidth="1"/>
    <col min="14134" max="14388" width="3.83203125" style="11"/>
    <col min="14389" max="14389" width="4.5" style="11" bestFit="1" customWidth="1"/>
    <col min="14390" max="14644" width="3.83203125" style="11"/>
    <col min="14645" max="14645" width="4.5" style="11" bestFit="1" customWidth="1"/>
    <col min="14646" max="14900" width="3.83203125" style="11"/>
    <col min="14901" max="14901" width="4.5" style="11" bestFit="1" customWidth="1"/>
    <col min="14902" max="15156" width="3.83203125" style="11"/>
    <col min="15157" max="15157" width="4.5" style="11" bestFit="1" customWidth="1"/>
    <col min="15158" max="15412" width="3.83203125" style="11"/>
    <col min="15413" max="15413" width="4.5" style="11" bestFit="1" customWidth="1"/>
    <col min="15414" max="15668" width="3.83203125" style="11"/>
    <col min="15669" max="15669" width="4.5" style="11" bestFit="1" customWidth="1"/>
    <col min="15670" max="15924" width="3.83203125" style="11"/>
    <col min="15925" max="15925" width="4.5" style="11" bestFit="1" customWidth="1"/>
    <col min="15926" max="16180" width="3.83203125" style="11"/>
    <col min="16181" max="16181" width="4.5" style="11" bestFit="1" customWidth="1"/>
    <col min="16182" max="16384" width="3.83203125" style="11"/>
  </cols>
  <sheetData>
    <row r="1" spans="1:71" s="20" customFormat="1" ht="13" customHeight="1" x14ac:dyDescent="0.2">
      <c r="A1" s="538" t="s">
        <v>258</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13"/>
      <c r="BB1" s="13"/>
      <c r="BC1" s="13"/>
      <c r="BD1" s="13"/>
      <c r="BE1" s="13"/>
      <c r="BF1" s="13"/>
      <c r="BG1" s="13"/>
      <c r="BH1" s="13"/>
      <c r="BI1" s="13"/>
      <c r="BJ1" s="13"/>
      <c r="BK1" s="13"/>
      <c r="BL1" s="13"/>
      <c r="BM1" s="13"/>
      <c r="BN1" s="13"/>
      <c r="BO1" s="13"/>
      <c r="BP1" s="13"/>
      <c r="BQ1" s="13"/>
      <c r="BR1" s="13"/>
      <c r="BS1" s="13"/>
    </row>
    <row r="2" spans="1:71" s="12" customFormat="1" ht="13" customHeight="1" x14ac:dyDescent="0.15">
      <c r="A2" s="6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13"/>
      <c r="BB2" s="13"/>
      <c r="BC2" s="13"/>
      <c r="BD2" s="13"/>
      <c r="BE2" s="13"/>
      <c r="BF2" s="13"/>
      <c r="BG2" s="13"/>
      <c r="BH2" s="13"/>
      <c r="BI2" s="13"/>
      <c r="BJ2" s="13"/>
      <c r="BK2" s="13"/>
      <c r="BL2" s="13"/>
      <c r="BM2" s="13"/>
      <c r="BN2" s="13"/>
      <c r="BO2" s="13"/>
      <c r="BP2" s="13"/>
      <c r="BQ2" s="13"/>
      <c r="BR2" s="13"/>
      <c r="BS2" s="13"/>
    </row>
    <row r="3" spans="1:71" s="13" customFormat="1" ht="13" customHeight="1" x14ac:dyDescent="0.15">
      <c r="A3" s="68" t="s">
        <v>865</v>
      </c>
      <c r="B3" s="117"/>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1:71" s="13" customFormat="1" ht="13" customHeight="1" x14ac:dyDescent="0.15">
      <c r="A4" s="117"/>
      <c r="B4" s="69"/>
      <c r="C4" s="69"/>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117"/>
    </row>
    <row r="5" spans="1:71" s="13" customFormat="1" ht="13" customHeight="1" x14ac:dyDescent="0.2">
      <c r="A5" s="556" t="s">
        <v>259</v>
      </c>
      <c r="B5" s="557"/>
      <c r="C5" s="557"/>
      <c r="D5" s="557"/>
      <c r="E5" s="557"/>
      <c r="F5" s="557"/>
      <c r="G5" s="557"/>
      <c r="H5" s="557"/>
      <c r="I5" s="557"/>
      <c r="J5" s="557"/>
      <c r="K5" s="557"/>
      <c r="L5" s="557"/>
      <c r="M5" s="557"/>
      <c r="N5" s="557"/>
      <c r="O5" s="557"/>
      <c r="P5" s="557"/>
      <c r="Q5" s="557"/>
      <c r="R5" s="557"/>
      <c r="S5" s="557"/>
      <c r="T5" s="557"/>
      <c r="U5" s="557"/>
      <c r="V5" s="557"/>
      <c r="W5" s="557"/>
      <c r="X5" s="557"/>
      <c r="Y5" s="558"/>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117"/>
    </row>
    <row r="6" spans="1:71" s="21" customFormat="1" ht="13" customHeight="1" x14ac:dyDescent="0.15">
      <c r="A6" s="549" t="s">
        <v>262</v>
      </c>
      <c r="B6" s="549"/>
      <c r="C6" s="549"/>
      <c r="D6" s="549"/>
      <c r="E6" s="549"/>
      <c r="F6" s="549"/>
      <c r="G6" s="549"/>
      <c r="H6" s="549"/>
      <c r="I6" s="549"/>
      <c r="J6" s="549"/>
      <c r="K6" s="549"/>
      <c r="L6" s="549"/>
      <c r="M6" s="549"/>
      <c r="N6" s="549"/>
      <c r="O6" s="549"/>
      <c r="P6" s="549"/>
      <c r="Q6" s="549"/>
      <c r="R6" s="549"/>
      <c r="S6" s="549"/>
      <c r="T6" s="549"/>
      <c r="U6" s="549"/>
      <c r="V6" s="549"/>
      <c r="W6" s="546" t="s">
        <v>263</v>
      </c>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55" t="s">
        <v>261</v>
      </c>
      <c r="AV6" s="555"/>
      <c r="AW6" s="555"/>
      <c r="AX6" s="555"/>
      <c r="AY6" s="555"/>
      <c r="AZ6" s="117"/>
      <c r="BA6" s="13"/>
      <c r="BB6" s="13"/>
      <c r="BC6" s="13"/>
      <c r="BD6" s="13"/>
      <c r="BE6" s="13"/>
      <c r="BF6" s="13"/>
      <c r="BG6" s="13"/>
      <c r="BH6" s="13"/>
      <c r="BI6" s="13"/>
      <c r="BJ6" s="13"/>
      <c r="BK6" s="13"/>
      <c r="BL6" s="13"/>
      <c r="BM6" s="13"/>
      <c r="BN6" s="13"/>
      <c r="BO6" s="13"/>
      <c r="BP6" s="13"/>
      <c r="BQ6" s="13"/>
      <c r="BR6" s="13"/>
      <c r="BS6" s="13"/>
    </row>
    <row r="7" spans="1:71" s="21" customFormat="1" ht="13" customHeight="1" x14ac:dyDescent="0.15">
      <c r="A7" s="549"/>
      <c r="B7" s="549"/>
      <c r="C7" s="549"/>
      <c r="D7" s="549"/>
      <c r="E7" s="549"/>
      <c r="F7" s="549"/>
      <c r="G7" s="549"/>
      <c r="H7" s="549"/>
      <c r="I7" s="549"/>
      <c r="J7" s="549"/>
      <c r="K7" s="549"/>
      <c r="L7" s="549"/>
      <c r="M7" s="549"/>
      <c r="N7" s="549"/>
      <c r="O7" s="549"/>
      <c r="P7" s="549"/>
      <c r="Q7" s="549"/>
      <c r="R7" s="549"/>
      <c r="S7" s="549"/>
      <c r="T7" s="549"/>
      <c r="U7" s="549"/>
      <c r="V7" s="549"/>
      <c r="W7" s="546" t="s">
        <v>264</v>
      </c>
      <c r="X7" s="546"/>
      <c r="Y7" s="546"/>
      <c r="Z7" s="546"/>
      <c r="AA7" s="546"/>
      <c r="AB7" s="546"/>
      <c r="AC7" s="546"/>
      <c r="AD7" s="546"/>
      <c r="AE7" s="546"/>
      <c r="AF7" s="546"/>
      <c r="AG7" s="546" t="s">
        <v>265</v>
      </c>
      <c r="AH7" s="546"/>
      <c r="AI7" s="546"/>
      <c r="AJ7" s="546"/>
      <c r="AK7" s="546"/>
      <c r="AL7" s="546"/>
      <c r="AM7" s="546"/>
      <c r="AN7" s="546"/>
      <c r="AO7" s="546"/>
      <c r="AP7" s="546"/>
      <c r="AQ7" s="546"/>
      <c r="AR7" s="546"/>
      <c r="AS7" s="546"/>
      <c r="AT7" s="546"/>
      <c r="AU7" s="555"/>
      <c r="AV7" s="555"/>
      <c r="AW7" s="555"/>
      <c r="AX7" s="555"/>
      <c r="AY7" s="555"/>
      <c r="AZ7" s="117"/>
      <c r="BA7" s="13"/>
      <c r="BB7" s="13"/>
      <c r="BC7" s="13"/>
      <c r="BD7" s="13"/>
      <c r="BE7" s="13"/>
      <c r="BF7" s="13"/>
      <c r="BG7" s="13"/>
      <c r="BH7" s="13"/>
      <c r="BI7" s="13"/>
      <c r="BJ7" s="13"/>
      <c r="BK7" s="13"/>
      <c r="BL7" s="13"/>
      <c r="BM7" s="13"/>
      <c r="BN7" s="13"/>
      <c r="BO7" s="13"/>
      <c r="BP7" s="13"/>
      <c r="BQ7" s="13"/>
      <c r="BR7" s="13"/>
      <c r="BS7" s="13"/>
    </row>
    <row r="8" spans="1:71" s="13" customFormat="1" ht="13" customHeight="1" x14ac:dyDescent="0.2">
      <c r="A8" s="548" t="s">
        <v>33</v>
      </c>
      <c r="B8" s="548"/>
      <c r="C8" s="548"/>
      <c r="D8" s="548"/>
      <c r="E8" s="548"/>
      <c r="F8" s="548"/>
      <c r="G8" s="548"/>
      <c r="H8" s="548"/>
      <c r="I8" s="548"/>
      <c r="J8" s="548"/>
      <c r="K8" s="548"/>
      <c r="L8" s="548"/>
      <c r="M8" s="548"/>
      <c r="N8" s="548"/>
      <c r="O8" s="548"/>
      <c r="P8" s="548"/>
      <c r="Q8" s="548"/>
      <c r="R8" s="548"/>
      <c r="S8" s="548"/>
      <c r="T8" s="548"/>
      <c r="U8" s="548"/>
      <c r="V8" s="548"/>
      <c r="W8" s="553" t="s">
        <v>279</v>
      </c>
      <c r="X8" s="553"/>
      <c r="Y8" s="553"/>
      <c r="Z8" s="553"/>
      <c r="AA8" s="553"/>
      <c r="AB8" s="553"/>
      <c r="AC8" s="553"/>
      <c r="AD8" s="553"/>
      <c r="AE8" s="553"/>
      <c r="AF8" s="553"/>
      <c r="AG8" s="547" t="s">
        <v>279</v>
      </c>
      <c r="AH8" s="547"/>
      <c r="AI8" s="547"/>
      <c r="AJ8" s="547"/>
      <c r="AK8" s="547"/>
      <c r="AL8" s="547"/>
      <c r="AM8" s="547"/>
      <c r="AN8" s="547"/>
      <c r="AO8" s="547"/>
      <c r="AP8" s="547"/>
      <c r="AQ8" s="547"/>
      <c r="AR8" s="547"/>
      <c r="AS8" s="547"/>
      <c r="AT8" s="547"/>
      <c r="AU8" s="554"/>
      <c r="AV8" s="554"/>
      <c r="AW8" s="554"/>
      <c r="AX8" s="554"/>
      <c r="AY8" s="554"/>
      <c r="AZ8" s="117"/>
    </row>
    <row r="9" spans="1:71" s="13" customFormat="1" ht="13" customHeight="1" x14ac:dyDescent="0.2">
      <c r="A9" s="548" t="s">
        <v>33</v>
      </c>
      <c r="B9" s="548"/>
      <c r="C9" s="548"/>
      <c r="D9" s="548"/>
      <c r="E9" s="548"/>
      <c r="F9" s="548"/>
      <c r="G9" s="548"/>
      <c r="H9" s="548"/>
      <c r="I9" s="548"/>
      <c r="J9" s="548"/>
      <c r="K9" s="548"/>
      <c r="L9" s="548"/>
      <c r="M9" s="548"/>
      <c r="N9" s="548"/>
      <c r="O9" s="548"/>
      <c r="P9" s="548"/>
      <c r="Q9" s="548"/>
      <c r="R9" s="548"/>
      <c r="S9" s="548"/>
      <c r="T9" s="548"/>
      <c r="U9" s="548"/>
      <c r="V9" s="548"/>
      <c r="W9" s="553" t="s">
        <v>279</v>
      </c>
      <c r="X9" s="553"/>
      <c r="Y9" s="553"/>
      <c r="Z9" s="553"/>
      <c r="AA9" s="553"/>
      <c r="AB9" s="553"/>
      <c r="AC9" s="553"/>
      <c r="AD9" s="553"/>
      <c r="AE9" s="553"/>
      <c r="AF9" s="553"/>
      <c r="AG9" s="547" t="s">
        <v>279</v>
      </c>
      <c r="AH9" s="547"/>
      <c r="AI9" s="547"/>
      <c r="AJ9" s="547"/>
      <c r="AK9" s="547"/>
      <c r="AL9" s="547"/>
      <c r="AM9" s="547"/>
      <c r="AN9" s="547"/>
      <c r="AO9" s="547"/>
      <c r="AP9" s="547"/>
      <c r="AQ9" s="547"/>
      <c r="AR9" s="547"/>
      <c r="AS9" s="547"/>
      <c r="AT9" s="547"/>
      <c r="AU9" s="554"/>
      <c r="AV9" s="554"/>
      <c r="AW9" s="554"/>
      <c r="AX9" s="554"/>
      <c r="AY9" s="554"/>
      <c r="AZ9" s="117"/>
    </row>
    <row r="10" spans="1:71" s="13" customFormat="1" ht="13" customHeight="1" x14ac:dyDescent="0.2">
      <c r="A10" s="548" t="s">
        <v>33</v>
      </c>
      <c r="B10" s="548"/>
      <c r="C10" s="548"/>
      <c r="D10" s="548"/>
      <c r="E10" s="548"/>
      <c r="F10" s="548"/>
      <c r="G10" s="548"/>
      <c r="H10" s="548"/>
      <c r="I10" s="548"/>
      <c r="J10" s="548"/>
      <c r="K10" s="548"/>
      <c r="L10" s="548"/>
      <c r="M10" s="548"/>
      <c r="N10" s="548"/>
      <c r="O10" s="548"/>
      <c r="P10" s="548"/>
      <c r="Q10" s="548"/>
      <c r="R10" s="548"/>
      <c r="S10" s="548"/>
      <c r="T10" s="548"/>
      <c r="U10" s="548"/>
      <c r="V10" s="548"/>
      <c r="W10" s="553" t="s">
        <v>279</v>
      </c>
      <c r="X10" s="553"/>
      <c r="Y10" s="553"/>
      <c r="Z10" s="553"/>
      <c r="AA10" s="553"/>
      <c r="AB10" s="553"/>
      <c r="AC10" s="553"/>
      <c r="AD10" s="553"/>
      <c r="AE10" s="553"/>
      <c r="AF10" s="553"/>
      <c r="AG10" s="547" t="s">
        <v>279</v>
      </c>
      <c r="AH10" s="547"/>
      <c r="AI10" s="547"/>
      <c r="AJ10" s="547"/>
      <c r="AK10" s="547"/>
      <c r="AL10" s="547"/>
      <c r="AM10" s="547"/>
      <c r="AN10" s="547"/>
      <c r="AO10" s="547"/>
      <c r="AP10" s="547"/>
      <c r="AQ10" s="547"/>
      <c r="AR10" s="547"/>
      <c r="AS10" s="547"/>
      <c r="AT10" s="547"/>
      <c r="AU10" s="554"/>
      <c r="AV10" s="554"/>
      <c r="AW10" s="554"/>
      <c r="AX10" s="554"/>
      <c r="AY10" s="554"/>
      <c r="AZ10" s="117"/>
    </row>
    <row r="11" spans="1:71" s="13" customFormat="1" ht="13" customHeight="1" x14ac:dyDescent="0.2">
      <c r="A11" s="548" t="s">
        <v>33</v>
      </c>
      <c r="B11" s="548"/>
      <c r="C11" s="548"/>
      <c r="D11" s="548"/>
      <c r="E11" s="548"/>
      <c r="F11" s="548"/>
      <c r="G11" s="548"/>
      <c r="H11" s="548"/>
      <c r="I11" s="548"/>
      <c r="J11" s="548"/>
      <c r="K11" s="548"/>
      <c r="L11" s="548"/>
      <c r="M11" s="548"/>
      <c r="N11" s="548"/>
      <c r="O11" s="548"/>
      <c r="P11" s="548"/>
      <c r="Q11" s="548"/>
      <c r="R11" s="548"/>
      <c r="S11" s="548"/>
      <c r="T11" s="548"/>
      <c r="U11" s="548"/>
      <c r="V11" s="548"/>
      <c r="W11" s="553" t="s">
        <v>279</v>
      </c>
      <c r="X11" s="553"/>
      <c r="Y11" s="553"/>
      <c r="Z11" s="553"/>
      <c r="AA11" s="553"/>
      <c r="AB11" s="553"/>
      <c r="AC11" s="553"/>
      <c r="AD11" s="553"/>
      <c r="AE11" s="553"/>
      <c r="AF11" s="553"/>
      <c r="AG11" s="547" t="s">
        <v>279</v>
      </c>
      <c r="AH11" s="547"/>
      <c r="AI11" s="547"/>
      <c r="AJ11" s="547"/>
      <c r="AK11" s="547"/>
      <c r="AL11" s="547"/>
      <c r="AM11" s="547"/>
      <c r="AN11" s="547"/>
      <c r="AO11" s="547"/>
      <c r="AP11" s="547"/>
      <c r="AQ11" s="547"/>
      <c r="AR11" s="547"/>
      <c r="AS11" s="547"/>
      <c r="AT11" s="547"/>
      <c r="AU11" s="554"/>
      <c r="AV11" s="554"/>
      <c r="AW11" s="554"/>
      <c r="AX11" s="554"/>
      <c r="AY11" s="554"/>
      <c r="AZ11" s="117"/>
    </row>
    <row r="12" spans="1:71" s="13" customFormat="1" ht="13" customHeight="1" x14ac:dyDescent="0.2">
      <c r="A12" s="548" t="s">
        <v>33</v>
      </c>
      <c r="B12" s="548"/>
      <c r="C12" s="548"/>
      <c r="D12" s="548"/>
      <c r="E12" s="548"/>
      <c r="F12" s="548"/>
      <c r="G12" s="548"/>
      <c r="H12" s="548"/>
      <c r="I12" s="548"/>
      <c r="J12" s="548"/>
      <c r="K12" s="548"/>
      <c r="L12" s="548"/>
      <c r="M12" s="548"/>
      <c r="N12" s="548"/>
      <c r="O12" s="548"/>
      <c r="P12" s="548"/>
      <c r="Q12" s="548"/>
      <c r="R12" s="548"/>
      <c r="S12" s="548"/>
      <c r="T12" s="548"/>
      <c r="U12" s="548"/>
      <c r="V12" s="548"/>
      <c r="W12" s="553" t="s">
        <v>279</v>
      </c>
      <c r="X12" s="553"/>
      <c r="Y12" s="553"/>
      <c r="Z12" s="553"/>
      <c r="AA12" s="553"/>
      <c r="AB12" s="553"/>
      <c r="AC12" s="553"/>
      <c r="AD12" s="553"/>
      <c r="AE12" s="553"/>
      <c r="AF12" s="553"/>
      <c r="AG12" s="547" t="s">
        <v>279</v>
      </c>
      <c r="AH12" s="547"/>
      <c r="AI12" s="547"/>
      <c r="AJ12" s="547"/>
      <c r="AK12" s="547"/>
      <c r="AL12" s="547"/>
      <c r="AM12" s="547"/>
      <c r="AN12" s="547"/>
      <c r="AO12" s="547"/>
      <c r="AP12" s="547"/>
      <c r="AQ12" s="547"/>
      <c r="AR12" s="547"/>
      <c r="AS12" s="547"/>
      <c r="AT12" s="547"/>
      <c r="AU12" s="554"/>
      <c r="AV12" s="554"/>
      <c r="AW12" s="554"/>
      <c r="AX12" s="554"/>
      <c r="AY12" s="554"/>
      <c r="AZ12" s="117"/>
    </row>
    <row r="13" spans="1:71" s="13" customFormat="1" ht="13" customHeight="1" x14ac:dyDescent="0.2">
      <c r="A13" s="548" t="s">
        <v>33</v>
      </c>
      <c r="B13" s="548"/>
      <c r="C13" s="548"/>
      <c r="D13" s="548"/>
      <c r="E13" s="548"/>
      <c r="F13" s="548"/>
      <c r="G13" s="548"/>
      <c r="H13" s="548"/>
      <c r="I13" s="548"/>
      <c r="J13" s="548"/>
      <c r="K13" s="548"/>
      <c r="L13" s="548"/>
      <c r="M13" s="548"/>
      <c r="N13" s="548"/>
      <c r="O13" s="548"/>
      <c r="P13" s="548"/>
      <c r="Q13" s="548"/>
      <c r="R13" s="548"/>
      <c r="S13" s="548"/>
      <c r="T13" s="548"/>
      <c r="U13" s="548"/>
      <c r="V13" s="548"/>
      <c r="W13" s="553" t="s">
        <v>279</v>
      </c>
      <c r="X13" s="553"/>
      <c r="Y13" s="553"/>
      <c r="Z13" s="553"/>
      <c r="AA13" s="553"/>
      <c r="AB13" s="553"/>
      <c r="AC13" s="553"/>
      <c r="AD13" s="553"/>
      <c r="AE13" s="553"/>
      <c r="AF13" s="553"/>
      <c r="AG13" s="547" t="s">
        <v>279</v>
      </c>
      <c r="AH13" s="547"/>
      <c r="AI13" s="547"/>
      <c r="AJ13" s="547"/>
      <c r="AK13" s="547"/>
      <c r="AL13" s="547"/>
      <c r="AM13" s="547"/>
      <c r="AN13" s="547"/>
      <c r="AO13" s="547"/>
      <c r="AP13" s="547"/>
      <c r="AQ13" s="547"/>
      <c r="AR13" s="547"/>
      <c r="AS13" s="547"/>
      <c r="AT13" s="547"/>
      <c r="AU13" s="554"/>
      <c r="AV13" s="554"/>
      <c r="AW13" s="554"/>
      <c r="AX13" s="554"/>
      <c r="AY13" s="554"/>
      <c r="AZ13" s="117"/>
    </row>
    <row r="14" spans="1:71" s="13" customFormat="1" ht="13" customHeight="1" x14ac:dyDescent="0.2">
      <c r="A14" s="117"/>
      <c r="B14" s="81"/>
      <c r="C14" s="81"/>
      <c r="D14" s="81"/>
      <c r="E14" s="81"/>
      <c r="F14" s="81"/>
      <c r="G14" s="81"/>
      <c r="H14" s="81"/>
      <c r="I14" s="81"/>
      <c r="J14" s="559"/>
      <c r="K14" s="559"/>
      <c r="L14" s="559"/>
      <c r="M14" s="559"/>
      <c r="N14" s="559"/>
      <c r="O14" s="559"/>
      <c r="P14" s="559"/>
      <c r="Q14" s="81"/>
      <c r="R14" s="81"/>
      <c r="S14" s="81"/>
      <c r="T14" s="81"/>
      <c r="U14" s="81"/>
      <c r="V14" s="81"/>
      <c r="W14" s="81"/>
      <c r="X14" s="127"/>
      <c r="Y14" s="127"/>
      <c r="Z14" s="127"/>
      <c r="AA14" s="127"/>
      <c r="AB14" s="127"/>
      <c r="AC14" s="127"/>
      <c r="AD14" s="127"/>
      <c r="AE14" s="127"/>
      <c r="AF14" s="127"/>
      <c r="AG14" s="127"/>
      <c r="AH14" s="127"/>
      <c r="AI14" s="127"/>
      <c r="AJ14" s="129"/>
      <c r="AK14" s="129"/>
      <c r="AL14" s="133"/>
      <c r="AM14" s="133"/>
      <c r="AN14" s="133"/>
      <c r="AO14" s="133"/>
      <c r="AP14" s="133"/>
      <c r="AQ14" s="133"/>
      <c r="AR14" s="133"/>
      <c r="AS14" s="81"/>
      <c r="AT14" s="81"/>
      <c r="AU14" s="81"/>
      <c r="AV14" s="81"/>
      <c r="AW14" s="81"/>
      <c r="AX14" s="81"/>
      <c r="AY14" s="81"/>
      <c r="AZ14" s="117"/>
    </row>
    <row r="15" spans="1:71" s="13" customFormat="1" ht="13" customHeight="1" x14ac:dyDescent="0.2">
      <c r="A15" s="117"/>
      <c r="B15" s="81"/>
      <c r="C15" s="81"/>
      <c r="D15" s="81"/>
      <c r="E15" s="81"/>
      <c r="F15" s="81"/>
      <c r="G15" s="81"/>
      <c r="H15" s="81"/>
      <c r="I15" s="81"/>
      <c r="J15" s="130"/>
      <c r="K15" s="130"/>
      <c r="L15" s="130"/>
      <c r="M15" s="130"/>
      <c r="N15" s="130"/>
      <c r="O15" s="130"/>
      <c r="P15" s="130"/>
      <c r="Q15" s="81"/>
      <c r="R15" s="81"/>
      <c r="S15" s="81"/>
      <c r="T15" s="81"/>
      <c r="U15" s="81"/>
      <c r="V15" s="81"/>
      <c r="W15" s="81"/>
      <c r="X15" s="127"/>
      <c r="Y15" s="127"/>
      <c r="Z15" s="127"/>
      <c r="AA15" s="127"/>
      <c r="AB15" s="127"/>
      <c r="AC15" s="127"/>
      <c r="AD15" s="127"/>
      <c r="AE15" s="127"/>
      <c r="AF15" s="127"/>
      <c r="AG15" s="127"/>
      <c r="AH15" s="127"/>
      <c r="AI15" s="127"/>
      <c r="AJ15" s="131"/>
      <c r="AK15" s="131"/>
      <c r="AL15" s="130"/>
      <c r="AM15" s="130"/>
      <c r="AN15" s="130"/>
      <c r="AO15" s="130"/>
      <c r="AP15" s="130"/>
      <c r="AQ15" s="130"/>
      <c r="AR15" s="130"/>
      <c r="AS15" s="81"/>
      <c r="AT15" s="81"/>
      <c r="AU15" s="81"/>
      <c r="AV15" s="81"/>
      <c r="AW15" s="81"/>
      <c r="AX15" s="81"/>
      <c r="AY15" s="81"/>
      <c r="AZ15" s="117"/>
    </row>
    <row r="16" spans="1:71" s="13" customFormat="1" ht="13" customHeight="1" x14ac:dyDescent="0.2">
      <c r="A16" s="560" t="s">
        <v>260</v>
      </c>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127"/>
      <c r="AA16" s="127"/>
      <c r="AB16" s="127"/>
      <c r="AC16" s="127"/>
      <c r="AD16" s="127"/>
      <c r="AE16" s="127"/>
      <c r="AF16" s="127"/>
      <c r="AG16" s="127"/>
      <c r="AH16" s="127"/>
      <c r="AI16" s="127"/>
      <c r="AJ16" s="131"/>
      <c r="AK16" s="131"/>
      <c r="AL16" s="130"/>
      <c r="AM16" s="130"/>
      <c r="AN16" s="130"/>
      <c r="AO16" s="130"/>
      <c r="AP16" s="130"/>
      <c r="AQ16" s="130"/>
      <c r="AR16" s="130"/>
      <c r="AS16" s="81"/>
      <c r="AT16" s="81"/>
      <c r="AU16" s="81"/>
      <c r="AV16" s="81"/>
      <c r="AW16" s="81"/>
      <c r="AX16" s="81"/>
      <c r="AY16" s="81"/>
      <c r="AZ16" s="117"/>
    </row>
    <row r="17" spans="1:52" s="13" customFormat="1" ht="13" customHeight="1" x14ac:dyDescent="0.15">
      <c r="A17" s="549" t="s">
        <v>262</v>
      </c>
      <c r="B17" s="549"/>
      <c r="C17" s="549"/>
      <c r="D17" s="549"/>
      <c r="E17" s="549"/>
      <c r="F17" s="549"/>
      <c r="G17" s="549"/>
      <c r="H17" s="549"/>
      <c r="I17" s="549"/>
      <c r="J17" s="549"/>
      <c r="K17" s="549"/>
      <c r="L17" s="549"/>
      <c r="M17" s="549"/>
      <c r="N17" s="549"/>
      <c r="O17" s="549"/>
      <c r="P17" s="549"/>
      <c r="Q17" s="549"/>
      <c r="R17" s="549"/>
      <c r="S17" s="549"/>
      <c r="T17" s="549"/>
      <c r="U17" s="549"/>
      <c r="V17" s="549"/>
      <c r="W17" s="546" t="s">
        <v>263</v>
      </c>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55" t="s">
        <v>261</v>
      </c>
      <c r="AV17" s="555"/>
      <c r="AW17" s="555"/>
      <c r="AX17" s="555"/>
      <c r="AY17" s="555"/>
      <c r="AZ17" s="117"/>
    </row>
    <row r="18" spans="1:52" s="13" customFormat="1" ht="13" customHeight="1" x14ac:dyDescent="0.15">
      <c r="A18" s="549"/>
      <c r="B18" s="549"/>
      <c r="C18" s="549"/>
      <c r="D18" s="549"/>
      <c r="E18" s="549"/>
      <c r="F18" s="549"/>
      <c r="G18" s="549"/>
      <c r="H18" s="549"/>
      <c r="I18" s="549"/>
      <c r="J18" s="549"/>
      <c r="K18" s="549"/>
      <c r="L18" s="549"/>
      <c r="M18" s="549"/>
      <c r="N18" s="549"/>
      <c r="O18" s="549"/>
      <c r="P18" s="549"/>
      <c r="Q18" s="549"/>
      <c r="R18" s="549"/>
      <c r="S18" s="549"/>
      <c r="T18" s="549"/>
      <c r="U18" s="549"/>
      <c r="V18" s="549"/>
      <c r="W18" s="546" t="s">
        <v>264</v>
      </c>
      <c r="X18" s="546"/>
      <c r="Y18" s="546"/>
      <c r="Z18" s="546"/>
      <c r="AA18" s="546"/>
      <c r="AB18" s="546"/>
      <c r="AC18" s="546"/>
      <c r="AD18" s="546"/>
      <c r="AE18" s="546"/>
      <c r="AF18" s="546"/>
      <c r="AG18" s="546" t="s">
        <v>265</v>
      </c>
      <c r="AH18" s="546"/>
      <c r="AI18" s="546"/>
      <c r="AJ18" s="546"/>
      <c r="AK18" s="546"/>
      <c r="AL18" s="546"/>
      <c r="AM18" s="546"/>
      <c r="AN18" s="546"/>
      <c r="AO18" s="546"/>
      <c r="AP18" s="546"/>
      <c r="AQ18" s="546"/>
      <c r="AR18" s="546"/>
      <c r="AS18" s="546"/>
      <c r="AT18" s="546"/>
      <c r="AU18" s="555"/>
      <c r="AV18" s="555"/>
      <c r="AW18" s="555"/>
      <c r="AX18" s="555"/>
      <c r="AY18" s="555"/>
      <c r="AZ18" s="117"/>
    </row>
    <row r="19" spans="1:52" s="13" customFormat="1" ht="13" customHeight="1" x14ac:dyDescent="0.15">
      <c r="A19" s="550" t="str">
        <f>IF(A8="Scegliere dal menu a tendina","",A8)</f>
        <v/>
      </c>
      <c r="B19" s="551"/>
      <c r="C19" s="551"/>
      <c r="D19" s="551"/>
      <c r="E19" s="551"/>
      <c r="F19" s="551"/>
      <c r="G19" s="551"/>
      <c r="H19" s="551"/>
      <c r="I19" s="551"/>
      <c r="J19" s="551"/>
      <c r="K19" s="551"/>
      <c r="L19" s="551"/>
      <c r="M19" s="551"/>
      <c r="N19" s="551"/>
      <c r="O19" s="551"/>
      <c r="P19" s="551"/>
      <c r="Q19" s="551"/>
      <c r="R19" s="551"/>
      <c r="S19" s="551"/>
      <c r="T19" s="551"/>
      <c r="U19" s="551"/>
      <c r="V19" s="552"/>
      <c r="W19" s="553" t="s">
        <v>279</v>
      </c>
      <c r="X19" s="553"/>
      <c r="Y19" s="553"/>
      <c r="Z19" s="553"/>
      <c r="AA19" s="553"/>
      <c r="AB19" s="553"/>
      <c r="AC19" s="553"/>
      <c r="AD19" s="553"/>
      <c r="AE19" s="553"/>
      <c r="AF19" s="553"/>
      <c r="AG19" s="547" t="s">
        <v>279</v>
      </c>
      <c r="AH19" s="547"/>
      <c r="AI19" s="547"/>
      <c r="AJ19" s="547"/>
      <c r="AK19" s="547"/>
      <c r="AL19" s="547"/>
      <c r="AM19" s="547"/>
      <c r="AN19" s="547"/>
      <c r="AO19" s="547"/>
      <c r="AP19" s="547"/>
      <c r="AQ19" s="547"/>
      <c r="AR19" s="547"/>
      <c r="AS19" s="547"/>
      <c r="AT19" s="547"/>
      <c r="AU19" s="554"/>
      <c r="AV19" s="554"/>
      <c r="AW19" s="554"/>
      <c r="AX19" s="554"/>
      <c r="AY19" s="554"/>
      <c r="AZ19" s="117"/>
    </row>
    <row r="20" spans="1:52" s="13" customFormat="1" ht="13" customHeight="1" x14ac:dyDescent="0.15">
      <c r="A20" s="550" t="str">
        <f t="shared" ref="A20:A24" si="0">IF(A9="Scegliere dal menu a tendina","",A9)</f>
        <v/>
      </c>
      <c r="B20" s="551"/>
      <c r="C20" s="551"/>
      <c r="D20" s="551"/>
      <c r="E20" s="551"/>
      <c r="F20" s="551"/>
      <c r="G20" s="551"/>
      <c r="H20" s="551"/>
      <c r="I20" s="551"/>
      <c r="J20" s="551"/>
      <c r="K20" s="551"/>
      <c r="L20" s="551"/>
      <c r="M20" s="551"/>
      <c r="N20" s="551"/>
      <c r="O20" s="551"/>
      <c r="P20" s="551"/>
      <c r="Q20" s="551"/>
      <c r="R20" s="551"/>
      <c r="S20" s="551"/>
      <c r="T20" s="551"/>
      <c r="U20" s="551"/>
      <c r="V20" s="552"/>
      <c r="W20" s="553" t="s">
        <v>279</v>
      </c>
      <c r="X20" s="553"/>
      <c r="Y20" s="553"/>
      <c r="Z20" s="553"/>
      <c r="AA20" s="553"/>
      <c r="AB20" s="553"/>
      <c r="AC20" s="553"/>
      <c r="AD20" s="553"/>
      <c r="AE20" s="553"/>
      <c r="AF20" s="553"/>
      <c r="AG20" s="547" t="s">
        <v>279</v>
      </c>
      <c r="AH20" s="547"/>
      <c r="AI20" s="547"/>
      <c r="AJ20" s="547"/>
      <c r="AK20" s="547"/>
      <c r="AL20" s="547"/>
      <c r="AM20" s="547"/>
      <c r="AN20" s="547"/>
      <c r="AO20" s="547"/>
      <c r="AP20" s="547"/>
      <c r="AQ20" s="547"/>
      <c r="AR20" s="547"/>
      <c r="AS20" s="547"/>
      <c r="AT20" s="547"/>
      <c r="AU20" s="554"/>
      <c r="AV20" s="554"/>
      <c r="AW20" s="554"/>
      <c r="AX20" s="554"/>
      <c r="AY20" s="554"/>
      <c r="AZ20" s="117"/>
    </row>
    <row r="21" spans="1:52" s="13" customFormat="1" ht="13" customHeight="1" x14ac:dyDescent="0.15">
      <c r="A21" s="550" t="str">
        <f t="shared" si="0"/>
        <v/>
      </c>
      <c r="B21" s="551"/>
      <c r="C21" s="551"/>
      <c r="D21" s="551"/>
      <c r="E21" s="551"/>
      <c r="F21" s="551"/>
      <c r="G21" s="551"/>
      <c r="H21" s="551"/>
      <c r="I21" s="551"/>
      <c r="J21" s="551"/>
      <c r="K21" s="551"/>
      <c r="L21" s="551"/>
      <c r="M21" s="551"/>
      <c r="N21" s="551"/>
      <c r="O21" s="551"/>
      <c r="P21" s="551"/>
      <c r="Q21" s="551"/>
      <c r="R21" s="551"/>
      <c r="S21" s="551"/>
      <c r="T21" s="551"/>
      <c r="U21" s="551"/>
      <c r="V21" s="552"/>
      <c r="W21" s="553" t="s">
        <v>279</v>
      </c>
      <c r="X21" s="553"/>
      <c r="Y21" s="553"/>
      <c r="Z21" s="553"/>
      <c r="AA21" s="553"/>
      <c r="AB21" s="553"/>
      <c r="AC21" s="553"/>
      <c r="AD21" s="553"/>
      <c r="AE21" s="553"/>
      <c r="AF21" s="553"/>
      <c r="AG21" s="547" t="s">
        <v>279</v>
      </c>
      <c r="AH21" s="547"/>
      <c r="AI21" s="547"/>
      <c r="AJ21" s="547"/>
      <c r="AK21" s="547"/>
      <c r="AL21" s="547"/>
      <c r="AM21" s="547"/>
      <c r="AN21" s="547"/>
      <c r="AO21" s="547"/>
      <c r="AP21" s="547"/>
      <c r="AQ21" s="547"/>
      <c r="AR21" s="547"/>
      <c r="AS21" s="547"/>
      <c r="AT21" s="547"/>
      <c r="AU21" s="554"/>
      <c r="AV21" s="554"/>
      <c r="AW21" s="554"/>
      <c r="AX21" s="554"/>
      <c r="AY21" s="554"/>
      <c r="AZ21" s="117"/>
    </row>
    <row r="22" spans="1:52" s="13" customFormat="1" ht="13" customHeight="1" x14ac:dyDescent="0.15">
      <c r="A22" s="550" t="str">
        <f t="shared" si="0"/>
        <v/>
      </c>
      <c r="B22" s="551"/>
      <c r="C22" s="551"/>
      <c r="D22" s="551"/>
      <c r="E22" s="551"/>
      <c r="F22" s="551"/>
      <c r="G22" s="551"/>
      <c r="H22" s="551"/>
      <c r="I22" s="551"/>
      <c r="J22" s="551"/>
      <c r="K22" s="551"/>
      <c r="L22" s="551"/>
      <c r="M22" s="551"/>
      <c r="N22" s="551"/>
      <c r="O22" s="551"/>
      <c r="P22" s="551"/>
      <c r="Q22" s="551"/>
      <c r="R22" s="551"/>
      <c r="S22" s="551"/>
      <c r="T22" s="551"/>
      <c r="U22" s="551"/>
      <c r="V22" s="552"/>
      <c r="W22" s="553" t="s">
        <v>279</v>
      </c>
      <c r="X22" s="553"/>
      <c r="Y22" s="553"/>
      <c r="Z22" s="553"/>
      <c r="AA22" s="553"/>
      <c r="AB22" s="553"/>
      <c r="AC22" s="553"/>
      <c r="AD22" s="553"/>
      <c r="AE22" s="553"/>
      <c r="AF22" s="553"/>
      <c r="AG22" s="547" t="s">
        <v>279</v>
      </c>
      <c r="AH22" s="547"/>
      <c r="AI22" s="547"/>
      <c r="AJ22" s="547"/>
      <c r="AK22" s="547"/>
      <c r="AL22" s="547"/>
      <c r="AM22" s="547"/>
      <c r="AN22" s="547"/>
      <c r="AO22" s="547"/>
      <c r="AP22" s="547"/>
      <c r="AQ22" s="547"/>
      <c r="AR22" s="547"/>
      <c r="AS22" s="547"/>
      <c r="AT22" s="547"/>
      <c r="AU22" s="554"/>
      <c r="AV22" s="554"/>
      <c r="AW22" s="554"/>
      <c r="AX22" s="554"/>
      <c r="AY22" s="554"/>
      <c r="AZ22" s="117"/>
    </row>
    <row r="23" spans="1:52" s="13" customFormat="1" ht="13" customHeight="1" x14ac:dyDescent="0.15">
      <c r="A23" s="550" t="str">
        <f t="shared" si="0"/>
        <v/>
      </c>
      <c r="B23" s="551"/>
      <c r="C23" s="551"/>
      <c r="D23" s="551"/>
      <c r="E23" s="551"/>
      <c r="F23" s="551"/>
      <c r="G23" s="551"/>
      <c r="H23" s="551"/>
      <c r="I23" s="551"/>
      <c r="J23" s="551"/>
      <c r="K23" s="551"/>
      <c r="L23" s="551"/>
      <c r="M23" s="551"/>
      <c r="N23" s="551"/>
      <c r="O23" s="551"/>
      <c r="P23" s="551"/>
      <c r="Q23" s="551"/>
      <c r="R23" s="551"/>
      <c r="S23" s="551"/>
      <c r="T23" s="551"/>
      <c r="U23" s="551"/>
      <c r="V23" s="552"/>
      <c r="W23" s="553" t="s">
        <v>279</v>
      </c>
      <c r="X23" s="553"/>
      <c r="Y23" s="553"/>
      <c r="Z23" s="553"/>
      <c r="AA23" s="553"/>
      <c r="AB23" s="553"/>
      <c r="AC23" s="553"/>
      <c r="AD23" s="553"/>
      <c r="AE23" s="553"/>
      <c r="AF23" s="553"/>
      <c r="AG23" s="547" t="s">
        <v>279</v>
      </c>
      <c r="AH23" s="547"/>
      <c r="AI23" s="547"/>
      <c r="AJ23" s="547"/>
      <c r="AK23" s="547"/>
      <c r="AL23" s="547"/>
      <c r="AM23" s="547"/>
      <c r="AN23" s="547"/>
      <c r="AO23" s="547"/>
      <c r="AP23" s="547"/>
      <c r="AQ23" s="547"/>
      <c r="AR23" s="547"/>
      <c r="AS23" s="547"/>
      <c r="AT23" s="547"/>
      <c r="AU23" s="554"/>
      <c r="AV23" s="554"/>
      <c r="AW23" s="554"/>
      <c r="AX23" s="554"/>
      <c r="AY23" s="554"/>
      <c r="AZ23" s="117"/>
    </row>
    <row r="24" spans="1:52" s="13" customFormat="1" ht="13" customHeight="1" x14ac:dyDescent="0.15">
      <c r="A24" s="550" t="str">
        <f t="shared" si="0"/>
        <v/>
      </c>
      <c r="B24" s="551"/>
      <c r="C24" s="551"/>
      <c r="D24" s="551"/>
      <c r="E24" s="551"/>
      <c r="F24" s="551"/>
      <c r="G24" s="551"/>
      <c r="H24" s="551"/>
      <c r="I24" s="551"/>
      <c r="J24" s="551"/>
      <c r="K24" s="551"/>
      <c r="L24" s="551"/>
      <c r="M24" s="551"/>
      <c r="N24" s="551"/>
      <c r="O24" s="551"/>
      <c r="P24" s="551"/>
      <c r="Q24" s="551"/>
      <c r="R24" s="551"/>
      <c r="S24" s="551"/>
      <c r="T24" s="551"/>
      <c r="U24" s="551"/>
      <c r="V24" s="552"/>
      <c r="W24" s="553" t="s">
        <v>279</v>
      </c>
      <c r="X24" s="553"/>
      <c r="Y24" s="553"/>
      <c r="Z24" s="553"/>
      <c r="AA24" s="553"/>
      <c r="AB24" s="553"/>
      <c r="AC24" s="553"/>
      <c r="AD24" s="553"/>
      <c r="AE24" s="553"/>
      <c r="AF24" s="553"/>
      <c r="AG24" s="547" t="s">
        <v>279</v>
      </c>
      <c r="AH24" s="547"/>
      <c r="AI24" s="547"/>
      <c r="AJ24" s="547"/>
      <c r="AK24" s="547"/>
      <c r="AL24" s="547"/>
      <c r="AM24" s="547"/>
      <c r="AN24" s="547"/>
      <c r="AO24" s="547"/>
      <c r="AP24" s="547"/>
      <c r="AQ24" s="547"/>
      <c r="AR24" s="547"/>
      <c r="AS24" s="547"/>
      <c r="AT24" s="547"/>
      <c r="AU24" s="554"/>
      <c r="AV24" s="554"/>
      <c r="AW24" s="554"/>
      <c r="AX24" s="554"/>
      <c r="AY24" s="554"/>
      <c r="AZ24" s="117"/>
    </row>
    <row r="25" spans="1:52" s="13" customFormat="1" ht="13" customHeight="1" x14ac:dyDescent="0.15">
      <c r="A25" s="127"/>
      <c r="B25" s="127"/>
      <c r="C25" s="127"/>
      <c r="D25" s="127"/>
      <c r="E25" s="127"/>
      <c r="F25" s="127"/>
      <c r="G25" s="127"/>
      <c r="H25" s="127"/>
      <c r="I25" s="127"/>
      <c r="J25" s="127"/>
      <c r="K25" s="127"/>
      <c r="L25" s="127"/>
      <c r="M25" s="127"/>
      <c r="N25" s="127"/>
      <c r="O25" s="127"/>
      <c r="P25" s="127"/>
      <c r="Q25" s="127"/>
      <c r="R25" s="81"/>
      <c r="S25" s="81"/>
      <c r="T25" s="81"/>
      <c r="U25" s="81"/>
      <c r="V25" s="81"/>
      <c r="W25" s="81"/>
      <c r="X25" s="127"/>
      <c r="Y25" s="127"/>
      <c r="Z25" s="127"/>
      <c r="AA25" s="127"/>
      <c r="AB25" s="127"/>
      <c r="AC25" s="127"/>
      <c r="AD25" s="127"/>
      <c r="AE25" s="127"/>
      <c r="AF25" s="127"/>
      <c r="AG25" s="127"/>
      <c r="AH25" s="127"/>
      <c r="AI25" s="62"/>
      <c r="AJ25" s="62"/>
      <c r="AK25" s="62"/>
      <c r="AL25" s="62"/>
      <c r="AM25" s="62"/>
      <c r="AN25" s="62"/>
      <c r="AO25" s="62"/>
      <c r="AP25" s="62"/>
      <c r="AQ25" s="62"/>
      <c r="AR25" s="62"/>
      <c r="AS25" s="62"/>
      <c r="AT25" s="62"/>
      <c r="AU25" s="62"/>
      <c r="AV25" s="62"/>
      <c r="AW25" s="62"/>
      <c r="AX25" s="62"/>
      <c r="AY25" s="81"/>
      <c r="AZ25" s="117"/>
    </row>
    <row r="26" spans="1:52" s="13" customFormat="1" ht="13" customHeight="1" x14ac:dyDescent="0.15">
      <c r="A26" s="68" t="s">
        <v>866</v>
      </c>
      <c r="B26" s="117"/>
      <c r="C26" s="69"/>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2"/>
      <c r="AJ26" s="62"/>
      <c r="AK26" s="62"/>
      <c r="AL26" s="62"/>
      <c r="AM26" s="62"/>
      <c r="AN26" s="62"/>
      <c r="AO26" s="62"/>
      <c r="AP26" s="62"/>
      <c r="AQ26" s="62"/>
      <c r="AR26" s="62"/>
      <c r="AS26" s="62"/>
      <c r="AT26" s="62"/>
      <c r="AU26" s="62"/>
      <c r="AV26" s="62"/>
      <c r="AW26" s="62"/>
      <c r="AX26" s="62"/>
      <c r="AY26" s="62"/>
      <c r="AZ26" s="117"/>
    </row>
    <row r="27" spans="1:52" s="13" customFormat="1" ht="13" customHeight="1" x14ac:dyDescent="0.15">
      <c r="A27" s="62"/>
      <c r="B27" s="68"/>
      <c r="C27" s="69"/>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2"/>
      <c r="AJ27" s="62"/>
      <c r="AK27" s="62"/>
      <c r="AL27" s="62"/>
      <c r="AM27" s="62"/>
      <c r="AN27" s="62"/>
      <c r="AO27" s="62"/>
      <c r="AP27" s="62"/>
      <c r="AQ27" s="62"/>
      <c r="AR27" s="62"/>
      <c r="AS27" s="62"/>
      <c r="AT27" s="62"/>
      <c r="AU27" s="62"/>
      <c r="AV27" s="62"/>
      <c r="AW27" s="62"/>
      <c r="AX27" s="62"/>
      <c r="AY27" s="62"/>
      <c r="AZ27" s="117"/>
    </row>
    <row r="28" spans="1:52" ht="13" customHeight="1" x14ac:dyDescent="0.2">
      <c r="A28" s="132" t="s">
        <v>883</v>
      </c>
      <c r="B28" s="70"/>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2"/>
      <c r="AH28" s="62"/>
      <c r="AI28" s="62"/>
      <c r="AJ28" s="62"/>
      <c r="AK28" s="62"/>
      <c r="AL28" s="62"/>
      <c r="AM28" s="62"/>
      <c r="AN28" s="62"/>
      <c r="AO28" s="62"/>
      <c r="AP28" s="62"/>
      <c r="AQ28" s="62"/>
      <c r="AR28" s="62"/>
      <c r="AS28" s="62"/>
      <c r="AT28" s="62"/>
      <c r="AU28" s="62"/>
      <c r="AV28" s="62"/>
      <c r="AW28" s="62"/>
      <c r="AX28" s="62"/>
      <c r="AY28" s="62"/>
      <c r="AZ28" s="117"/>
    </row>
    <row r="29" spans="1:52" ht="13" customHeight="1" x14ac:dyDescent="0.2">
      <c r="A29" s="542" t="s">
        <v>266</v>
      </c>
      <c r="B29" s="542"/>
      <c r="C29" s="542"/>
      <c r="D29" s="542"/>
      <c r="E29" s="542"/>
      <c r="F29" s="542"/>
      <c r="G29" s="542"/>
      <c r="H29" s="542"/>
      <c r="I29" s="542"/>
      <c r="J29" s="542"/>
      <c r="K29" s="542"/>
      <c r="L29" s="542"/>
      <c r="M29" s="542"/>
      <c r="N29" s="542"/>
      <c r="O29" s="542"/>
      <c r="P29" s="542"/>
      <c r="Q29" s="542"/>
      <c r="R29" s="542"/>
      <c r="S29" s="542"/>
      <c r="T29" s="542"/>
      <c r="U29" s="542"/>
      <c r="V29" s="542"/>
      <c r="W29" s="542"/>
      <c r="X29" s="541" t="s">
        <v>267</v>
      </c>
      <c r="Y29" s="541"/>
      <c r="Z29" s="541" t="s">
        <v>268</v>
      </c>
      <c r="AA29" s="541"/>
      <c r="AB29" s="541" t="s">
        <v>269</v>
      </c>
      <c r="AC29" s="541"/>
      <c r="AD29" s="541" t="s">
        <v>270</v>
      </c>
      <c r="AE29" s="541"/>
      <c r="AF29" s="541" t="s">
        <v>271</v>
      </c>
      <c r="AG29" s="541"/>
      <c r="AH29" s="541" t="s">
        <v>272</v>
      </c>
      <c r="AI29" s="541"/>
      <c r="AJ29" s="541" t="s">
        <v>273</v>
      </c>
      <c r="AK29" s="541"/>
      <c r="AL29" s="541" t="s">
        <v>274</v>
      </c>
      <c r="AM29" s="541"/>
      <c r="AN29" s="541" t="s">
        <v>275</v>
      </c>
      <c r="AO29" s="541"/>
      <c r="AP29" s="541" t="s">
        <v>276</v>
      </c>
      <c r="AQ29" s="541"/>
      <c r="AR29" s="541" t="s">
        <v>277</v>
      </c>
      <c r="AS29" s="541"/>
      <c r="AT29" s="541" t="s">
        <v>278</v>
      </c>
      <c r="AU29" s="541"/>
      <c r="AV29" s="62"/>
      <c r="AW29" s="62"/>
      <c r="AX29" s="62"/>
      <c r="AY29" s="62"/>
      <c r="AZ29" s="117"/>
    </row>
    <row r="30" spans="1:52" ht="13" customHeight="1" x14ac:dyDescent="0.2">
      <c r="A30" s="542"/>
      <c r="B30" s="542"/>
      <c r="C30" s="542"/>
      <c r="D30" s="542"/>
      <c r="E30" s="542"/>
      <c r="F30" s="542"/>
      <c r="G30" s="542"/>
      <c r="H30" s="542"/>
      <c r="I30" s="542"/>
      <c r="J30" s="542"/>
      <c r="K30" s="542"/>
      <c r="L30" s="542"/>
      <c r="M30" s="542"/>
      <c r="N30" s="542"/>
      <c r="O30" s="542"/>
      <c r="P30" s="542"/>
      <c r="Q30" s="542"/>
      <c r="R30" s="542"/>
      <c r="S30" s="542"/>
      <c r="T30" s="542"/>
      <c r="U30" s="542"/>
      <c r="V30" s="542"/>
      <c r="W30" s="542"/>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62"/>
      <c r="AW30" s="62"/>
      <c r="AX30" s="62"/>
      <c r="AY30" s="62"/>
      <c r="AZ30" s="117"/>
    </row>
    <row r="31" spans="1:52" ht="13" customHeight="1" x14ac:dyDescent="0.2">
      <c r="A31" s="543" t="str">
        <f>IF(A8="Scegliere dal menu a tendina","",A8)</f>
        <v/>
      </c>
      <c r="B31" s="544"/>
      <c r="C31" s="544"/>
      <c r="D31" s="544"/>
      <c r="E31" s="544"/>
      <c r="F31" s="544"/>
      <c r="G31" s="544"/>
      <c r="H31" s="544"/>
      <c r="I31" s="544"/>
      <c r="J31" s="544"/>
      <c r="K31" s="544"/>
      <c r="L31" s="544"/>
      <c r="M31" s="544"/>
      <c r="N31" s="544"/>
      <c r="O31" s="544"/>
      <c r="P31" s="544"/>
      <c r="Q31" s="544"/>
      <c r="R31" s="544"/>
      <c r="S31" s="544"/>
      <c r="T31" s="544"/>
      <c r="U31" s="544"/>
      <c r="V31" s="544"/>
      <c r="W31" s="545"/>
      <c r="X31" s="539"/>
      <c r="Y31" s="540"/>
      <c r="Z31" s="539"/>
      <c r="AA31" s="540"/>
      <c r="AB31" s="539"/>
      <c r="AC31" s="540"/>
      <c r="AD31" s="539"/>
      <c r="AE31" s="540"/>
      <c r="AF31" s="539"/>
      <c r="AG31" s="540"/>
      <c r="AH31" s="539"/>
      <c r="AI31" s="540"/>
      <c r="AJ31" s="539"/>
      <c r="AK31" s="540"/>
      <c r="AL31" s="539"/>
      <c r="AM31" s="540"/>
      <c r="AN31" s="539"/>
      <c r="AO31" s="540"/>
      <c r="AP31" s="539"/>
      <c r="AQ31" s="540"/>
      <c r="AR31" s="539"/>
      <c r="AS31" s="540"/>
      <c r="AT31" s="539"/>
      <c r="AU31" s="540"/>
      <c r="AV31" s="62"/>
      <c r="AW31" s="62"/>
      <c r="AX31" s="62"/>
      <c r="AY31" s="62"/>
      <c r="AZ31" s="117"/>
    </row>
    <row r="32" spans="1:52" ht="13" customHeight="1" x14ac:dyDescent="0.2">
      <c r="A32" s="543" t="str">
        <f t="shared" ref="A32:A36" si="1">IF(A9="Scegliere dal menu a tendina","",A9)</f>
        <v/>
      </c>
      <c r="B32" s="544"/>
      <c r="C32" s="544"/>
      <c r="D32" s="544"/>
      <c r="E32" s="544"/>
      <c r="F32" s="544"/>
      <c r="G32" s="544"/>
      <c r="H32" s="544"/>
      <c r="I32" s="544"/>
      <c r="J32" s="544"/>
      <c r="K32" s="544"/>
      <c r="L32" s="544"/>
      <c r="M32" s="544"/>
      <c r="N32" s="544"/>
      <c r="O32" s="544"/>
      <c r="P32" s="544"/>
      <c r="Q32" s="544"/>
      <c r="R32" s="544"/>
      <c r="S32" s="544"/>
      <c r="T32" s="544"/>
      <c r="U32" s="544"/>
      <c r="V32" s="544"/>
      <c r="W32" s="545"/>
      <c r="X32" s="539"/>
      <c r="Y32" s="540"/>
      <c r="Z32" s="539"/>
      <c r="AA32" s="540"/>
      <c r="AB32" s="539"/>
      <c r="AC32" s="540"/>
      <c r="AD32" s="539"/>
      <c r="AE32" s="540"/>
      <c r="AF32" s="539"/>
      <c r="AG32" s="540"/>
      <c r="AH32" s="539"/>
      <c r="AI32" s="540"/>
      <c r="AJ32" s="539"/>
      <c r="AK32" s="540"/>
      <c r="AL32" s="539"/>
      <c r="AM32" s="540"/>
      <c r="AN32" s="539"/>
      <c r="AO32" s="540"/>
      <c r="AP32" s="539"/>
      <c r="AQ32" s="540"/>
      <c r="AR32" s="539"/>
      <c r="AS32" s="540"/>
      <c r="AT32" s="539"/>
      <c r="AU32" s="540"/>
      <c r="AV32" s="62"/>
      <c r="AW32" s="62"/>
      <c r="AX32" s="62"/>
      <c r="AY32" s="62"/>
      <c r="AZ32" s="117"/>
    </row>
    <row r="33" spans="1:71" ht="13" customHeight="1" x14ac:dyDescent="0.2">
      <c r="A33" s="543" t="str">
        <f t="shared" si="1"/>
        <v/>
      </c>
      <c r="B33" s="544"/>
      <c r="C33" s="544"/>
      <c r="D33" s="544"/>
      <c r="E33" s="544"/>
      <c r="F33" s="544"/>
      <c r="G33" s="544"/>
      <c r="H33" s="544"/>
      <c r="I33" s="544"/>
      <c r="J33" s="544"/>
      <c r="K33" s="544"/>
      <c r="L33" s="544"/>
      <c r="M33" s="544"/>
      <c r="N33" s="544"/>
      <c r="O33" s="544"/>
      <c r="P33" s="544"/>
      <c r="Q33" s="544"/>
      <c r="R33" s="544"/>
      <c r="S33" s="544"/>
      <c r="T33" s="544"/>
      <c r="U33" s="544"/>
      <c r="V33" s="544"/>
      <c r="W33" s="545"/>
      <c r="X33" s="539"/>
      <c r="Y33" s="540"/>
      <c r="Z33" s="539"/>
      <c r="AA33" s="540"/>
      <c r="AB33" s="539"/>
      <c r="AC33" s="540"/>
      <c r="AD33" s="539"/>
      <c r="AE33" s="540"/>
      <c r="AF33" s="539"/>
      <c r="AG33" s="540"/>
      <c r="AH33" s="539"/>
      <c r="AI33" s="540"/>
      <c r="AJ33" s="539"/>
      <c r="AK33" s="540"/>
      <c r="AL33" s="539"/>
      <c r="AM33" s="540"/>
      <c r="AN33" s="539"/>
      <c r="AO33" s="540"/>
      <c r="AP33" s="539"/>
      <c r="AQ33" s="540"/>
      <c r="AR33" s="539"/>
      <c r="AS33" s="540"/>
      <c r="AT33" s="539"/>
      <c r="AU33" s="540"/>
      <c r="AV33" s="62"/>
      <c r="AW33" s="62"/>
      <c r="AX33" s="62"/>
      <c r="AY33" s="62"/>
      <c r="AZ33" s="117"/>
    </row>
    <row r="34" spans="1:71" ht="13" customHeight="1" x14ac:dyDescent="0.2">
      <c r="A34" s="543" t="str">
        <f t="shared" si="1"/>
        <v/>
      </c>
      <c r="B34" s="544"/>
      <c r="C34" s="544"/>
      <c r="D34" s="544"/>
      <c r="E34" s="544"/>
      <c r="F34" s="544"/>
      <c r="G34" s="544"/>
      <c r="H34" s="544"/>
      <c r="I34" s="544"/>
      <c r="J34" s="544"/>
      <c r="K34" s="544"/>
      <c r="L34" s="544"/>
      <c r="M34" s="544"/>
      <c r="N34" s="544"/>
      <c r="O34" s="544"/>
      <c r="P34" s="544"/>
      <c r="Q34" s="544"/>
      <c r="R34" s="544"/>
      <c r="S34" s="544"/>
      <c r="T34" s="544"/>
      <c r="U34" s="544"/>
      <c r="V34" s="544"/>
      <c r="W34" s="545"/>
      <c r="X34" s="539"/>
      <c r="Y34" s="540"/>
      <c r="Z34" s="539"/>
      <c r="AA34" s="540"/>
      <c r="AB34" s="539"/>
      <c r="AC34" s="540"/>
      <c r="AD34" s="539"/>
      <c r="AE34" s="540"/>
      <c r="AF34" s="539"/>
      <c r="AG34" s="540"/>
      <c r="AH34" s="539"/>
      <c r="AI34" s="540"/>
      <c r="AJ34" s="539"/>
      <c r="AK34" s="540"/>
      <c r="AL34" s="539"/>
      <c r="AM34" s="540"/>
      <c r="AN34" s="539"/>
      <c r="AO34" s="540"/>
      <c r="AP34" s="539"/>
      <c r="AQ34" s="540"/>
      <c r="AR34" s="539"/>
      <c r="AS34" s="540"/>
      <c r="AT34" s="539"/>
      <c r="AU34" s="540"/>
      <c r="AV34" s="62"/>
      <c r="AW34" s="62"/>
      <c r="AX34" s="62"/>
      <c r="AY34" s="62"/>
      <c r="AZ34" s="62"/>
    </row>
    <row r="35" spans="1:71" ht="13" customHeight="1" x14ac:dyDescent="0.2">
      <c r="A35" s="543" t="str">
        <f t="shared" si="1"/>
        <v/>
      </c>
      <c r="B35" s="544"/>
      <c r="C35" s="544"/>
      <c r="D35" s="544"/>
      <c r="E35" s="544"/>
      <c r="F35" s="544"/>
      <c r="G35" s="544"/>
      <c r="H35" s="544"/>
      <c r="I35" s="544"/>
      <c r="J35" s="544"/>
      <c r="K35" s="544"/>
      <c r="L35" s="544"/>
      <c r="M35" s="544"/>
      <c r="N35" s="544"/>
      <c r="O35" s="544"/>
      <c r="P35" s="544"/>
      <c r="Q35" s="544"/>
      <c r="R35" s="544"/>
      <c r="S35" s="544"/>
      <c r="T35" s="544"/>
      <c r="U35" s="544"/>
      <c r="V35" s="544"/>
      <c r="W35" s="545"/>
      <c r="X35" s="539"/>
      <c r="Y35" s="540"/>
      <c r="Z35" s="539"/>
      <c r="AA35" s="540"/>
      <c r="AB35" s="539"/>
      <c r="AC35" s="540"/>
      <c r="AD35" s="539"/>
      <c r="AE35" s="540"/>
      <c r="AF35" s="539"/>
      <c r="AG35" s="540"/>
      <c r="AH35" s="539"/>
      <c r="AI35" s="540"/>
      <c r="AJ35" s="539"/>
      <c r="AK35" s="540"/>
      <c r="AL35" s="539"/>
      <c r="AM35" s="540"/>
      <c r="AN35" s="539"/>
      <c r="AO35" s="540"/>
      <c r="AP35" s="539"/>
      <c r="AQ35" s="540"/>
      <c r="AR35" s="539"/>
      <c r="AS35" s="540"/>
      <c r="AT35" s="539"/>
      <c r="AU35" s="540"/>
      <c r="AV35" s="62"/>
      <c r="AW35" s="62"/>
      <c r="AX35" s="62"/>
      <c r="AY35" s="62"/>
      <c r="AZ35" s="62"/>
    </row>
    <row r="36" spans="1:71" ht="13" customHeight="1" x14ac:dyDescent="0.2">
      <c r="A36" s="543" t="str">
        <f t="shared" si="1"/>
        <v/>
      </c>
      <c r="B36" s="544"/>
      <c r="C36" s="544"/>
      <c r="D36" s="544"/>
      <c r="E36" s="544"/>
      <c r="F36" s="544"/>
      <c r="G36" s="544"/>
      <c r="H36" s="544"/>
      <c r="I36" s="544"/>
      <c r="J36" s="544"/>
      <c r="K36" s="544"/>
      <c r="L36" s="544"/>
      <c r="M36" s="544"/>
      <c r="N36" s="544"/>
      <c r="O36" s="544"/>
      <c r="P36" s="544"/>
      <c r="Q36" s="544"/>
      <c r="R36" s="544"/>
      <c r="S36" s="544"/>
      <c r="T36" s="544"/>
      <c r="U36" s="544"/>
      <c r="V36" s="544"/>
      <c r="W36" s="545"/>
      <c r="X36" s="539"/>
      <c r="Y36" s="540"/>
      <c r="Z36" s="539"/>
      <c r="AA36" s="540"/>
      <c r="AB36" s="539"/>
      <c r="AC36" s="540"/>
      <c r="AD36" s="539"/>
      <c r="AE36" s="540"/>
      <c r="AF36" s="539"/>
      <c r="AG36" s="540"/>
      <c r="AH36" s="539"/>
      <c r="AI36" s="540"/>
      <c r="AJ36" s="539"/>
      <c r="AK36" s="540"/>
      <c r="AL36" s="539"/>
      <c r="AM36" s="540"/>
      <c r="AN36" s="539"/>
      <c r="AO36" s="540"/>
      <c r="AP36" s="539"/>
      <c r="AQ36" s="540"/>
      <c r="AR36" s="539"/>
      <c r="AS36" s="540"/>
      <c r="AT36" s="539"/>
      <c r="AU36" s="540"/>
      <c r="AV36" s="62"/>
      <c r="AW36" s="62"/>
      <c r="AX36" s="62"/>
      <c r="AY36" s="62"/>
      <c r="AZ36" s="62"/>
    </row>
    <row r="37" spans="1:71" ht="13" customHeight="1" x14ac:dyDescent="0.2">
      <c r="A37" s="62"/>
      <c r="B37" s="62"/>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62"/>
      <c r="AM37" s="62"/>
      <c r="AN37" s="62"/>
      <c r="AO37" s="62"/>
      <c r="AP37" s="62"/>
      <c r="AQ37" s="62"/>
      <c r="AR37" s="62"/>
      <c r="AS37" s="62"/>
      <c r="AT37" s="62"/>
      <c r="AU37" s="62"/>
      <c r="AV37" s="62"/>
      <c r="AW37" s="62"/>
      <c r="AX37" s="62"/>
      <c r="AY37" s="62"/>
      <c r="AZ37" s="62"/>
    </row>
    <row r="38" spans="1:71" s="13" customFormat="1" ht="13" customHeight="1" x14ac:dyDescent="0.15">
      <c r="A38" s="117"/>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117"/>
      <c r="AO38" s="117"/>
      <c r="AP38" s="117"/>
      <c r="AQ38" s="117"/>
      <c r="AR38" s="117"/>
      <c r="AS38" s="117"/>
      <c r="AT38" s="117"/>
      <c r="AU38" s="117"/>
      <c r="AV38" s="117"/>
      <c r="AW38" s="117"/>
      <c r="AX38" s="117"/>
      <c r="AY38" s="117"/>
      <c r="AZ38" s="117"/>
    </row>
    <row r="39" spans="1:71" ht="13" customHeight="1" x14ac:dyDescent="0.2">
      <c r="A39" s="62"/>
      <c r="B39" s="62"/>
      <c r="C39" s="428" t="s">
        <v>39</v>
      </c>
      <c r="D39" s="428"/>
      <c r="E39" s="428"/>
      <c r="F39" s="429" t="str">
        <f>IF('Dati richiedente'!$I$25=0,"",'Dati richiedente'!$I$25)</f>
        <v/>
      </c>
      <c r="G39" s="429"/>
      <c r="H39" s="429"/>
      <c r="I39" s="429"/>
      <c r="J39" s="429"/>
      <c r="K39" s="429"/>
      <c r="L39" s="429"/>
      <c r="M39" s="429"/>
      <c r="N39" s="65"/>
      <c r="O39" s="65"/>
      <c r="P39" s="65"/>
      <c r="Q39" s="65"/>
      <c r="R39" s="65"/>
      <c r="S39" s="65"/>
      <c r="T39" s="65"/>
      <c r="U39" s="65"/>
      <c r="V39" s="65"/>
      <c r="W39" s="65"/>
      <c r="X39" s="65"/>
      <c r="Y39" s="65"/>
      <c r="Z39" s="65"/>
      <c r="AA39" s="65"/>
      <c r="AB39" s="65"/>
      <c r="AC39" s="65"/>
      <c r="AD39" s="65"/>
      <c r="AE39" s="65"/>
      <c r="AF39" s="65"/>
      <c r="AG39" s="65"/>
      <c r="AH39" s="62"/>
      <c r="AI39" s="62"/>
      <c r="AJ39" s="62"/>
      <c r="AK39" s="62"/>
      <c r="AL39" s="62"/>
      <c r="AM39" s="62"/>
      <c r="AN39" s="62"/>
      <c r="AO39" s="62"/>
      <c r="AP39" s="62"/>
      <c r="AQ39" s="62"/>
      <c r="AR39" s="62"/>
      <c r="AS39" s="62"/>
      <c r="AT39" s="62"/>
      <c r="AU39" s="62"/>
      <c r="AV39" s="62"/>
      <c r="AW39" s="62"/>
      <c r="AX39" s="62"/>
      <c r="AY39" s="62"/>
      <c r="AZ39" s="62"/>
    </row>
    <row r="40" spans="1:71" ht="13" customHeight="1" x14ac:dyDescent="0.2">
      <c r="A40" s="62"/>
      <c r="B40" s="62"/>
      <c r="C40" s="62"/>
      <c r="D40" s="65"/>
      <c r="E40" s="65"/>
      <c r="F40" s="65"/>
      <c r="G40" s="65"/>
      <c r="H40" s="65"/>
      <c r="I40" s="65"/>
      <c r="J40" s="65"/>
      <c r="K40" s="65"/>
      <c r="L40" s="65"/>
      <c r="M40" s="65"/>
      <c r="N40" s="65"/>
      <c r="O40" s="65"/>
      <c r="P40" s="65"/>
      <c r="Q40" s="65"/>
      <c r="R40" s="65"/>
      <c r="S40" s="65"/>
      <c r="T40" s="65"/>
      <c r="U40" s="65"/>
      <c r="V40" s="65"/>
      <c r="W40" s="65"/>
      <c r="X40" s="65"/>
      <c r="Y40" s="65"/>
      <c r="Z40" s="65"/>
      <c r="AA40" s="65"/>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row>
    <row r="41" spans="1:71" ht="13"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1:71" ht="20.2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spans="1:71" ht="20.2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1:71" ht="20.2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spans="1:71" ht="20.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spans="1:71" ht="20.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spans="1:71" ht="20.2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spans="1:71" ht="20.2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spans="1:52" ht="20.2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spans="1:52" ht="20.2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spans="1:52" ht="20.2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spans="1:52" ht="20.2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spans="1:52" ht="20.2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spans="1:52" ht="20.2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spans="1:52" ht="20.2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1:52" ht="20.2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1:52" ht="20.2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1:52" ht="20.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20.2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1:52" ht="20.2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1:52" ht="20.2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1:52" ht="20.2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1:52" ht="20.2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1:52" ht="20.2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1:52" ht="20.2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1:52" ht="20.2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1:52" ht="20.2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spans="1:52" ht="20.2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spans="1:52" ht="20.2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spans="1:52" ht="20.2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1:52" ht="20.2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1:52" ht="20.2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1:52" ht="20.2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1:52" ht="20.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spans="1:52" ht="20.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spans="1:52" ht="20.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spans="1:52" ht="20.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spans="1:52" ht="20.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spans="1:52" ht="20.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spans="1:52" ht="20.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spans="1:52" ht="20.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1:52" ht="20.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spans="1:52" ht="20.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1:52" ht="20.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spans="1:52" ht="20.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spans="1:52" ht="20.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spans="1:52" ht="20.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spans="1:52" ht="20.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52" ht="20.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spans="1:52" ht="20.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row>
    <row r="91" spans="1:52" ht="20.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52" ht="20.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spans="1:52" ht="20.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row>
    <row r="94" spans="1:52" ht="20.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row>
    <row r="95" spans="1:52" ht="20.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row>
    <row r="96" spans="1:52" ht="20.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row>
    <row r="97" spans="1:52" ht="20.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row>
    <row r="98" spans="1:52" ht="20.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row>
    <row r="99" spans="1:52" ht="20.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row>
    <row r="100" spans="1:52" ht="20.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row>
    <row r="101" spans="1:52" ht="20.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row>
    <row r="102" spans="1:52" ht="20.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row>
    <row r="103" spans="1:52" ht="20.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row>
    <row r="104" spans="1:52" ht="20.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row>
    <row r="105" spans="1:52" ht="20.2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row>
    <row r="106" spans="1:52" ht="20.2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row>
    <row r="107" spans="1:52" ht="20.2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row>
    <row r="108" spans="1:52" ht="20.2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row>
    <row r="109" spans="1:52" ht="20.2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row>
    <row r="110" spans="1:52" ht="20.2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row>
    <row r="111" spans="1:52" ht="20.2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spans="1:52" ht="20.2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row>
    <row r="113" spans="1:52" ht="20.2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spans="1:52" ht="20.2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row>
    <row r="115" spans="1:52" ht="20.2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spans="1:52" ht="20.2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spans="1:52" ht="20.2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row>
    <row r="118" spans="1:52" ht="20.2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spans="1:52" ht="20.2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spans="1:52" ht="20.2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spans="1:52" ht="20.2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spans="1:52" ht="20.2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row>
    <row r="123" spans="1:52" ht="20.2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row>
    <row r="124" spans="1:52" ht="20.2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row>
    <row r="125" spans="1:52" ht="20.2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row>
    <row r="126" spans="1:52" ht="20.2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spans="1:52" ht="20.2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row>
    <row r="128" spans="1:52" ht="20.2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20.2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row>
    <row r="130" spans="1:52" ht="20.2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row>
    <row r="131" spans="1:52" ht="20.2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row>
    <row r="132" spans="1:52" ht="20.2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row>
    <row r="133" spans="1:52" ht="20.2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row>
    <row r="134" spans="1:52" ht="20.2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row>
    <row r="135" spans="1:52" ht="20.2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row>
    <row r="136" spans="1:52" ht="20.2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spans="1:52" ht="20.2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spans="1:52" ht="20.2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row>
    <row r="139" spans="1:52" ht="20.2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row>
    <row r="140" spans="1:52" ht="20.2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row>
    <row r="141" spans="1:52" ht="20.2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row>
    <row r="142" spans="1:52" ht="20.2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row>
    <row r="143" spans="1:52" ht="20.25" customHeight="1" x14ac:dyDescent="0.2">
      <c r="A143" s="22" t="s">
        <v>74</v>
      </c>
      <c r="B143" s="23"/>
      <c r="C143" s="23"/>
      <c r="D143" s="23"/>
      <c r="E143" s="23"/>
      <c r="F143" s="23"/>
      <c r="G143" s="23"/>
      <c r="H143" s="23"/>
      <c r="I143" s="23"/>
      <c r="J143" s="23"/>
      <c r="K143" s="23"/>
      <c r="L143" s="23"/>
      <c r="M143" s="23"/>
      <c r="N143" s="23"/>
      <c r="O143" s="23"/>
      <c r="P143" s="23"/>
      <c r="Q143" s="23"/>
      <c r="R143" s="23"/>
      <c r="S143" s="23"/>
      <c r="T143" s="23"/>
      <c r="U143" s="24"/>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row>
    <row r="144" spans="1:52" ht="20.25" customHeight="1" x14ac:dyDescent="0.2">
      <c r="A144" s="14" t="s">
        <v>77</v>
      </c>
      <c r="B144" s="15"/>
      <c r="C144" s="15"/>
      <c r="D144" s="15"/>
      <c r="E144" s="15"/>
      <c r="F144" s="15"/>
      <c r="G144" s="15"/>
      <c r="H144" s="15"/>
      <c r="I144" s="15"/>
      <c r="J144" s="15"/>
      <c r="K144" s="15"/>
      <c r="L144" s="15"/>
      <c r="M144" s="15"/>
      <c r="N144" s="15"/>
      <c r="O144" s="15"/>
      <c r="P144" s="15"/>
      <c r="Q144" s="15"/>
      <c r="R144" s="15"/>
      <c r="S144" s="15"/>
      <c r="T144" s="15"/>
      <c r="U144" s="16"/>
    </row>
    <row r="145" spans="1:21" ht="20.25" customHeight="1" x14ac:dyDescent="0.2">
      <c r="A145" s="14" t="s">
        <v>79</v>
      </c>
      <c r="B145" s="15"/>
      <c r="C145" s="15"/>
      <c r="D145" s="15"/>
      <c r="E145" s="15"/>
      <c r="F145" s="15"/>
      <c r="G145" s="15"/>
      <c r="H145" s="15"/>
      <c r="I145" s="15"/>
      <c r="J145" s="15"/>
      <c r="K145" s="15"/>
      <c r="L145" s="15"/>
      <c r="M145" s="15"/>
      <c r="N145" s="15"/>
      <c r="O145" s="15"/>
      <c r="P145" s="15"/>
      <c r="Q145" s="15"/>
      <c r="R145" s="15"/>
      <c r="S145" s="15"/>
      <c r="T145" s="15"/>
      <c r="U145" s="16"/>
    </row>
    <row r="146" spans="1:21" ht="20.25" customHeight="1" x14ac:dyDescent="0.2">
      <c r="A146" s="14" t="s">
        <v>81</v>
      </c>
      <c r="B146" s="15"/>
      <c r="C146" s="15"/>
      <c r="D146" s="15"/>
      <c r="E146" s="15"/>
      <c r="F146" s="15"/>
      <c r="G146" s="15"/>
      <c r="H146" s="15"/>
      <c r="I146" s="15"/>
      <c r="J146" s="15"/>
      <c r="K146" s="15"/>
      <c r="L146" s="15"/>
      <c r="M146" s="15"/>
      <c r="N146" s="15"/>
      <c r="O146" s="15"/>
      <c r="P146" s="15"/>
      <c r="Q146" s="15"/>
      <c r="R146" s="15"/>
      <c r="S146" s="15"/>
      <c r="T146" s="15"/>
      <c r="U146" s="16"/>
    </row>
    <row r="147" spans="1:21" ht="20.25" customHeight="1" x14ac:dyDescent="0.2">
      <c r="A147" s="14" t="s">
        <v>83</v>
      </c>
      <c r="B147" s="15"/>
      <c r="C147" s="15"/>
      <c r="D147" s="15"/>
      <c r="E147" s="15"/>
      <c r="F147" s="15"/>
      <c r="G147" s="15"/>
      <c r="H147" s="15"/>
      <c r="I147" s="15"/>
      <c r="J147" s="15"/>
      <c r="K147" s="15"/>
      <c r="L147" s="15"/>
      <c r="M147" s="15"/>
      <c r="N147" s="15"/>
      <c r="O147" s="15"/>
      <c r="P147" s="15"/>
      <c r="Q147" s="15"/>
      <c r="R147" s="15"/>
      <c r="S147" s="15"/>
      <c r="T147" s="15"/>
      <c r="U147" s="16"/>
    </row>
    <row r="148" spans="1:21" ht="20.25" customHeight="1" x14ac:dyDescent="0.2">
      <c r="A148" s="14" t="s">
        <v>85</v>
      </c>
      <c r="B148" s="15"/>
      <c r="C148" s="15"/>
      <c r="D148" s="15"/>
      <c r="E148" s="15"/>
      <c r="F148" s="15"/>
      <c r="G148" s="15"/>
      <c r="H148" s="15"/>
      <c r="I148" s="15"/>
      <c r="J148" s="15"/>
      <c r="K148" s="15"/>
      <c r="L148" s="15"/>
      <c r="M148" s="15"/>
      <c r="N148" s="15"/>
      <c r="O148" s="15"/>
      <c r="P148" s="15"/>
      <c r="Q148" s="15"/>
      <c r="R148" s="15"/>
      <c r="S148" s="15"/>
      <c r="T148" s="15"/>
      <c r="U148" s="16"/>
    </row>
    <row r="149" spans="1:21" ht="20.25" customHeight="1" x14ac:dyDescent="0.2">
      <c r="A149" s="14" t="s">
        <v>87</v>
      </c>
      <c r="B149" s="15"/>
      <c r="C149" s="15"/>
      <c r="D149" s="15"/>
      <c r="E149" s="15"/>
      <c r="F149" s="15"/>
      <c r="G149" s="15"/>
      <c r="H149" s="15"/>
      <c r="I149" s="15"/>
      <c r="J149" s="15"/>
      <c r="K149" s="15"/>
      <c r="L149" s="15"/>
      <c r="M149" s="15"/>
      <c r="N149" s="15"/>
      <c r="O149" s="15"/>
      <c r="P149" s="15"/>
      <c r="Q149" s="15"/>
      <c r="R149" s="15"/>
      <c r="S149" s="15"/>
      <c r="T149" s="15"/>
      <c r="U149" s="16"/>
    </row>
    <row r="150" spans="1:21" ht="20.25" customHeight="1" x14ac:dyDescent="0.2">
      <c r="A150" s="14" t="s">
        <v>89</v>
      </c>
      <c r="B150" s="15"/>
      <c r="C150" s="15"/>
      <c r="D150" s="15"/>
      <c r="E150" s="15"/>
      <c r="F150" s="15"/>
      <c r="G150" s="15"/>
      <c r="H150" s="15"/>
      <c r="I150" s="15"/>
      <c r="J150" s="15"/>
      <c r="K150" s="15"/>
      <c r="L150" s="15"/>
      <c r="M150" s="15"/>
      <c r="N150" s="15"/>
      <c r="O150" s="15"/>
      <c r="P150" s="15"/>
      <c r="Q150" s="15"/>
      <c r="R150" s="15"/>
      <c r="S150" s="15"/>
      <c r="T150" s="15"/>
      <c r="U150" s="16"/>
    </row>
    <row r="151" spans="1:21" ht="20.25" customHeight="1" x14ac:dyDescent="0.2">
      <c r="A151" s="14" t="s">
        <v>91</v>
      </c>
      <c r="B151" s="15"/>
      <c r="C151" s="15"/>
      <c r="D151" s="15"/>
      <c r="E151" s="15"/>
      <c r="F151" s="15"/>
      <c r="G151" s="15"/>
      <c r="H151" s="15"/>
      <c r="I151" s="15"/>
      <c r="J151" s="15"/>
      <c r="K151" s="15"/>
      <c r="L151" s="15"/>
      <c r="M151" s="15"/>
      <c r="N151" s="15"/>
      <c r="O151" s="15"/>
      <c r="P151" s="15"/>
      <c r="Q151" s="15"/>
      <c r="R151" s="15"/>
      <c r="S151" s="15"/>
      <c r="T151" s="15"/>
      <c r="U151" s="16"/>
    </row>
    <row r="152" spans="1:21" ht="20.25" customHeight="1" x14ac:dyDescent="0.2">
      <c r="A152" s="14" t="s">
        <v>93</v>
      </c>
      <c r="B152" s="15"/>
      <c r="C152" s="15"/>
      <c r="D152" s="15"/>
      <c r="E152" s="15"/>
      <c r="F152" s="15"/>
      <c r="G152" s="15"/>
      <c r="H152" s="15"/>
      <c r="I152" s="15"/>
      <c r="J152" s="15"/>
      <c r="K152" s="15"/>
      <c r="L152" s="15"/>
      <c r="M152" s="15"/>
      <c r="N152" s="15"/>
      <c r="O152" s="15"/>
      <c r="P152" s="15"/>
      <c r="Q152" s="15"/>
      <c r="R152" s="15"/>
      <c r="S152" s="15"/>
      <c r="T152" s="15"/>
      <c r="U152" s="16"/>
    </row>
    <row r="153" spans="1:21" ht="20.25" customHeight="1" x14ac:dyDescent="0.2">
      <c r="A153" s="14" t="s">
        <v>95</v>
      </c>
      <c r="B153" s="15"/>
      <c r="C153" s="15"/>
      <c r="D153" s="15"/>
      <c r="E153" s="15"/>
      <c r="F153" s="15"/>
      <c r="G153" s="15"/>
      <c r="H153" s="15"/>
      <c r="I153" s="15"/>
      <c r="J153" s="15"/>
      <c r="K153" s="15"/>
      <c r="L153" s="15"/>
      <c r="M153" s="15"/>
      <c r="N153" s="15"/>
      <c r="O153" s="15"/>
      <c r="P153" s="15"/>
      <c r="Q153" s="15"/>
      <c r="R153" s="15"/>
      <c r="S153" s="15"/>
      <c r="T153" s="15"/>
      <c r="U153" s="16"/>
    </row>
    <row r="154" spans="1:21" ht="20.25" customHeight="1" x14ac:dyDescent="0.2">
      <c r="A154" s="14" t="s">
        <v>97</v>
      </c>
      <c r="B154" s="15"/>
      <c r="C154" s="15"/>
      <c r="D154" s="15"/>
      <c r="E154" s="15"/>
      <c r="F154" s="15"/>
      <c r="G154" s="15"/>
      <c r="H154" s="15"/>
      <c r="I154" s="15"/>
      <c r="J154" s="15"/>
      <c r="K154" s="15"/>
      <c r="L154" s="15"/>
      <c r="M154" s="15"/>
      <c r="N154" s="15"/>
      <c r="O154" s="15"/>
      <c r="P154" s="15"/>
      <c r="Q154" s="15"/>
      <c r="R154" s="15"/>
      <c r="S154" s="15"/>
      <c r="T154" s="15"/>
      <c r="U154" s="16"/>
    </row>
    <row r="155" spans="1:21" ht="20.25" customHeight="1" x14ac:dyDescent="0.2">
      <c r="A155" s="14" t="s">
        <v>99</v>
      </c>
      <c r="B155" s="15"/>
      <c r="C155" s="15"/>
      <c r="D155" s="15"/>
      <c r="E155" s="15"/>
      <c r="F155" s="15"/>
      <c r="G155" s="15"/>
      <c r="H155" s="15"/>
      <c r="I155" s="15"/>
      <c r="J155" s="15"/>
      <c r="K155" s="15"/>
      <c r="L155" s="15"/>
      <c r="M155" s="15"/>
      <c r="N155" s="15"/>
      <c r="O155" s="15"/>
      <c r="P155" s="15"/>
      <c r="Q155" s="15"/>
      <c r="R155" s="15"/>
      <c r="S155" s="15"/>
      <c r="T155" s="15"/>
      <c r="U155" s="16"/>
    </row>
    <row r="156" spans="1:21" ht="20.25" customHeight="1" x14ac:dyDescent="0.2">
      <c r="A156" s="14" t="s">
        <v>101</v>
      </c>
      <c r="B156" s="15"/>
      <c r="C156" s="15"/>
      <c r="D156" s="15"/>
      <c r="E156" s="15"/>
      <c r="F156" s="15"/>
      <c r="G156" s="15"/>
      <c r="H156" s="15"/>
      <c r="I156" s="15"/>
      <c r="J156" s="15"/>
      <c r="K156" s="15"/>
      <c r="L156" s="15"/>
      <c r="M156" s="15"/>
      <c r="N156" s="15"/>
      <c r="O156" s="15"/>
      <c r="P156" s="15"/>
      <c r="Q156" s="15"/>
      <c r="R156" s="15"/>
      <c r="S156" s="15"/>
      <c r="T156" s="15"/>
      <c r="U156" s="16"/>
    </row>
    <row r="157" spans="1:21" ht="20.25" customHeight="1" x14ac:dyDescent="0.2">
      <c r="A157" s="14" t="s">
        <v>103</v>
      </c>
      <c r="B157" s="15"/>
      <c r="C157" s="15"/>
      <c r="D157" s="15"/>
      <c r="E157" s="15"/>
      <c r="F157" s="15"/>
      <c r="G157" s="15"/>
      <c r="H157" s="15"/>
      <c r="I157" s="15"/>
      <c r="J157" s="15"/>
      <c r="K157" s="15"/>
      <c r="L157" s="15"/>
      <c r="M157" s="15"/>
      <c r="N157" s="15"/>
      <c r="O157" s="15"/>
      <c r="P157" s="15"/>
      <c r="Q157" s="15"/>
      <c r="R157" s="15"/>
      <c r="S157" s="15"/>
      <c r="T157" s="15"/>
      <c r="U157" s="16"/>
    </row>
    <row r="158" spans="1:21" ht="20.25" customHeight="1" x14ac:dyDescent="0.2">
      <c r="A158" s="14" t="s">
        <v>105</v>
      </c>
      <c r="B158" s="15"/>
      <c r="C158" s="15"/>
      <c r="D158" s="15"/>
      <c r="E158" s="15"/>
      <c r="F158" s="15"/>
      <c r="G158" s="15"/>
      <c r="H158" s="15"/>
      <c r="I158" s="15"/>
      <c r="J158" s="15"/>
      <c r="K158" s="15"/>
      <c r="L158" s="15"/>
      <c r="M158" s="15"/>
      <c r="N158" s="15"/>
      <c r="O158" s="15"/>
      <c r="P158" s="15"/>
      <c r="Q158" s="15"/>
      <c r="R158" s="15"/>
      <c r="S158" s="15"/>
      <c r="T158" s="15"/>
      <c r="U158" s="16"/>
    </row>
    <row r="159" spans="1:21" ht="20.25" customHeight="1" x14ac:dyDescent="0.2">
      <c r="A159" s="14" t="s">
        <v>107</v>
      </c>
      <c r="B159" s="15"/>
      <c r="C159" s="15"/>
      <c r="D159" s="15"/>
      <c r="E159" s="15"/>
      <c r="F159" s="15"/>
      <c r="G159" s="15"/>
      <c r="H159" s="15"/>
      <c r="I159" s="15"/>
      <c r="J159" s="15"/>
      <c r="K159" s="15"/>
      <c r="L159" s="15"/>
      <c r="M159" s="15"/>
      <c r="N159" s="15"/>
      <c r="O159" s="15"/>
      <c r="P159" s="15"/>
      <c r="Q159" s="15"/>
      <c r="R159" s="15"/>
      <c r="S159" s="15"/>
      <c r="T159" s="15"/>
      <c r="U159" s="16"/>
    </row>
    <row r="160" spans="1:21" ht="20.25" customHeight="1" x14ac:dyDescent="0.2">
      <c r="A160" s="14" t="s">
        <v>109</v>
      </c>
      <c r="B160" s="15"/>
      <c r="C160" s="15"/>
      <c r="D160" s="15"/>
      <c r="E160" s="15"/>
      <c r="F160" s="15"/>
      <c r="G160" s="15"/>
      <c r="H160" s="15"/>
      <c r="I160" s="15"/>
      <c r="J160" s="15"/>
      <c r="K160" s="15"/>
      <c r="L160" s="15"/>
      <c r="M160" s="15"/>
      <c r="N160" s="15"/>
      <c r="O160" s="15"/>
      <c r="P160" s="15"/>
      <c r="Q160" s="15"/>
      <c r="R160" s="15"/>
      <c r="S160" s="15"/>
      <c r="T160" s="15"/>
      <c r="U160" s="16"/>
    </row>
    <row r="161" spans="1:21" ht="20.25" customHeight="1" x14ac:dyDescent="0.2">
      <c r="A161" s="14" t="s">
        <v>111</v>
      </c>
      <c r="B161" s="15"/>
      <c r="C161" s="15"/>
      <c r="D161" s="15"/>
      <c r="E161" s="15"/>
      <c r="F161" s="15"/>
      <c r="G161" s="15"/>
      <c r="H161" s="15"/>
      <c r="I161" s="15"/>
      <c r="J161" s="15"/>
      <c r="K161" s="15"/>
      <c r="L161" s="15"/>
      <c r="M161" s="15"/>
      <c r="N161" s="15"/>
      <c r="O161" s="15"/>
      <c r="P161" s="15"/>
      <c r="Q161" s="15"/>
      <c r="R161" s="15"/>
      <c r="S161" s="15"/>
      <c r="T161" s="15"/>
      <c r="U161" s="16"/>
    </row>
    <row r="162" spans="1:21" ht="20.25" customHeight="1" x14ac:dyDescent="0.2">
      <c r="A162" s="14" t="s">
        <v>113</v>
      </c>
      <c r="B162" s="15"/>
      <c r="C162" s="15"/>
      <c r="D162" s="15"/>
      <c r="E162" s="15"/>
      <c r="F162" s="15"/>
      <c r="G162" s="15"/>
      <c r="H162" s="15"/>
      <c r="I162" s="15"/>
      <c r="J162" s="15"/>
      <c r="K162" s="15"/>
      <c r="L162" s="15"/>
      <c r="M162" s="15"/>
      <c r="N162" s="15"/>
      <c r="O162" s="15"/>
      <c r="P162" s="15"/>
      <c r="Q162" s="15"/>
      <c r="R162" s="15"/>
      <c r="S162" s="15"/>
      <c r="T162" s="15"/>
      <c r="U162" s="16"/>
    </row>
    <row r="163" spans="1:21" ht="20.25" customHeight="1" x14ac:dyDescent="0.2">
      <c r="A163" s="14" t="s">
        <v>115</v>
      </c>
      <c r="B163" s="15"/>
      <c r="C163" s="15"/>
      <c r="D163" s="15"/>
      <c r="E163" s="15"/>
      <c r="F163" s="15"/>
      <c r="G163" s="15"/>
      <c r="H163" s="15"/>
      <c r="I163" s="15"/>
      <c r="J163" s="15"/>
      <c r="K163" s="15"/>
      <c r="L163" s="15"/>
      <c r="M163" s="15"/>
      <c r="N163" s="15"/>
      <c r="O163" s="15"/>
      <c r="P163" s="15"/>
      <c r="Q163" s="15"/>
      <c r="R163" s="15"/>
      <c r="S163" s="15"/>
      <c r="T163" s="15"/>
      <c r="U163" s="16"/>
    </row>
    <row r="164" spans="1:21" ht="20.25" customHeight="1" x14ac:dyDescent="0.2">
      <c r="A164" s="14" t="s">
        <v>117</v>
      </c>
      <c r="B164" s="15"/>
      <c r="C164" s="15"/>
      <c r="D164" s="15"/>
      <c r="E164" s="15"/>
      <c r="F164" s="15"/>
      <c r="G164" s="15"/>
      <c r="H164" s="15"/>
      <c r="I164" s="15"/>
      <c r="J164" s="15"/>
      <c r="K164" s="15"/>
      <c r="L164" s="15"/>
      <c r="M164" s="15"/>
      <c r="N164" s="15"/>
      <c r="O164" s="15"/>
      <c r="P164" s="15"/>
      <c r="Q164" s="15"/>
      <c r="R164" s="15"/>
      <c r="S164" s="15"/>
      <c r="T164" s="15"/>
      <c r="U164" s="16"/>
    </row>
    <row r="165" spans="1:21" ht="20.25" customHeight="1" x14ac:dyDescent="0.2">
      <c r="A165" s="14" t="s">
        <v>119</v>
      </c>
      <c r="B165" s="15"/>
      <c r="C165" s="15"/>
      <c r="D165" s="15"/>
      <c r="E165" s="15"/>
      <c r="F165" s="15"/>
      <c r="G165" s="15"/>
      <c r="H165" s="15"/>
      <c r="I165" s="15"/>
      <c r="J165" s="15"/>
      <c r="K165" s="15"/>
      <c r="L165" s="15"/>
      <c r="M165" s="15"/>
      <c r="N165" s="15"/>
      <c r="O165" s="15"/>
      <c r="P165" s="15"/>
      <c r="Q165" s="15"/>
      <c r="R165" s="15"/>
      <c r="S165" s="15"/>
      <c r="T165" s="15"/>
      <c r="U165" s="16"/>
    </row>
    <row r="166" spans="1:21" ht="20.25" customHeight="1" x14ac:dyDescent="0.2">
      <c r="A166" s="14" t="s">
        <v>121</v>
      </c>
      <c r="B166" s="15"/>
      <c r="C166" s="15"/>
      <c r="D166" s="15"/>
      <c r="E166" s="15"/>
      <c r="F166" s="15"/>
      <c r="G166" s="15"/>
      <c r="H166" s="15"/>
      <c r="I166" s="15"/>
      <c r="J166" s="15"/>
      <c r="K166" s="15"/>
      <c r="L166" s="15"/>
      <c r="M166" s="15"/>
      <c r="N166" s="15"/>
      <c r="O166" s="15"/>
      <c r="P166" s="15"/>
      <c r="Q166" s="15"/>
      <c r="R166" s="15"/>
      <c r="S166" s="15"/>
      <c r="T166" s="15"/>
      <c r="U166" s="16"/>
    </row>
    <row r="167" spans="1:21" ht="20.25" customHeight="1" x14ac:dyDescent="0.2">
      <c r="A167" s="14" t="s">
        <v>123</v>
      </c>
      <c r="B167" s="15"/>
      <c r="C167" s="15"/>
      <c r="D167" s="15"/>
      <c r="E167" s="15"/>
      <c r="F167" s="15"/>
      <c r="G167" s="15"/>
      <c r="H167" s="15"/>
      <c r="I167" s="15"/>
      <c r="J167" s="15"/>
      <c r="K167" s="15"/>
      <c r="L167" s="15"/>
      <c r="M167" s="15"/>
      <c r="N167" s="15"/>
      <c r="O167" s="15"/>
      <c r="P167" s="15"/>
      <c r="Q167" s="15"/>
      <c r="R167" s="15"/>
      <c r="S167" s="15"/>
      <c r="T167" s="15"/>
      <c r="U167" s="16"/>
    </row>
    <row r="168" spans="1:21" ht="20.25" customHeight="1" x14ac:dyDescent="0.2">
      <c r="A168" s="14" t="s">
        <v>125</v>
      </c>
      <c r="B168" s="15"/>
      <c r="C168" s="15"/>
      <c r="D168" s="15"/>
      <c r="E168" s="15"/>
      <c r="F168" s="15"/>
      <c r="G168" s="15"/>
      <c r="H168" s="15"/>
      <c r="I168" s="15"/>
      <c r="J168" s="15"/>
      <c r="K168" s="15"/>
      <c r="L168" s="15"/>
      <c r="M168" s="15"/>
      <c r="N168" s="15"/>
      <c r="O168" s="15"/>
      <c r="P168" s="15"/>
      <c r="Q168" s="15"/>
      <c r="R168" s="15"/>
      <c r="S168" s="15"/>
      <c r="T168" s="15"/>
      <c r="U168" s="16"/>
    </row>
    <row r="169" spans="1:21" ht="20.25" customHeight="1" x14ac:dyDescent="0.2">
      <c r="A169" s="14" t="s">
        <v>127</v>
      </c>
      <c r="B169" s="15"/>
      <c r="C169" s="15"/>
      <c r="D169" s="15"/>
      <c r="E169" s="15"/>
      <c r="F169" s="15"/>
      <c r="G169" s="15"/>
      <c r="H169" s="15"/>
      <c r="I169" s="15"/>
      <c r="J169" s="15"/>
      <c r="K169" s="15"/>
      <c r="L169" s="15"/>
      <c r="M169" s="15"/>
      <c r="N169" s="15"/>
      <c r="O169" s="15"/>
      <c r="P169" s="15"/>
      <c r="Q169" s="15"/>
      <c r="R169" s="15"/>
      <c r="S169" s="15"/>
      <c r="T169" s="15"/>
      <c r="U169" s="16"/>
    </row>
    <row r="170" spans="1:21" ht="20.25" customHeight="1" x14ac:dyDescent="0.2">
      <c r="A170" s="14" t="s">
        <v>128</v>
      </c>
      <c r="B170" s="15"/>
      <c r="C170" s="15"/>
      <c r="D170" s="15"/>
      <c r="E170" s="15"/>
      <c r="F170" s="15"/>
      <c r="G170" s="15"/>
      <c r="H170" s="15"/>
      <c r="I170" s="15"/>
      <c r="J170" s="15"/>
      <c r="K170" s="15"/>
      <c r="L170" s="15"/>
      <c r="M170" s="15"/>
      <c r="N170" s="15"/>
      <c r="O170" s="15"/>
      <c r="P170" s="15"/>
      <c r="Q170" s="15"/>
      <c r="R170" s="15"/>
      <c r="S170" s="15"/>
      <c r="T170" s="15"/>
      <c r="U170" s="16"/>
    </row>
    <row r="171" spans="1:21" ht="20.25" customHeight="1" x14ac:dyDescent="0.2">
      <c r="A171" s="14" t="s">
        <v>131</v>
      </c>
      <c r="B171" s="15"/>
      <c r="C171" s="15"/>
      <c r="D171" s="15"/>
      <c r="E171" s="15"/>
      <c r="F171" s="15"/>
      <c r="G171" s="15"/>
      <c r="H171" s="15"/>
      <c r="I171" s="15"/>
      <c r="J171" s="15"/>
      <c r="K171" s="15"/>
      <c r="L171" s="15"/>
      <c r="M171" s="15"/>
      <c r="N171" s="15"/>
      <c r="O171" s="15"/>
      <c r="P171" s="15"/>
      <c r="Q171" s="15"/>
      <c r="R171" s="15"/>
      <c r="S171" s="15"/>
      <c r="T171" s="15"/>
      <c r="U171" s="16"/>
    </row>
    <row r="172" spans="1:21" ht="20.25" customHeight="1" x14ac:dyDescent="0.2">
      <c r="A172" s="14" t="s">
        <v>133</v>
      </c>
      <c r="B172" s="15"/>
      <c r="C172" s="15"/>
      <c r="D172" s="15"/>
      <c r="E172" s="15"/>
      <c r="F172" s="15"/>
      <c r="G172" s="15"/>
      <c r="H172" s="15"/>
      <c r="I172" s="15"/>
      <c r="J172" s="15"/>
      <c r="K172" s="15"/>
      <c r="L172" s="15"/>
      <c r="M172" s="15"/>
      <c r="N172" s="15"/>
      <c r="O172" s="15"/>
      <c r="P172" s="15"/>
      <c r="Q172" s="15"/>
      <c r="R172" s="15"/>
      <c r="S172" s="15"/>
      <c r="T172" s="15"/>
      <c r="U172" s="16"/>
    </row>
    <row r="173" spans="1:21" ht="20.25" customHeight="1" x14ac:dyDescent="0.2">
      <c r="A173" s="14" t="s">
        <v>135</v>
      </c>
      <c r="B173" s="15"/>
      <c r="C173" s="15"/>
      <c r="D173" s="15"/>
      <c r="E173" s="15"/>
      <c r="F173" s="15"/>
      <c r="G173" s="15"/>
      <c r="H173" s="15"/>
      <c r="I173" s="15"/>
      <c r="J173" s="15"/>
      <c r="K173" s="15"/>
      <c r="L173" s="15"/>
      <c r="M173" s="15"/>
      <c r="N173" s="15"/>
      <c r="O173" s="15"/>
      <c r="P173" s="15"/>
      <c r="Q173" s="15"/>
      <c r="R173" s="15"/>
      <c r="S173" s="15"/>
      <c r="T173" s="15"/>
      <c r="U173" s="16"/>
    </row>
    <row r="174" spans="1:21" ht="20.25" customHeight="1" x14ac:dyDescent="0.2">
      <c r="A174" s="14" t="s">
        <v>137</v>
      </c>
      <c r="B174" s="15"/>
      <c r="C174" s="15"/>
      <c r="D174" s="15"/>
      <c r="E174" s="15"/>
      <c r="F174" s="15"/>
      <c r="G174" s="15"/>
      <c r="H174" s="15"/>
      <c r="I174" s="15"/>
      <c r="J174" s="15"/>
      <c r="K174" s="15"/>
      <c r="L174" s="15"/>
      <c r="M174" s="15"/>
      <c r="N174" s="15"/>
      <c r="O174" s="15"/>
      <c r="P174" s="15"/>
      <c r="Q174" s="15"/>
      <c r="R174" s="15"/>
      <c r="S174" s="15"/>
      <c r="T174" s="15"/>
      <c r="U174" s="16"/>
    </row>
    <row r="175" spans="1:21" ht="20.25" customHeight="1" x14ac:dyDescent="0.2">
      <c r="A175" s="14" t="s">
        <v>139</v>
      </c>
      <c r="B175" s="15"/>
      <c r="C175" s="15"/>
      <c r="D175" s="15"/>
      <c r="E175" s="15"/>
      <c r="F175" s="15"/>
      <c r="G175" s="15"/>
      <c r="H175" s="15"/>
      <c r="I175" s="15"/>
      <c r="J175" s="15"/>
      <c r="K175" s="15"/>
      <c r="L175" s="15"/>
      <c r="M175" s="15"/>
      <c r="N175" s="15"/>
      <c r="O175" s="15"/>
      <c r="P175" s="15"/>
      <c r="Q175" s="15"/>
      <c r="R175" s="15"/>
      <c r="S175" s="15"/>
      <c r="T175" s="15"/>
      <c r="U175" s="16"/>
    </row>
    <row r="176" spans="1:21" ht="20.25" customHeight="1" x14ac:dyDescent="0.2">
      <c r="A176" s="14" t="s">
        <v>141</v>
      </c>
      <c r="B176" s="15"/>
      <c r="C176" s="15"/>
      <c r="D176" s="15"/>
      <c r="E176" s="15"/>
      <c r="F176" s="15"/>
      <c r="G176" s="15"/>
      <c r="H176" s="15"/>
      <c r="I176" s="15"/>
      <c r="J176" s="15"/>
      <c r="K176" s="15"/>
      <c r="L176" s="15"/>
      <c r="M176" s="15"/>
      <c r="N176" s="15"/>
      <c r="O176" s="15"/>
      <c r="P176" s="15"/>
      <c r="Q176" s="15"/>
      <c r="R176" s="15"/>
      <c r="S176" s="15"/>
      <c r="T176" s="15"/>
      <c r="U176" s="16"/>
    </row>
    <row r="177" spans="1:21" ht="20.25" customHeight="1" x14ac:dyDescent="0.2">
      <c r="A177" s="14" t="s">
        <v>143</v>
      </c>
      <c r="B177" s="15"/>
      <c r="C177" s="15"/>
      <c r="D177" s="15"/>
      <c r="E177" s="15"/>
      <c r="F177" s="15"/>
      <c r="G177" s="15"/>
      <c r="H177" s="15"/>
      <c r="I177" s="15"/>
      <c r="J177" s="15"/>
      <c r="K177" s="15"/>
      <c r="L177" s="15"/>
      <c r="M177" s="15"/>
      <c r="N177" s="15"/>
      <c r="O177" s="15"/>
      <c r="P177" s="15"/>
      <c r="Q177" s="15"/>
      <c r="R177" s="15"/>
      <c r="S177" s="15"/>
      <c r="T177" s="15"/>
      <c r="U177" s="16"/>
    </row>
    <row r="178" spans="1:21" ht="20.25" customHeight="1" x14ac:dyDescent="0.2">
      <c r="A178" s="14" t="s">
        <v>145</v>
      </c>
      <c r="B178" s="15"/>
      <c r="C178" s="15"/>
      <c r="D178" s="15"/>
      <c r="E178" s="15"/>
      <c r="F178" s="15"/>
      <c r="G178" s="15"/>
      <c r="H178" s="15"/>
      <c r="I178" s="15"/>
      <c r="J178" s="15"/>
      <c r="K178" s="15"/>
      <c r="L178" s="15"/>
      <c r="M178" s="15"/>
      <c r="N178" s="15"/>
      <c r="O178" s="15"/>
      <c r="P178" s="15"/>
      <c r="Q178" s="15"/>
      <c r="R178" s="15"/>
      <c r="S178" s="15"/>
      <c r="T178" s="15"/>
      <c r="U178" s="16"/>
    </row>
    <row r="179" spans="1:21" ht="20.25" customHeight="1" x14ac:dyDescent="0.2">
      <c r="A179" s="14" t="s">
        <v>147</v>
      </c>
      <c r="B179" s="15"/>
      <c r="C179" s="15"/>
      <c r="D179" s="15"/>
      <c r="E179" s="15"/>
      <c r="F179" s="15"/>
      <c r="G179" s="15"/>
      <c r="H179" s="15"/>
      <c r="I179" s="15"/>
      <c r="J179" s="15"/>
      <c r="K179" s="15"/>
      <c r="L179" s="15"/>
      <c r="M179" s="15"/>
      <c r="N179" s="15"/>
      <c r="O179" s="15"/>
      <c r="P179" s="15"/>
      <c r="Q179" s="15"/>
      <c r="R179" s="15"/>
      <c r="S179" s="15"/>
      <c r="T179" s="15"/>
      <c r="U179" s="16"/>
    </row>
    <row r="180" spans="1:21" ht="20.25" customHeight="1" x14ac:dyDescent="0.2">
      <c r="A180" s="14" t="s">
        <v>149</v>
      </c>
      <c r="B180" s="15"/>
      <c r="C180" s="15"/>
      <c r="D180" s="15"/>
      <c r="E180" s="15"/>
      <c r="F180" s="15"/>
      <c r="G180" s="15"/>
      <c r="H180" s="15"/>
      <c r="I180" s="15"/>
      <c r="J180" s="15"/>
      <c r="K180" s="15"/>
      <c r="L180" s="15"/>
      <c r="M180" s="15"/>
      <c r="N180" s="15"/>
      <c r="O180" s="15"/>
      <c r="P180" s="15"/>
      <c r="Q180" s="15"/>
      <c r="R180" s="15"/>
      <c r="S180" s="15"/>
      <c r="T180" s="15"/>
      <c r="U180" s="16"/>
    </row>
    <row r="181" spans="1:21" ht="20.25" customHeight="1" x14ac:dyDescent="0.2">
      <c r="A181" s="14" t="s">
        <v>151</v>
      </c>
      <c r="B181" s="15"/>
      <c r="C181" s="15"/>
      <c r="D181" s="15"/>
      <c r="E181" s="15"/>
      <c r="F181" s="15"/>
      <c r="G181" s="15"/>
      <c r="H181" s="15"/>
      <c r="I181" s="15"/>
      <c r="J181" s="15"/>
      <c r="K181" s="15"/>
      <c r="L181" s="15"/>
      <c r="M181" s="15"/>
      <c r="N181" s="15"/>
      <c r="O181" s="15"/>
      <c r="P181" s="15"/>
      <c r="Q181" s="15"/>
      <c r="R181" s="15"/>
      <c r="S181" s="15"/>
      <c r="T181" s="15"/>
      <c r="U181" s="16"/>
    </row>
    <row r="182" spans="1:21" ht="20.25" customHeight="1" x14ac:dyDescent="0.2">
      <c r="A182" s="14" t="s">
        <v>153</v>
      </c>
      <c r="B182" s="15"/>
      <c r="C182" s="15"/>
      <c r="D182" s="15"/>
      <c r="E182" s="15"/>
      <c r="F182" s="15"/>
      <c r="G182" s="15"/>
      <c r="H182" s="15"/>
      <c r="I182" s="15"/>
      <c r="J182" s="15"/>
      <c r="K182" s="15"/>
      <c r="L182" s="15"/>
      <c r="M182" s="15"/>
      <c r="N182" s="15"/>
      <c r="O182" s="15"/>
      <c r="P182" s="15"/>
      <c r="Q182" s="15"/>
      <c r="R182" s="15"/>
      <c r="S182" s="15"/>
      <c r="T182" s="15"/>
      <c r="U182" s="16"/>
    </row>
    <row r="183" spans="1:21" ht="20.25" customHeight="1" x14ac:dyDescent="0.2">
      <c r="A183" s="14" t="s">
        <v>155</v>
      </c>
      <c r="B183" s="15"/>
      <c r="C183" s="15"/>
      <c r="D183" s="15"/>
      <c r="E183" s="15"/>
      <c r="F183" s="15"/>
      <c r="G183" s="15"/>
      <c r="H183" s="15"/>
      <c r="I183" s="15"/>
      <c r="J183" s="15"/>
      <c r="K183" s="15"/>
      <c r="L183" s="15"/>
      <c r="M183" s="15"/>
      <c r="N183" s="15"/>
      <c r="O183" s="15"/>
      <c r="P183" s="15"/>
      <c r="Q183" s="15"/>
      <c r="R183" s="15"/>
      <c r="S183" s="15"/>
      <c r="T183" s="15"/>
      <c r="U183" s="16"/>
    </row>
    <row r="184" spans="1:21" ht="20.25" customHeight="1" x14ac:dyDescent="0.2">
      <c r="A184" s="14" t="s">
        <v>157</v>
      </c>
      <c r="B184" s="15"/>
      <c r="C184" s="15"/>
      <c r="D184" s="15"/>
      <c r="E184" s="15"/>
      <c r="F184" s="15"/>
      <c r="G184" s="15"/>
      <c r="H184" s="15"/>
      <c r="I184" s="15"/>
      <c r="J184" s="15"/>
      <c r="K184" s="15"/>
      <c r="L184" s="15"/>
      <c r="M184" s="15"/>
      <c r="N184" s="15"/>
      <c r="O184" s="15"/>
      <c r="P184" s="15"/>
      <c r="Q184" s="15"/>
      <c r="R184" s="15"/>
      <c r="S184" s="15"/>
      <c r="T184" s="15"/>
      <c r="U184" s="16"/>
    </row>
    <row r="185" spans="1:21" ht="20.25" customHeight="1" x14ac:dyDescent="0.2">
      <c r="A185" s="14" t="s">
        <v>159</v>
      </c>
      <c r="B185" s="15"/>
      <c r="C185" s="15"/>
      <c r="D185" s="15"/>
      <c r="E185" s="15"/>
      <c r="F185" s="15"/>
      <c r="G185" s="15"/>
      <c r="H185" s="15"/>
      <c r="I185" s="15"/>
      <c r="J185" s="15"/>
      <c r="K185" s="15"/>
      <c r="L185" s="15"/>
      <c r="M185" s="15"/>
      <c r="N185" s="15"/>
      <c r="O185" s="15"/>
      <c r="P185" s="15"/>
      <c r="Q185" s="15"/>
      <c r="R185" s="15"/>
      <c r="S185" s="15"/>
      <c r="T185" s="15"/>
      <c r="U185" s="16"/>
    </row>
    <row r="186" spans="1:21" ht="20.25" customHeight="1" x14ac:dyDescent="0.2">
      <c r="A186" s="14" t="s">
        <v>161</v>
      </c>
      <c r="B186" s="15"/>
      <c r="C186" s="15"/>
      <c r="D186" s="15"/>
      <c r="E186" s="15"/>
      <c r="F186" s="15"/>
      <c r="G186" s="15"/>
      <c r="H186" s="15"/>
      <c r="I186" s="15"/>
      <c r="J186" s="15"/>
      <c r="K186" s="15"/>
      <c r="L186" s="15"/>
      <c r="M186" s="15"/>
      <c r="N186" s="15"/>
      <c r="O186" s="15"/>
      <c r="P186" s="15"/>
      <c r="Q186" s="15"/>
      <c r="R186" s="15"/>
      <c r="S186" s="15"/>
      <c r="T186" s="15"/>
      <c r="U186" s="16"/>
    </row>
    <row r="187" spans="1:21" ht="20.25" customHeight="1" x14ac:dyDescent="0.2">
      <c r="A187" s="14" t="s">
        <v>163</v>
      </c>
      <c r="B187" s="15"/>
      <c r="C187" s="15"/>
      <c r="D187" s="15"/>
      <c r="E187" s="15"/>
      <c r="F187" s="15"/>
      <c r="G187" s="15"/>
      <c r="H187" s="15"/>
      <c r="I187" s="15"/>
      <c r="J187" s="15"/>
      <c r="K187" s="15"/>
      <c r="L187" s="15"/>
      <c r="M187" s="15"/>
      <c r="N187" s="15"/>
      <c r="O187" s="15"/>
      <c r="P187" s="15"/>
      <c r="Q187" s="15"/>
      <c r="R187" s="15"/>
      <c r="S187" s="15"/>
      <c r="T187" s="15"/>
      <c r="U187" s="16"/>
    </row>
    <row r="188" spans="1:21" ht="20.25" customHeight="1" x14ac:dyDescent="0.2">
      <c r="A188" s="14" t="s">
        <v>165</v>
      </c>
      <c r="B188" s="15"/>
      <c r="C188" s="15"/>
      <c r="D188" s="15"/>
      <c r="E188" s="15"/>
      <c r="F188" s="15"/>
      <c r="G188" s="15"/>
      <c r="H188" s="15"/>
      <c r="I188" s="15"/>
      <c r="J188" s="15"/>
      <c r="K188" s="15"/>
      <c r="L188" s="15"/>
      <c r="M188" s="15"/>
      <c r="N188" s="15"/>
      <c r="O188" s="15"/>
      <c r="P188" s="15"/>
      <c r="Q188" s="15"/>
      <c r="R188" s="15"/>
      <c r="S188" s="15"/>
      <c r="T188" s="15"/>
      <c r="U188" s="16"/>
    </row>
    <row r="189" spans="1:21" ht="20.25" customHeight="1" x14ac:dyDescent="0.2">
      <c r="A189" s="14" t="s">
        <v>167</v>
      </c>
      <c r="B189" s="15"/>
      <c r="C189" s="15"/>
      <c r="D189" s="15"/>
      <c r="E189" s="15"/>
      <c r="F189" s="15"/>
      <c r="G189" s="15"/>
      <c r="H189" s="15"/>
      <c r="I189" s="15"/>
      <c r="J189" s="15"/>
      <c r="K189" s="15"/>
      <c r="L189" s="15"/>
      <c r="M189" s="15"/>
      <c r="N189" s="15"/>
      <c r="O189" s="15"/>
      <c r="P189" s="15"/>
      <c r="Q189" s="15"/>
      <c r="R189" s="15"/>
      <c r="S189" s="15"/>
      <c r="T189" s="15"/>
      <c r="U189" s="16"/>
    </row>
    <row r="190" spans="1:21" ht="20.25" customHeight="1" x14ac:dyDescent="0.2">
      <c r="A190" s="14" t="s">
        <v>169</v>
      </c>
      <c r="B190" s="15"/>
      <c r="C190" s="15"/>
      <c r="D190" s="15"/>
      <c r="E190" s="15"/>
      <c r="F190" s="15"/>
      <c r="G190" s="15"/>
      <c r="H190" s="15"/>
      <c r="I190" s="15"/>
      <c r="J190" s="15"/>
      <c r="K190" s="15"/>
      <c r="L190" s="15"/>
      <c r="M190" s="15"/>
      <c r="N190" s="15"/>
      <c r="O190" s="15"/>
      <c r="P190" s="15"/>
      <c r="Q190" s="15"/>
      <c r="R190" s="15"/>
      <c r="S190" s="15"/>
      <c r="T190" s="15"/>
      <c r="U190" s="16"/>
    </row>
    <row r="191" spans="1:21" ht="20.25" customHeight="1" x14ac:dyDescent="0.2">
      <c r="A191" s="14" t="s">
        <v>836</v>
      </c>
      <c r="B191" s="15"/>
      <c r="C191" s="15"/>
      <c r="D191" s="15"/>
      <c r="E191" s="15"/>
      <c r="F191" s="15"/>
      <c r="G191" s="15"/>
      <c r="H191" s="15"/>
      <c r="I191" s="15"/>
      <c r="J191" s="15"/>
      <c r="K191" s="15"/>
      <c r="L191" s="15"/>
      <c r="M191" s="15"/>
      <c r="N191" s="15"/>
      <c r="O191" s="15"/>
      <c r="P191" s="15"/>
      <c r="Q191" s="15"/>
      <c r="R191" s="15"/>
      <c r="S191" s="15"/>
      <c r="T191" s="15"/>
      <c r="U191" s="16"/>
    </row>
    <row r="192" spans="1:21" ht="20.25" customHeight="1" x14ac:dyDescent="0.2">
      <c r="A192" s="14" t="s">
        <v>837</v>
      </c>
      <c r="B192" s="15"/>
      <c r="C192" s="15"/>
      <c r="D192" s="15"/>
      <c r="E192" s="15"/>
      <c r="F192" s="15"/>
      <c r="G192" s="15"/>
      <c r="H192" s="15"/>
      <c r="I192" s="15"/>
      <c r="J192" s="15"/>
      <c r="K192" s="15"/>
      <c r="L192" s="15"/>
      <c r="M192" s="15"/>
      <c r="N192" s="15"/>
      <c r="O192" s="15"/>
      <c r="P192" s="15"/>
      <c r="Q192" s="15"/>
      <c r="R192" s="15"/>
      <c r="S192" s="15"/>
      <c r="T192" s="15"/>
      <c r="U192" s="16"/>
    </row>
    <row r="193" spans="1:21" ht="20.25" customHeight="1" x14ac:dyDescent="0.2">
      <c r="A193" s="14" t="s">
        <v>838</v>
      </c>
      <c r="B193" s="15"/>
      <c r="C193" s="15"/>
      <c r="D193" s="15"/>
      <c r="E193" s="15"/>
      <c r="F193" s="15"/>
      <c r="G193" s="15"/>
      <c r="H193" s="15"/>
      <c r="I193" s="15"/>
      <c r="J193" s="15"/>
      <c r="K193" s="15"/>
      <c r="L193" s="15"/>
      <c r="M193" s="15"/>
      <c r="N193" s="15"/>
      <c r="O193" s="15"/>
      <c r="P193" s="15"/>
      <c r="Q193" s="15"/>
      <c r="R193" s="15"/>
      <c r="S193" s="15"/>
      <c r="T193" s="15"/>
      <c r="U193" s="16"/>
    </row>
    <row r="194" spans="1:21" ht="20.25" customHeight="1" x14ac:dyDescent="0.2">
      <c r="A194" s="14" t="s">
        <v>839</v>
      </c>
      <c r="B194" s="15"/>
      <c r="C194" s="15"/>
      <c r="D194" s="15"/>
      <c r="E194" s="15"/>
      <c r="F194" s="15"/>
      <c r="G194" s="15"/>
      <c r="H194" s="15"/>
      <c r="I194" s="15"/>
      <c r="J194" s="15"/>
      <c r="K194" s="15"/>
      <c r="L194" s="15"/>
      <c r="M194" s="15"/>
      <c r="N194" s="15"/>
      <c r="O194" s="15"/>
      <c r="P194" s="15"/>
      <c r="Q194" s="15"/>
      <c r="R194" s="15"/>
      <c r="S194" s="15"/>
      <c r="T194" s="15"/>
      <c r="U194" s="16"/>
    </row>
    <row r="195" spans="1:21" ht="20.25" customHeight="1" x14ac:dyDescent="0.2">
      <c r="A195" s="14" t="s">
        <v>840</v>
      </c>
      <c r="B195" s="15"/>
      <c r="C195" s="15"/>
      <c r="D195" s="15"/>
      <c r="E195" s="15"/>
      <c r="F195" s="15"/>
      <c r="G195" s="15"/>
      <c r="H195" s="15"/>
      <c r="I195" s="15"/>
      <c r="J195" s="15"/>
      <c r="K195" s="15"/>
      <c r="L195" s="15"/>
      <c r="M195" s="15"/>
      <c r="N195" s="15"/>
      <c r="O195" s="15"/>
      <c r="P195" s="15"/>
      <c r="Q195" s="15"/>
      <c r="R195" s="15"/>
      <c r="S195" s="15"/>
      <c r="T195" s="15"/>
      <c r="U195" s="16"/>
    </row>
    <row r="196" spans="1:21" ht="20.25" customHeight="1" x14ac:dyDescent="0.2">
      <c r="A196" s="14" t="s">
        <v>178</v>
      </c>
      <c r="B196" s="15"/>
      <c r="C196" s="15"/>
      <c r="D196" s="15"/>
      <c r="E196" s="15"/>
      <c r="F196" s="15"/>
      <c r="G196" s="15"/>
      <c r="H196" s="15"/>
      <c r="I196" s="15"/>
      <c r="J196" s="15"/>
      <c r="K196" s="15"/>
      <c r="L196" s="15"/>
      <c r="M196" s="15"/>
      <c r="N196" s="15"/>
      <c r="O196" s="15"/>
      <c r="P196" s="15"/>
      <c r="Q196" s="15"/>
      <c r="R196" s="15"/>
      <c r="S196" s="15"/>
      <c r="T196" s="15"/>
      <c r="U196" s="16"/>
    </row>
    <row r="197" spans="1:21" ht="20.25" customHeight="1" x14ac:dyDescent="0.2">
      <c r="A197" s="14" t="s">
        <v>180</v>
      </c>
      <c r="B197" s="15"/>
      <c r="C197" s="15"/>
      <c r="D197" s="15"/>
      <c r="E197" s="15"/>
      <c r="F197" s="15"/>
      <c r="G197" s="15"/>
      <c r="H197" s="15"/>
      <c r="I197" s="15"/>
      <c r="J197" s="15"/>
      <c r="K197" s="15"/>
      <c r="L197" s="15"/>
      <c r="M197" s="15"/>
      <c r="N197" s="15"/>
      <c r="O197" s="15"/>
      <c r="P197" s="15"/>
      <c r="Q197" s="15"/>
      <c r="R197" s="15"/>
      <c r="S197" s="15"/>
      <c r="T197" s="15"/>
      <c r="U197" s="16"/>
    </row>
    <row r="198" spans="1:21" ht="20.25" customHeight="1" x14ac:dyDescent="0.2">
      <c r="A198" s="14" t="s">
        <v>182</v>
      </c>
      <c r="B198" s="15"/>
      <c r="C198" s="15"/>
      <c r="D198" s="15"/>
      <c r="E198" s="15"/>
      <c r="F198" s="15"/>
      <c r="G198" s="15"/>
      <c r="H198" s="15"/>
      <c r="I198" s="15"/>
      <c r="J198" s="15"/>
      <c r="K198" s="15"/>
      <c r="L198" s="15"/>
      <c r="M198" s="15"/>
      <c r="N198" s="15"/>
      <c r="O198" s="15"/>
      <c r="P198" s="15"/>
      <c r="Q198" s="15"/>
      <c r="R198" s="15"/>
      <c r="S198" s="15"/>
      <c r="T198" s="15"/>
      <c r="U198" s="16"/>
    </row>
    <row r="199" spans="1:21" ht="20.25" customHeight="1" x14ac:dyDescent="0.2">
      <c r="A199" s="14" t="s">
        <v>184</v>
      </c>
      <c r="B199" s="15"/>
      <c r="C199" s="15"/>
      <c r="D199" s="15"/>
      <c r="E199" s="15"/>
      <c r="F199" s="15"/>
      <c r="G199" s="15"/>
      <c r="H199" s="15"/>
      <c r="I199" s="15"/>
      <c r="J199" s="15"/>
      <c r="K199" s="15"/>
      <c r="L199" s="15"/>
      <c r="M199" s="15"/>
      <c r="N199" s="15"/>
      <c r="O199" s="15"/>
      <c r="P199" s="15"/>
      <c r="Q199" s="15"/>
      <c r="R199" s="15"/>
      <c r="S199" s="15"/>
      <c r="T199" s="15"/>
      <c r="U199" s="16"/>
    </row>
    <row r="200" spans="1:21" ht="20.25" customHeight="1" x14ac:dyDescent="0.2">
      <c r="A200" s="14" t="s">
        <v>186</v>
      </c>
      <c r="B200" s="15"/>
      <c r="C200" s="15"/>
      <c r="D200" s="15"/>
      <c r="E200" s="15"/>
      <c r="F200" s="15"/>
      <c r="G200" s="15"/>
      <c r="H200" s="15"/>
      <c r="I200" s="15"/>
      <c r="J200" s="15"/>
      <c r="K200" s="15"/>
      <c r="L200" s="15"/>
      <c r="M200" s="15"/>
      <c r="N200" s="15"/>
      <c r="O200" s="15"/>
      <c r="P200" s="15"/>
      <c r="Q200" s="15"/>
      <c r="R200" s="15"/>
      <c r="S200" s="15"/>
      <c r="T200" s="15"/>
      <c r="U200" s="16"/>
    </row>
    <row r="201" spans="1:21" ht="20.25" customHeight="1" x14ac:dyDescent="0.2">
      <c r="A201" s="14" t="s">
        <v>841</v>
      </c>
      <c r="B201" s="15"/>
      <c r="C201" s="15"/>
      <c r="D201" s="15"/>
      <c r="E201" s="15"/>
      <c r="F201" s="15"/>
      <c r="G201" s="15"/>
      <c r="H201" s="15"/>
      <c r="I201" s="15"/>
      <c r="J201" s="15"/>
      <c r="K201" s="15"/>
      <c r="L201" s="15"/>
      <c r="M201" s="15"/>
      <c r="N201" s="15"/>
      <c r="O201" s="15"/>
      <c r="P201" s="15"/>
      <c r="Q201" s="15"/>
      <c r="R201" s="15"/>
      <c r="S201" s="15"/>
      <c r="T201" s="15"/>
      <c r="U201" s="16"/>
    </row>
    <row r="202" spans="1:21" ht="20.25" customHeight="1" x14ac:dyDescent="0.2">
      <c r="A202" s="17" t="s">
        <v>835</v>
      </c>
      <c r="B202" s="18"/>
      <c r="C202" s="18"/>
      <c r="D202" s="18"/>
      <c r="E202" s="18"/>
      <c r="F202" s="18"/>
      <c r="G202" s="18"/>
      <c r="H202" s="18"/>
      <c r="I202" s="18"/>
      <c r="J202" s="18"/>
      <c r="K202" s="18"/>
      <c r="L202" s="18"/>
      <c r="M202" s="18"/>
      <c r="N202" s="18"/>
      <c r="O202" s="18"/>
      <c r="P202" s="18"/>
      <c r="Q202" s="18"/>
      <c r="R202" s="18"/>
      <c r="S202" s="18"/>
      <c r="T202" s="18"/>
      <c r="U202" s="19"/>
    </row>
    <row r="203" spans="1:21" ht="20.25" customHeight="1" x14ac:dyDescent="0.2">
      <c r="A203" s="14" t="s">
        <v>194</v>
      </c>
      <c r="B203" s="15"/>
      <c r="C203" s="15"/>
      <c r="D203" s="15"/>
      <c r="E203" s="15"/>
      <c r="F203" s="15"/>
      <c r="G203" s="15"/>
      <c r="H203" s="15"/>
      <c r="I203" s="15"/>
      <c r="J203" s="15"/>
      <c r="K203" s="15"/>
      <c r="L203" s="15"/>
      <c r="M203" s="15"/>
      <c r="N203" s="15"/>
      <c r="O203" s="15"/>
      <c r="P203" s="15"/>
      <c r="Q203" s="15"/>
      <c r="R203" s="15"/>
      <c r="S203" s="15"/>
      <c r="T203" s="15"/>
      <c r="U203" s="16"/>
    </row>
    <row r="204" spans="1:21" ht="20.25" customHeight="1" x14ac:dyDescent="0.2">
      <c r="A204" s="14" t="s">
        <v>197</v>
      </c>
      <c r="B204" s="15"/>
      <c r="C204" s="15"/>
      <c r="D204" s="15"/>
      <c r="E204" s="15"/>
      <c r="F204" s="15"/>
      <c r="G204" s="15"/>
      <c r="H204" s="15"/>
      <c r="I204" s="15"/>
      <c r="J204" s="15"/>
      <c r="K204" s="15"/>
      <c r="L204" s="15"/>
      <c r="M204" s="15"/>
      <c r="N204" s="15"/>
      <c r="O204" s="15"/>
      <c r="P204" s="15"/>
      <c r="Q204" s="15"/>
      <c r="R204" s="15"/>
      <c r="S204" s="15"/>
      <c r="T204" s="15"/>
      <c r="U204" s="16"/>
    </row>
    <row r="205" spans="1:21" ht="20.25" customHeight="1" x14ac:dyDescent="0.2">
      <c r="A205" s="14" t="s">
        <v>199</v>
      </c>
      <c r="B205" s="15"/>
      <c r="C205" s="15"/>
      <c r="D205" s="15"/>
      <c r="E205" s="15"/>
      <c r="F205" s="15"/>
      <c r="G205" s="15"/>
      <c r="H205" s="15"/>
      <c r="I205" s="15"/>
      <c r="J205" s="15"/>
      <c r="K205" s="15"/>
      <c r="L205" s="15"/>
      <c r="M205" s="15"/>
      <c r="N205" s="15"/>
      <c r="O205" s="15"/>
      <c r="P205" s="15"/>
      <c r="Q205" s="15"/>
      <c r="R205" s="15"/>
      <c r="S205" s="15"/>
      <c r="T205" s="15"/>
      <c r="U205" s="16"/>
    </row>
    <row r="206" spans="1:21" ht="20.25" customHeight="1" x14ac:dyDescent="0.2">
      <c r="A206" s="14" t="s">
        <v>201</v>
      </c>
      <c r="B206" s="15"/>
      <c r="C206" s="15"/>
      <c r="D206" s="15"/>
      <c r="E206" s="15"/>
      <c r="F206" s="15"/>
      <c r="G206" s="15"/>
      <c r="H206" s="15"/>
      <c r="I206" s="15"/>
      <c r="J206" s="15"/>
      <c r="K206" s="15"/>
      <c r="L206" s="15"/>
      <c r="M206" s="15"/>
      <c r="N206" s="15"/>
      <c r="O206" s="15"/>
      <c r="P206" s="15"/>
      <c r="Q206" s="15"/>
      <c r="R206" s="15"/>
      <c r="S206" s="15"/>
      <c r="T206" s="15"/>
      <c r="U206" s="16"/>
    </row>
    <row r="207" spans="1:21" ht="20.25" customHeight="1" x14ac:dyDescent="0.2">
      <c r="A207" s="14" t="s">
        <v>203</v>
      </c>
      <c r="B207" s="15"/>
      <c r="C207" s="15"/>
      <c r="D207" s="15"/>
      <c r="E207" s="15"/>
      <c r="F207" s="15"/>
      <c r="G207" s="15"/>
      <c r="H207" s="15"/>
      <c r="I207" s="15"/>
      <c r="J207" s="15"/>
      <c r="K207" s="15"/>
      <c r="L207" s="15"/>
      <c r="M207" s="15"/>
      <c r="N207" s="15"/>
      <c r="O207" s="15"/>
      <c r="P207" s="15"/>
      <c r="Q207" s="15"/>
      <c r="R207" s="15"/>
      <c r="S207" s="15"/>
      <c r="T207" s="15"/>
      <c r="U207" s="16"/>
    </row>
    <row r="208" spans="1:21" ht="20.25" customHeight="1" x14ac:dyDescent="0.2">
      <c r="A208" s="14" t="s">
        <v>205</v>
      </c>
      <c r="B208" s="15"/>
      <c r="C208" s="15"/>
      <c r="D208" s="15"/>
      <c r="E208" s="15"/>
      <c r="F208" s="15"/>
      <c r="G208" s="15"/>
      <c r="H208" s="15"/>
      <c r="I208" s="15"/>
      <c r="J208" s="15"/>
      <c r="K208" s="15"/>
      <c r="L208" s="15"/>
      <c r="M208" s="15"/>
      <c r="N208" s="15"/>
      <c r="O208" s="15"/>
      <c r="P208" s="15"/>
      <c r="Q208" s="15"/>
      <c r="R208" s="15"/>
      <c r="S208" s="15"/>
      <c r="T208" s="15"/>
      <c r="U208" s="16"/>
    </row>
    <row r="209" spans="1:21" ht="20.25" customHeight="1" x14ac:dyDescent="0.2">
      <c r="A209" s="14" t="s">
        <v>207</v>
      </c>
      <c r="B209" s="15"/>
      <c r="C209" s="15"/>
      <c r="D209" s="15"/>
      <c r="E209" s="15"/>
      <c r="F209" s="15"/>
      <c r="G209" s="15"/>
      <c r="H209" s="15"/>
      <c r="I209" s="15"/>
      <c r="J209" s="15"/>
      <c r="K209" s="15"/>
      <c r="L209" s="15"/>
      <c r="M209" s="15"/>
      <c r="N209" s="15"/>
      <c r="O209" s="15"/>
      <c r="P209" s="15"/>
      <c r="Q209" s="15"/>
      <c r="R209" s="15"/>
      <c r="S209" s="15"/>
      <c r="T209" s="15"/>
      <c r="U209" s="16"/>
    </row>
    <row r="210" spans="1:21" ht="20.25" customHeight="1" x14ac:dyDescent="0.2">
      <c r="A210" s="14" t="s">
        <v>208</v>
      </c>
      <c r="B210" s="15"/>
      <c r="C210" s="15"/>
      <c r="D210" s="15"/>
      <c r="E210" s="15"/>
      <c r="F210" s="15"/>
      <c r="G210" s="15"/>
      <c r="H210" s="15"/>
      <c r="I210" s="15"/>
      <c r="J210" s="15"/>
      <c r="K210" s="15"/>
      <c r="L210" s="15"/>
      <c r="M210" s="15"/>
      <c r="N210" s="15"/>
      <c r="O210" s="15"/>
      <c r="P210" s="15"/>
      <c r="Q210" s="15"/>
      <c r="R210" s="15"/>
      <c r="S210" s="15"/>
      <c r="T210" s="15"/>
      <c r="U210" s="16"/>
    </row>
    <row r="211" spans="1:21" ht="20.25" customHeight="1" x14ac:dyDescent="0.2">
      <c r="A211" s="14" t="s">
        <v>210</v>
      </c>
      <c r="B211" s="15"/>
      <c r="C211" s="15"/>
      <c r="D211" s="15"/>
      <c r="E211" s="15"/>
      <c r="F211" s="15"/>
      <c r="G211" s="15"/>
      <c r="H211" s="15"/>
      <c r="I211" s="15"/>
      <c r="J211" s="15"/>
      <c r="K211" s="15"/>
      <c r="L211" s="15"/>
      <c r="M211" s="15"/>
      <c r="N211" s="15"/>
      <c r="O211" s="15"/>
      <c r="P211" s="15"/>
      <c r="Q211" s="15"/>
      <c r="R211" s="15"/>
      <c r="S211" s="15"/>
      <c r="T211" s="15"/>
      <c r="U211" s="16"/>
    </row>
    <row r="212" spans="1:21" ht="20.25" customHeight="1" x14ac:dyDescent="0.2">
      <c r="A212" s="14" t="s">
        <v>212</v>
      </c>
      <c r="B212" s="15"/>
      <c r="C212" s="15"/>
      <c r="D212" s="15"/>
      <c r="E212" s="15"/>
      <c r="F212" s="15"/>
      <c r="G212" s="15"/>
      <c r="H212" s="15"/>
      <c r="I212" s="15"/>
      <c r="J212" s="15"/>
      <c r="K212" s="15"/>
      <c r="L212" s="15"/>
      <c r="M212" s="15"/>
      <c r="N212" s="15"/>
      <c r="O212" s="15"/>
      <c r="P212" s="15"/>
      <c r="Q212" s="15"/>
      <c r="R212" s="15"/>
      <c r="S212" s="15"/>
      <c r="T212" s="15"/>
      <c r="U212" s="16"/>
    </row>
    <row r="213" spans="1:21" ht="20.25" customHeight="1" x14ac:dyDescent="0.2">
      <c r="A213" s="14" t="s">
        <v>214</v>
      </c>
      <c r="B213" s="15"/>
      <c r="C213" s="15"/>
      <c r="D213" s="15"/>
      <c r="E213" s="15"/>
      <c r="F213" s="15"/>
      <c r="G213" s="15"/>
      <c r="H213" s="15"/>
      <c r="I213" s="15"/>
      <c r="J213" s="15"/>
      <c r="K213" s="15"/>
      <c r="L213" s="15"/>
      <c r="M213" s="15"/>
      <c r="N213" s="15"/>
      <c r="O213" s="15"/>
      <c r="P213" s="15"/>
      <c r="Q213" s="15"/>
      <c r="R213" s="15"/>
      <c r="S213" s="15"/>
      <c r="T213" s="15"/>
      <c r="U213" s="16"/>
    </row>
    <row r="214" spans="1:21" ht="20.25" customHeight="1" x14ac:dyDescent="0.2">
      <c r="A214" s="14" t="s">
        <v>216</v>
      </c>
      <c r="B214" s="15"/>
      <c r="C214" s="15"/>
      <c r="D214" s="15"/>
      <c r="E214" s="15"/>
      <c r="F214" s="15"/>
      <c r="G214" s="15"/>
      <c r="H214" s="15"/>
      <c r="I214" s="15"/>
      <c r="J214" s="15"/>
      <c r="K214" s="15"/>
      <c r="L214" s="15"/>
      <c r="M214" s="15"/>
      <c r="N214" s="15"/>
      <c r="O214" s="15"/>
      <c r="P214" s="15"/>
      <c r="Q214" s="15"/>
      <c r="R214" s="15"/>
      <c r="S214" s="15"/>
      <c r="T214" s="15"/>
      <c r="U214" s="16"/>
    </row>
    <row r="215" spans="1:21" ht="20.25" customHeight="1" x14ac:dyDescent="0.2">
      <c r="A215" s="14" t="s">
        <v>218</v>
      </c>
      <c r="B215" s="15"/>
      <c r="C215" s="15"/>
      <c r="D215" s="15"/>
      <c r="E215" s="15"/>
      <c r="F215" s="15"/>
      <c r="G215" s="15"/>
      <c r="H215" s="15"/>
      <c r="I215" s="15"/>
      <c r="J215" s="15"/>
      <c r="K215" s="15"/>
      <c r="L215" s="15"/>
      <c r="M215" s="15"/>
      <c r="N215" s="15"/>
      <c r="O215" s="15"/>
      <c r="P215" s="15"/>
      <c r="Q215" s="15"/>
      <c r="R215" s="15"/>
      <c r="S215" s="15"/>
      <c r="T215" s="15"/>
      <c r="U215" s="16"/>
    </row>
    <row r="216" spans="1:21" ht="20.25" customHeight="1" x14ac:dyDescent="0.2">
      <c r="A216" s="14" t="s">
        <v>220</v>
      </c>
      <c r="B216" s="15"/>
      <c r="C216" s="15"/>
      <c r="D216" s="15"/>
      <c r="E216" s="15"/>
      <c r="F216" s="15"/>
      <c r="G216" s="15"/>
      <c r="H216" s="15"/>
      <c r="I216" s="15"/>
      <c r="J216" s="15"/>
      <c r="K216" s="15"/>
      <c r="L216" s="15"/>
      <c r="M216" s="15"/>
      <c r="N216" s="15"/>
      <c r="O216" s="15"/>
      <c r="P216" s="15"/>
      <c r="Q216" s="15"/>
      <c r="R216" s="15"/>
      <c r="S216" s="15"/>
      <c r="T216" s="15"/>
      <c r="U216" s="16"/>
    </row>
    <row r="217" spans="1:21" ht="20.25" customHeight="1" x14ac:dyDescent="0.2">
      <c r="A217" s="14" t="s">
        <v>222</v>
      </c>
      <c r="B217" s="15"/>
      <c r="C217" s="15"/>
      <c r="D217" s="15"/>
      <c r="E217" s="15"/>
      <c r="F217" s="15"/>
      <c r="G217" s="15"/>
      <c r="H217" s="15"/>
      <c r="I217" s="15"/>
      <c r="J217" s="15"/>
      <c r="K217" s="15"/>
      <c r="L217" s="15"/>
      <c r="M217" s="15"/>
      <c r="N217" s="15"/>
      <c r="O217" s="15"/>
      <c r="P217" s="15"/>
      <c r="Q217" s="15"/>
      <c r="R217" s="15"/>
      <c r="S217" s="15"/>
      <c r="T217" s="15"/>
      <c r="U217" s="16"/>
    </row>
    <row r="218" spans="1:21" ht="20.25" customHeight="1" x14ac:dyDescent="0.2">
      <c r="A218" s="14" t="s">
        <v>224</v>
      </c>
      <c r="B218" s="15"/>
      <c r="C218" s="15"/>
      <c r="D218" s="15"/>
      <c r="E218" s="15"/>
      <c r="F218" s="15"/>
      <c r="G218" s="15"/>
      <c r="H218" s="15"/>
      <c r="I218" s="15"/>
      <c r="J218" s="15"/>
      <c r="K218" s="15"/>
      <c r="L218" s="15"/>
      <c r="M218" s="15"/>
      <c r="N218" s="15"/>
      <c r="O218" s="15"/>
      <c r="P218" s="15"/>
      <c r="Q218" s="15"/>
      <c r="R218" s="15"/>
      <c r="S218" s="15"/>
      <c r="T218" s="15"/>
      <c r="U218" s="16"/>
    </row>
    <row r="219" spans="1:21" ht="20.25" customHeight="1" x14ac:dyDescent="0.2">
      <c r="A219" s="14" t="s">
        <v>226</v>
      </c>
      <c r="B219" s="15"/>
      <c r="C219" s="15"/>
      <c r="D219" s="15"/>
      <c r="E219" s="15"/>
      <c r="F219" s="15"/>
      <c r="G219" s="15"/>
      <c r="H219" s="15"/>
      <c r="I219" s="15"/>
      <c r="J219" s="15"/>
      <c r="K219" s="15"/>
      <c r="L219" s="15"/>
      <c r="M219" s="15"/>
      <c r="N219" s="15"/>
      <c r="O219" s="15"/>
      <c r="P219" s="15"/>
      <c r="Q219" s="15"/>
      <c r="R219" s="15"/>
      <c r="S219" s="15"/>
      <c r="T219" s="15"/>
      <c r="U219" s="16"/>
    </row>
    <row r="220" spans="1:21" ht="20.25" customHeight="1" x14ac:dyDescent="0.2">
      <c r="A220" s="14" t="s">
        <v>228</v>
      </c>
      <c r="B220" s="15"/>
      <c r="C220" s="15"/>
      <c r="D220" s="15"/>
      <c r="E220" s="15"/>
      <c r="F220" s="15"/>
      <c r="G220" s="15"/>
      <c r="H220" s="15"/>
      <c r="I220" s="15"/>
      <c r="J220" s="15"/>
      <c r="K220" s="15"/>
      <c r="L220" s="15"/>
      <c r="M220" s="15"/>
      <c r="N220" s="15"/>
      <c r="O220" s="15"/>
      <c r="P220" s="15"/>
      <c r="Q220" s="15"/>
      <c r="R220" s="15"/>
      <c r="S220" s="15"/>
      <c r="T220" s="15"/>
      <c r="U220" s="16"/>
    </row>
    <row r="221" spans="1:21" ht="20.25" customHeight="1" x14ac:dyDescent="0.2">
      <c r="A221" s="14" t="s">
        <v>230</v>
      </c>
      <c r="B221" s="15"/>
      <c r="C221" s="15"/>
      <c r="D221" s="15"/>
      <c r="E221" s="15"/>
      <c r="F221" s="15"/>
      <c r="G221" s="15"/>
      <c r="H221" s="15"/>
      <c r="I221" s="15"/>
      <c r="J221" s="15"/>
      <c r="K221" s="15"/>
      <c r="L221" s="15"/>
      <c r="M221" s="15"/>
      <c r="N221" s="15"/>
      <c r="O221" s="15"/>
      <c r="P221" s="15"/>
      <c r="Q221" s="15"/>
      <c r="R221" s="15"/>
      <c r="S221" s="15"/>
      <c r="T221" s="15"/>
      <c r="U221" s="16"/>
    </row>
    <row r="222" spans="1:21" ht="20.25" customHeight="1" x14ac:dyDescent="0.2">
      <c r="A222" s="14" t="s">
        <v>232</v>
      </c>
      <c r="B222" s="15"/>
      <c r="C222" s="15"/>
      <c r="D222" s="15"/>
      <c r="E222" s="15"/>
      <c r="F222" s="15"/>
      <c r="G222" s="15"/>
      <c r="H222" s="15"/>
      <c r="I222" s="15"/>
      <c r="J222" s="15"/>
      <c r="K222" s="15"/>
      <c r="L222" s="15"/>
      <c r="M222" s="15"/>
      <c r="N222" s="15"/>
      <c r="O222" s="15"/>
      <c r="P222" s="15"/>
      <c r="Q222" s="15"/>
      <c r="R222" s="15"/>
      <c r="S222" s="15"/>
      <c r="T222" s="15"/>
      <c r="U222" s="16"/>
    </row>
    <row r="223" spans="1:21" ht="20.25" customHeight="1" x14ac:dyDescent="0.2">
      <c r="A223" s="14" t="s">
        <v>233</v>
      </c>
      <c r="B223" s="15"/>
      <c r="C223" s="15"/>
      <c r="D223" s="15"/>
      <c r="E223" s="15"/>
      <c r="F223" s="15"/>
      <c r="G223" s="15"/>
      <c r="H223" s="15"/>
      <c r="I223" s="15"/>
      <c r="J223" s="15"/>
      <c r="K223" s="15"/>
      <c r="L223" s="15"/>
      <c r="M223" s="15"/>
      <c r="N223" s="15"/>
      <c r="O223" s="15"/>
      <c r="P223" s="15"/>
      <c r="Q223" s="15"/>
      <c r="R223" s="15"/>
      <c r="S223" s="15"/>
      <c r="T223" s="15"/>
      <c r="U223" s="16"/>
    </row>
    <row r="224" spans="1:21" ht="20.25" customHeight="1" x14ac:dyDescent="0.2">
      <c r="A224" s="14" t="s">
        <v>235</v>
      </c>
      <c r="B224" s="15"/>
      <c r="C224" s="15"/>
      <c r="D224" s="15"/>
      <c r="E224" s="15"/>
      <c r="F224" s="15"/>
      <c r="G224" s="15"/>
      <c r="H224" s="15"/>
      <c r="I224" s="15"/>
      <c r="J224" s="15"/>
      <c r="K224" s="15"/>
      <c r="L224" s="15"/>
      <c r="M224" s="15"/>
      <c r="N224" s="15"/>
      <c r="O224" s="15"/>
      <c r="P224" s="15"/>
      <c r="Q224" s="15"/>
      <c r="R224" s="15"/>
      <c r="S224" s="15"/>
      <c r="T224" s="15"/>
      <c r="U224" s="16"/>
    </row>
    <row r="225" spans="1:27" ht="20.25" customHeight="1" x14ac:dyDescent="0.2">
      <c r="A225" s="14" t="s">
        <v>237</v>
      </c>
      <c r="B225" s="15"/>
      <c r="C225" s="15"/>
      <c r="D225" s="15"/>
      <c r="E225" s="15"/>
      <c r="F225" s="15"/>
      <c r="G225" s="15"/>
      <c r="H225" s="15"/>
      <c r="I225" s="15"/>
      <c r="J225" s="15"/>
      <c r="K225" s="15"/>
      <c r="L225" s="15"/>
      <c r="M225" s="15"/>
      <c r="N225" s="15"/>
      <c r="O225" s="15"/>
      <c r="P225" s="15"/>
      <c r="Q225" s="15"/>
      <c r="R225" s="15"/>
      <c r="S225" s="15"/>
      <c r="T225" s="15"/>
      <c r="U225" s="16"/>
      <c r="AA225" s="10" t="s">
        <v>842</v>
      </c>
    </row>
    <row r="226" spans="1:27" ht="20.25" customHeight="1" x14ac:dyDescent="0.2">
      <c r="A226" s="14" t="s">
        <v>239</v>
      </c>
      <c r="B226" s="15"/>
      <c r="C226" s="15"/>
      <c r="D226" s="15"/>
      <c r="E226" s="15"/>
      <c r="F226" s="15"/>
      <c r="G226" s="15"/>
      <c r="H226" s="15"/>
      <c r="I226" s="15"/>
      <c r="J226" s="15"/>
      <c r="K226" s="15"/>
      <c r="L226" s="15"/>
      <c r="M226" s="15"/>
      <c r="N226" s="15"/>
      <c r="O226" s="15"/>
      <c r="P226" s="15"/>
      <c r="Q226" s="15"/>
      <c r="R226" s="15"/>
      <c r="S226" s="15"/>
      <c r="T226" s="15"/>
      <c r="U226" s="16"/>
    </row>
    <row r="227" spans="1:27" ht="20.25" customHeight="1" x14ac:dyDescent="0.2">
      <c r="A227" s="14" t="s">
        <v>241</v>
      </c>
      <c r="B227" s="15"/>
      <c r="C227" s="15"/>
      <c r="D227" s="15"/>
      <c r="E227" s="15"/>
      <c r="F227" s="15"/>
      <c r="G227" s="15"/>
      <c r="H227" s="15"/>
      <c r="I227" s="15"/>
      <c r="J227" s="15"/>
      <c r="K227" s="15"/>
      <c r="L227" s="15"/>
      <c r="M227" s="15"/>
      <c r="N227" s="15"/>
      <c r="O227" s="15"/>
      <c r="P227" s="15"/>
      <c r="Q227" s="15"/>
      <c r="R227" s="15"/>
      <c r="S227" s="15"/>
      <c r="T227" s="15"/>
      <c r="U227" s="16"/>
    </row>
    <row r="228" spans="1:27" ht="20.25" customHeight="1" x14ac:dyDescent="0.2">
      <c r="A228" s="17" t="s">
        <v>810</v>
      </c>
      <c r="B228" s="18"/>
      <c r="C228" s="18"/>
      <c r="D228" s="18"/>
      <c r="E228" s="18"/>
      <c r="F228" s="18"/>
      <c r="G228" s="18"/>
      <c r="H228" s="18"/>
      <c r="I228" s="18"/>
      <c r="J228" s="18"/>
      <c r="K228" s="18"/>
      <c r="L228" s="18"/>
      <c r="M228" s="18"/>
      <c r="N228" s="18"/>
      <c r="O228" s="18"/>
      <c r="P228" s="18"/>
      <c r="Q228" s="18"/>
      <c r="R228" s="18"/>
      <c r="S228" s="18"/>
      <c r="T228" s="18"/>
      <c r="U228" s="19"/>
    </row>
    <row r="229" spans="1:27" ht="20.25" customHeight="1" x14ac:dyDescent="0.2">
      <c r="A229" s="14" t="s">
        <v>244</v>
      </c>
      <c r="B229" s="15"/>
      <c r="C229" s="15"/>
      <c r="D229" s="15"/>
      <c r="E229" s="15"/>
      <c r="F229" s="15"/>
      <c r="G229" s="15"/>
      <c r="H229" s="15"/>
      <c r="I229" s="15"/>
      <c r="J229" s="15"/>
      <c r="K229" s="15"/>
      <c r="L229" s="15"/>
      <c r="M229" s="15"/>
      <c r="N229" s="15"/>
      <c r="O229" s="15"/>
      <c r="P229" s="15"/>
      <c r="Q229" s="15"/>
      <c r="R229" s="15"/>
      <c r="S229" s="15"/>
      <c r="T229" s="15"/>
      <c r="U229" s="16"/>
    </row>
    <row r="230" spans="1:27" ht="20.25" customHeight="1" x14ac:dyDescent="0.2">
      <c r="A230" s="17" t="s">
        <v>834</v>
      </c>
      <c r="B230" s="18"/>
      <c r="C230" s="18"/>
      <c r="D230" s="18"/>
      <c r="E230" s="18"/>
      <c r="F230" s="18"/>
      <c r="G230" s="18"/>
      <c r="H230" s="18"/>
      <c r="I230" s="18"/>
      <c r="J230" s="18"/>
      <c r="K230" s="18"/>
      <c r="L230" s="18"/>
      <c r="M230" s="18"/>
      <c r="N230" s="18"/>
      <c r="O230" s="18"/>
      <c r="P230" s="18"/>
      <c r="Q230" s="18"/>
      <c r="R230" s="18"/>
      <c r="S230" s="18"/>
      <c r="T230" s="18"/>
      <c r="U230" s="19"/>
    </row>
    <row r="231" spans="1:27" ht="20.25" customHeight="1" x14ac:dyDescent="0.2"/>
    <row r="232" spans="1:27" ht="20.25" customHeight="1" x14ac:dyDescent="0.2"/>
    <row r="233" spans="1:27" ht="20.25" customHeight="1" x14ac:dyDescent="0.2"/>
    <row r="234" spans="1:27" ht="20.25" customHeight="1" x14ac:dyDescent="0.2"/>
    <row r="235" spans="1:27" ht="20.25" customHeight="1" x14ac:dyDescent="0.2"/>
    <row r="236" spans="1:27" ht="20.25" customHeight="1" x14ac:dyDescent="0.2"/>
    <row r="237" spans="1:27" ht="20.25" customHeight="1" x14ac:dyDescent="0.2"/>
    <row r="238" spans="1:27" ht="20.25" customHeight="1" x14ac:dyDescent="0.2"/>
    <row r="239" spans="1:27" ht="20.25" customHeight="1" x14ac:dyDescent="0.2"/>
    <row r="240" spans="1:27"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sheetData>
  <sheetProtection algorithmName="SHA-512" hashValue="MA78WgWplaweODLO7MUF5UzFjN2YQJ6GNiUosCKi2h1Cfq62xJfb+v/USrrk7CVNvzQHrEBX46uXgrgotH0cEw==" saltValue="smocl9L8CXz0t5++T2OL6g==" spinCount="100000" sheet="1" objects="1" scenarios="1" selectLockedCells="1"/>
  <dataConsolidate/>
  <mergeCells count="155">
    <mergeCell ref="J14:P14"/>
    <mergeCell ref="X29:Y30"/>
    <mergeCell ref="Z29:AA30"/>
    <mergeCell ref="AB29:AC30"/>
    <mergeCell ref="AD29:AE30"/>
    <mergeCell ref="AF29:AG30"/>
    <mergeCell ref="AH29:AI30"/>
    <mergeCell ref="AU13:AY13"/>
    <mergeCell ref="A6:V7"/>
    <mergeCell ref="W6:AT6"/>
    <mergeCell ref="A23:V23"/>
    <mergeCell ref="A24:V24"/>
    <mergeCell ref="W22:AF22"/>
    <mergeCell ref="W23:AF23"/>
    <mergeCell ref="W24:AF24"/>
    <mergeCell ref="A16:Y16"/>
    <mergeCell ref="AG24:AT24"/>
    <mergeCell ref="W18:AF18"/>
    <mergeCell ref="W19:AF19"/>
    <mergeCell ref="W20:AF20"/>
    <mergeCell ref="W21:AF21"/>
    <mergeCell ref="AU24:AY24"/>
    <mergeCell ref="W11:AF11"/>
    <mergeCell ref="AU11:AY11"/>
    <mergeCell ref="C39:E39"/>
    <mergeCell ref="F39:M39"/>
    <mergeCell ref="AL34:AM34"/>
    <mergeCell ref="AN34:AO34"/>
    <mergeCell ref="AP34:AQ34"/>
    <mergeCell ref="AR34:AS34"/>
    <mergeCell ref="AR36:AS36"/>
    <mergeCell ref="AT36:AU36"/>
    <mergeCell ref="AT34:AU34"/>
    <mergeCell ref="AR35:AS35"/>
    <mergeCell ref="AT35:AU35"/>
    <mergeCell ref="A36:W36"/>
    <mergeCell ref="Z36:AA36"/>
    <mergeCell ref="AB36:AC36"/>
    <mergeCell ref="AD36:AE36"/>
    <mergeCell ref="AF36:AG36"/>
    <mergeCell ref="A5:Y5"/>
    <mergeCell ref="AU6:AY7"/>
    <mergeCell ref="W7:AF7"/>
    <mergeCell ref="W8:AF8"/>
    <mergeCell ref="AU8:AY8"/>
    <mergeCell ref="W9:AF9"/>
    <mergeCell ref="AU9:AY9"/>
    <mergeCell ref="W10:AF10"/>
    <mergeCell ref="AU10:AY10"/>
    <mergeCell ref="W12:AF12"/>
    <mergeCell ref="AU12:AY12"/>
    <mergeCell ref="W13:AF13"/>
    <mergeCell ref="AU17:AY18"/>
    <mergeCell ref="AU19:AY19"/>
    <mergeCell ref="AU20:AY20"/>
    <mergeCell ref="AU21:AY21"/>
    <mergeCell ref="AU22:AY22"/>
    <mergeCell ref="AU23:AY23"/>
    <mergeCell ref="W17:AT17"/>
    <mergeCell ref="AG18:AT18"/>
    <mergeCell ref="AG19:AT19"/>
    <mergeCell ref="A31:W31"/>
    <mergeCell ref="AJ29:AK30"/>
    <mergeCell ref="AG7:AT7"/>
    <mergeCell ref="AG8:AT8"/>
    <mergeCell ref="AG9:AT9"/>
    <mergeCell ref="AG10:AT10"/>
    <mergeCell ref="AG11:AT11"/>
    <mergeCell ref="AG12:AT12"/>
    <mergeCell ref="AG13:AT13"/>
    <mergeCell ref="A8:V8"/>
    <mergeCell ref="A9:V9"/>
    <mergeCell ref="A10:V10"/>
    <mergeCell ref="A11:V11"/>
    <mergeCell ref="A12:V12"/>
    <mergeCell ref="A13:V13"/>
    <mergeCell ref="AG20:AT20"/>
    <mergeCell ref="AG21:AT21"/>
    <mergeCell ref="AG22:AT22"/>
    <mergeCell ref="AG23:AT23"/>
    <mergeCell ref="A17:V18"/>
    <mergeCell ref="A19:V19"/>
    <mergeCell ref="A20:V20"/>
    <mergeCell ref="A21:V21"/>
    <mergeCell ref="A22:V22"/>
    <mergeCell ref="AL29:AM30"/>
    <mergeCell ref="AN29:AO30"/>
    <mergeCell ref="AP29:AQ30"/>
    <mergeCell ref="AR29:AS30"/>
    <mergeCell ref="A29:W30"/>
    <mergeCell ref="A32:W32"/>
    <mergeCell ref="A33:W33"/>
    <mergeCell ref="A34:W34"/>
    <mergeCell ref="A35:W35"/>
    <mergeCell ref="AJ32:AK32"/>
    <mergeCell ref="AL32:AM32"/>
    <mergeCell ref="AN32:AO32"/>
    <mergeCell ref="AP32:AQ32"/>
    <mergeCell ref="AR32:AS32"/>
    <mergeCell ref="Z33:AA33"/>
    <mergeCell ref="AB33:AC33"/>
    <mergeCell ref="AD33:AE33"/>
    <mergeCell ref="AF33:AG33"/>
    <mergeCell ref="AH33:AI33"/>
    <mergeCell ref="AJ33:AK33"/>
    <mergeCell ref="AL33:AM33"/>
    <mergeCell ref="AN33:AO33"/>
    <mergeCell ref="AP33:AQ33"/>
    <mergeCell ref="AR33:AS33"/>
    <mergeCell ref="AH31:AI31"/>
    <mergeCell ref="AJ31:AK31"/>
    <mergeCell ref="AL31:AM31"/>
    <mergeCell ref="AN31:AO31"/>
    <mergeCell ref="AR31:AS31"/>
    <mergeCell ref="AT31:AU31"/>
    <mergeCell ref="Z32:AA32"/>
    <mergeCell ref="AB32:AC32"/>
    <mergeCell ref="AD32:AE32"/>
    <mergeCell ref="AF32:AG32"/>
    <mergeCell ref="AH32:AI32"/>
    <mergeCell ref="AP31:AQ31"/>
    <mergeCell ref="AT32:AU32"/>
    <mergeCell ref="X32:Y32"/>
    <mergeCell ref="X33:Y33"/>
    <mergeCell ref="X34:Y34"/>
    <mergeCell ref="X35:Y35"/>
    <mergeCell ref="X36:Y36"/>
    <mergeCell ref="Z31:AA31"/>
    <mergeCell ref="AB31:AC31"/>
    <mergeCell ref="AD31:AE31"/>
    <mergeCell ref="AF31:AG31"/>
    <mergeCell ref="A1:AZ1"/>
    <mergeCell ref="AH36:AI36"/>
    <mergeCell ref="AJ36:AK36"/>
    <mergeCell ref="AL36:AM36"/>
    <mergeCell ref="AN36:AO36"/>
    <mergeCell ref="AP36:AQ36"/>
    <mergeCell ref="AT33:AU33"/>
    <mergeCell ref="Z34:AA34"/>
    <mergeCell ref="AB34:AC34"/>
    <mergeCell ref="AD34:AE34"/>
    <mergeCell ref="AF34:AG34"/>
    <mergeCell ref="AH34:AI34"/>
    <mergeCell ref="AJ34:AK34"/>
    <mergeCell ref="Z35:AA35"/>
    <mergeCell ref="AB35:AC35"/>
    <mergeCell ref="AD35:AE35"/>
    <mergeCell ref="AF35:AG35"/>
    <mergeCell ref="AH35:AI35"/>
    <mergeCell ref="AJ35:AK35"/>
    <mergeCell ref="AL35:AM35"/>
    <mergeCell ref="AN35:AO35"/>
    <mergeCell ref="AP35:AQ35"/>
    <mergeCell ref="AT29:AU30"/>
    <mergeCell ref="X31:Y31"/>
  </mergeCells>
  <phoneticPr fontId="50" type="noConversion"/>
  <dataValidations count="9">
    <dataValidation type="list" allowBlank="1" showInputMessage="1" showErrorMessage="1" sqref="A65342:Q65348 WVI982846:WVY982852 WLM982846:WMC982852 WBQ982846:WCG982852 VRU982846:VSK982852 VHY982846:VIO982852 UYC982846:UYS982852 UOG982846:UOW982852 UEK982846:UFA982852 TUO982846:TVE982852 TKS982846:TLI982852 TAW982846:TBM982852 SRA982846:SRQ982852 SHE982846:SHU982852 RXI982846:RXY982852 RNM982846:ROC982852 RDQ982846:REG982852 QTU982846:QUK982852 QJY982846:QKO982852 QAC982846:QAS982852 PQG982846:PQW982852 PGK982846:PHA982852 OWO982846:OXE982852 OMS982846:ONI982852 OCW982846:ODM982852 NTA982846:NTQ982852 NJE982846:NJU982852 MZI982846:MZY982852 MPM982846:MQC982852 MFQ982846:MGG982852 LVU982846:LWK982852 LLY982846:LMO982852 LCC982846:LCS982852 KSG982846:KSW982852 KIK982846:KJA982852 JYO982846:JZE982852 JOS982846:JPI982852 JEW982846:JFM982852 IVA982846:IVQ982852 ILE982846:ILU982852 IBI982846:IBY982852 HRM982846:HSC982852 HHQ982846:HIG982852 GXU982846:GYK982852 GNY982846:GOO982852 GEC982846:GES982852 FUG982846:FUW982852 FKK982846:FLA982852 FAO982846:FBE982852 EQS982846:ERI982852 EGW982846:EHM982852 DXA982846:DXQ982852 DNE982846:DNU982852 DDI982846:DDY982852 CTM982846:CUC982852 CJQ982846:CKG982852 BZU982846:CAK982852 BPY982846:BQO982852 BGC982846:BGS982852 AWG982846:AWW982852 AMK982846:ANA982852 ACO982846:ADE982852 SS982846:TI982852 IW982846:JM982852 A982846:Q982852 WVI917310:WVY917316 WLM917310:WMC917316 WBQ917310:WCG917316 VRU917310:VSK917316 VHY917310:VIO917316 UYC917310:UYS917316 UOG917310:UOW917316 UEK917310:UFA917316 TUO917310:TVE917316 TKS917310:TLI917316 TAW917310:TBM917316 SRA917310:SRQ917316 SHE917310:SHU917316 RXI917310:RXY917316 RNM917310:ROC917316 RDQ917310:REG917316 QTU917310:QUK917316 QJY917310:QKO917316 QAC917310:QAS917316 PQG917310:PQW917316 PGK917310:PHA917316 OWO917310:OXE917316 OMS917310:ONI917316 OCW917310:ODM917316 NTA917310:NTQ917316 NJE917310:NJU917316 MZI917310:MZY917316 MPM917310:MQC917316 MFQ917310:MGG917316 LVU917310:LWK917316 LLY917310:LMO917316 LCC917310:LCS917316 KSG917310:KSW917316 KIK917310:KJA917316 JYO917310:JZE917316 JOS917310:JPI917316 JEW917310:JFM917316 IVA917310:IVQ917316 ILE917310:ILU917316 IBI917310:IBY917316 HRM917310:HSC917316 HHQ917310:HIG917316 GXU917310:GYK917316 GNY917310:GOO917316 GEC917310:GES917316 FUG917310:FUW917316 FKK917310:FLA917316 FAO917310:FBE917316 EQS917310:ERI917316 EGW917310:EHM917316 DXA917310:DXQ917316 DNE917310:DNU917316 DDI917310:DDY917316 CTM917310:CUC917316 CJQ917310:CKG917316 BZU917310:CAK917316 BPY917310:BQO917316 BGC917310:BGS917316 AWG917310:AWW917316 AMK917310:ANA917316 ACO917310:ADE917316 SS917310:TI917316 IW917310:JM917316 A917310:Q917316 WVI851774:WVY851780 WLM851774:WMC851780 WBQ851774:WCG851780 VRU851774:VSK851780 VHY851774:VIO851780 UYC851774:UYS851780 UOG851774:UOW851780 UEK851774:UFA851780 TUO851774:TVE851780 TKS851774:TLI851780 TAW851774:TBM851780 SRA851774:SRQ851780 SHE851774:SHU851780 RXI851774:RXY851780 RNM851774:ROC851780 RDQ851774:REG851780 QTU851774:QUK851780 QJY851774:QKO851780 QAC851774:QAS851780 PQG851774:PQW851780 PGK851774:PHA851780 OWO851774:OXE851780 OMS851774:ONI851780 OCW851774:ODM851780 NTA851774:NTQ851780 NJE851774:NJU851780 MZI851774:MZY851780 MPM851774:MQC851780 MFQ851774:MGG851780 LVU851774:LWK851780 LLY851774:LMO851780 LCC851774:LCS851780 KSG851774:KSW851780 KIK851774:KJA851780 JYO851774:JZE851780 JOS851774:JPI851780 JEW851774:JFM851780 IVA851774:IVQ851780 ILE851774:ILU851780 IBI851774:IBY851780 HRM851774:HSC851780 HHQ851774:HIG851780 GXU851774:GYK851780 GNY851774:GOO851780 GEC851774:GES851780 FUG851774:FUW851780 FKK851774:FLA851780 FAO851774:FBE851780 EQS851774:ERI851780 EGW851774:EHM851780 DXA851774:DXQ851780 DNE851774:DNU851780 DDI851774:DDY851780 CTM851774:CUC851780 CJQ851774:CKG851780 BZU851774:CAK851780 BPY851774:BQO851780 BGC851774:BGS851780 AWG851774:AWW851780 AMK851774:ANA851780 ACO851774:ADE851780 SS851774:TI851780 IW851774:JM851780 A851774:Q851780 WVI786238:WVY786244 WLM786238:WMC786244 WBQ786238:WCG786244 VRU786238:VSK786244 VHY786238:VIO786244 UYC786238:UYS786244 UOG786238:UOW786244 UEK786238:UFA786244 TUO786238:TVE786244 TKS786238:TLI786244 TAW786238:TBM786244 SRA786238:SRQ786244 SHE786238:SHU786244 RXI786238:RXY786244 RNM786238:ROC786244 RDQ786238:REG786244 QTU786238:QUK786244 QJY786238:QKO786244 QAC786238:QAS786244 PQG786238:PQW786244 PGK786238:PHA786244 OWO786238:OXE786244 OMS786238:ONI786244 OCW786238:ODM786244 NTA786238:NTQ786244 NJE786238:NJU786244 MZI786238:MZY786244 MPM786238:MQC786244 MFQ786238:MGG786244 LVU786238:LWK786244 LLY786238:LMO786244 LCC786238:LCS786244 KSG786238:KSW786244 KIK786238:KJA786244 JYO786238:JZE786244 JOS786238:JPI786244 JEW786238:JFM786244 IVA786238:IVQ786244 ILE786238:ILU786244 IBI786238:IBY786244 HRM786238:HSC786244 HHQ786238:HIG786244 GXU786238:GYK786244 GNY786238:GOO786244 GEC786238:GES786244 FUG786238:FUW786244 FKK786238:FLA786244 FAO786238:FBE786244 EQS786238:ERI786244 EGW786238:EHM786244 DXA786238:DXQ786244 DNE786238:DNU786244 DDI786238:DDY786244 CTM786238:CUC786244 CJQ786238:CKG786244 BZU786238:CAK786244 BPY786238:BQO786244 BGC786238:BGS786244 AWG786238:AWW786244 AMK786238:ANA786244 ACO786238:ADE786244 SS786238:TI786244 IW786238:JM786244 A786238:Q786244 WVI720702:WVY720708 WLM720702:WMC720708 WBQ720702:WCG720708 VRU720702:VSK720708 VHY720702:VIO720708 UYC720702:UYS720708 UOG720702:UOW720708 UEK720702:UFA720708 TUO720702:TVE720708 TKS720702:TLI720708 TAW720702:TBM720708 SRA720702:SRQ720708 SHE720702:SHU720708 RXI720702:RXY720708 RNM720702:ROC720708 RDQ720702:REG720708 QTU720702:QUK720708 QJY720702:QKO720708 QAC720702:QAS720708 PQG720702:PQW720708 PGK720702:PHA720708 OWO720702:OXE720708 OMS720702:ONI720708 OCW720702:ODM720708 NTA720702:NTQ720708 NJE720702:NJU720708 MZI720702:MZY720708 MPM720702:MQC720708 MFQ720702:MGG720708 LVU720702:LWK720708 LLY720702:LMO720708 LCC720702:LCS720708 KSG720702:KSW720708 KIK720702:KJA720708 JYO720702:JZE720708 JOS720702:JPI720708 JEW720702:JFM720708 IVA720702:IVQ720708 ILE720702:ILU720708 IBI720702:IBY720708 HRM720702:HSC720708 HHQ720702:HIG720708 GXU720702:GYK720708 GNY720702:GOO720708 GEC720702:GES720708 FUG720702:FUW720708 FKK720702:FLA720708 FAO720702:FBE720708 EQS720702:ERI720708 EGW720702:EHM720708 DXA720702:DXQ720708 DNE720702:DNU720708 DDI720702:DDY720708 CTM720702:CUC720708 CJQ720702:CKG720708 BZU720702:CAK720708 BPY720702:BQO720708 BGC720702:BGS720708 AWG720702:AWW720708 AMK720702:ANA720708 ACO720702:ADE720708 SS720702:TI720708 IW720702:JM720708 A720702:Q720708 WVI655166:WVY655172 WLM655166:WMC655172 WBQ655166:WCG655172 VRU655166:VSK655172 VHY655166:VIO655172 UYC655166:UYS655172 UOG655166:UOW655172 UEK655166:UFA655172 TUO655166:TVE655172 TKS655166:TLI655172 TAW655166:TBM655172 SRA655166:SRQ655172 SHE655166:SHU655172 RXI655166:RXY655172 RNM655166:ROC655172 RDQ655166:REG655172 QTU655166:QUK655172 QJY655166:QKO655172 QAC655166:QAS655172 PQG655166:PQW655172 PGK655166:PHA655172 OWO655166:OXE655172 OMS655166:ONI655172 OCW655166:ODM655172 NTA655166:NTQ655172 NJE655166:NJU655172 MZI655166:MZY655172 MPM655166:MQC655172 MFQ655166:MGG655172 LVU655166:LWK655172 LLY655166:LMO655172 LCC655166:LCS655172 KSG655166:KSW655172 KIK655166:KJA655172 JYO655166:JZE655172 JOS655166:JPI655172 JEW655166:JFM655172 IVA655166:IVQ655172 ILE655166:ILU655172 IBI655166:IBY655172 HRM655166:HSC655172 HHQ655166:HIG655172 GXU655166:GYK655172 GNY655166:GOO655172 GEC655166:GES655172 FUG655166:FUW655172 FKK655166:FLA655172 FAO655166:FBE655172 EQS655166:ERI655172 EGW655166:EHM655172 DXA655166:DXQ655172 DNE655166:DNU655172 DDI655166:DDY655172 CTM655166:CUC655172 CJQ655166:CKG655172 BZU655166:CAK655172 BPY655166:BQO655172 BGC655166:BGS655172 AWG655166:AWW655172 AMK655166:ANA655172 ACO655166:ADE655172 SS655166:TI655172 IW655166:JM655172 A655166:Q655172 WVI589630:WVY589636 WLM589630:WMC589636 WBQ589630:WCG589636 VRU589630:VSK589636 VHY589630:VIO589636 UYC589630:UYS589636 UOG589630:UOW589636 UEK589630:UFA589636 TUO589630:TVE589636 TKS589630:TLI589636 TAW589630:TBM589636 SRA589630:SRQ589636 SHE589630:SHU589636 RXI589630:RXY589636 RNM589630:ROC589636 RDQ589630:REG589636 QTU589630:QUK589636 QJY589630:QKO589636 QAC589630:QAS589636 PQG589630:PQW589636 PGK589630:PHA589636 OWO589630:OXE589636 OMS589630:ONI589636 OCW589630:ODM589636 NTA589630:NTQ589636 NJE589630:NJU589636 MZI589630:MZY589636 MPM589630:MQC589636 MFQ589630:MGG589636 LVU589630:LWK589636 LLY589630:LMO589636 LCC589630:LCS589636 KSG589630:KSW589636 KIK589630:KJA589636 JYO589630:JZE589636 JOS589630:JPI589636 JEW589630:JFM589636 IVA589630:IVQ589636 ILE589630:ILU589636 IBI589630:IBY589636 HRM589630:HSC589636 HHQ589630:HIG589636 GXU589630:GYK589636 GNY589630:GOO589636 GEC589630:GES589636 FUG589630:FUW589636 FKK589630:FLA589636 FAO589630:FBE589636 EQS589630:ERI589636 EGW589630:EHM589636 DXA589630:DXQ589636 DNE589630:DNU589636 DDI589630:DDY589636 CTM589630:CUC589636 CJQ589630:CKG589636 BZU589630:CAK589636 BPY589630:BQO589636 BGC589630:BGS589636 AWG589630:AWW589636 AMK589630:ANA589636 ACO589630:ADE589636 SS589630:TI589636 IW589630:JM589636 A589630:Q589636 WVI524094:WVY524100 WLM524094:WMC524100 WBQ524094:WCG524100 VRU524094:VSK524100 VHY524094:VIO524100 UYC524094:UYS524100 UOG524094:UOW524100 UEK524094:UFA524100 TUO524094:TVE524100 TKS524094:TLI524100 TAW524094:TBM524100 SRA524094:SRQ524100 SHE524094:SHU524100 RXI524094:RXY524100 RNM524094:ROC524100 RDQ524094:REG524100 QTU524094:QUK524100 QJY524094:QKO524100 QAC524094:QAS524100 PQG524094:PQW524100 PGK524094:PHA524100 OWO524094:OXE524100 OMS524094:ONI524100 OCW524094:ODM524100 NTA524094:NTQ524100 NJE524094:NJU524100 MZI524094:MZY524100 MPM524094:MQC524100 MFQ524094:MGG524100 LVU524094:LWK524100 LLY524094:LMO524100 LCC524094:LCS524100 KSG524094:KSW524100 KIK524094:KJA524100 JYO524094:JZE524100 JOS524094:JPI524100 JEW524094:JFM524100 IVA524094:IVQ524100 ILE524094:ILU524100 IBI524094:IBY524100 HRM524094:HSC524100 HHQ524094:HIG524100 GXU524094:GYK524100 GNY524094:GOO524100 GEC524094:GES524100 FUG524094:FUW524100 FKK524094:FLA524100 FAO524094:FBE524100 EQS524094:ERI524100 EGW524094:EHM524100 DXA524094:DXQ524100 DNE524094:DNU524100 DDI524094:DDY524100 CTM524094:CUC524100 CJQ524094:CKG524100 BZU524094:CAK524100 BPY524094:BQO524100 BGC524094:BGS524100 AWG524094:AWW524100 AMK524094:ANA524100 ACO524094:ADE524100 SS524094:TI524100 IW524094:JM524100 A524094:Q524100 WVI458558:WVY458564 WLM458558:WMC458564 WBQ458558:WCG458564 VRU458558:VSK458564 VHY458558:VIO458564 UYC458558:UYS458564 UOG458558:UOW458564 UEK458558:UFA458564 TUO458558:TVE458564 TKS458558:TLI458564 TAW458558:TBM458564 SRA458558:SRQ458564 SHE458558:SHU458564 RXI458558:RXY458564 RNM458558:ROC458564 RDQ458558:REG458564 QTU458558:QUK458564 QJY458558:QKO458564 QAC458558:QAS458564 PQG458558:PQW458564 PGK458558:PHA458564 OWO458558:OXE458564 OMS458558:ONI458564 OCW458558:ODM458564 NTA458558:NTQ458564 NJE458558:NJU458564 MZI458558:MZY458564 MPM458558:MQC458564 MFQ458558:MGG458564 LVU458558:LWK458564 LLY458558:LMO458564 LCC458558:LCS458564 KSG458558:KSW458564 KIK458558:KJA458564 JYO458558:JZE458564 JOS458558:JPI458564 JEW458558:JFM458564 IVA458558:IVQ458564 ILE458558:ILU458564 IBI458558:IBY458564 HRM458558:HSC458564 HHQ458558:HIG458564 GXU458558:GYK458564 GNY458558:GOO458564 GEC458558:GES458564 FUG458558:FUW458564 FKK458558:FLA458564 FAO458558:FBE458564 EQS458558:ERI458564 EGW458558:EHM458564 DXA458558:DXQ458564 DNE458558:DNU458564 DDI458558:DDY458564 CTM458558:CUC458564 CJQ458558:CKG458564 BZU458558:CAK458564 BPY458558:BQO458564 BGC458558:BGS458564 AWG458558:AWW458564 AMK458558:ANA458564 ACO458558:ADE458564 SS458558:TI458564 IW458558:JM458564 A458558:Q458564 WVI393022:WVY393028 WLM393022:WMC393028 WBQ393022:WCG393028 VRU393022:VSK393028 VHY393022:VIO393028 UYC393022:UYS393028 UOG393022:UOW393028 UEK393022:UFA393028 TUO393022:TVE393028 TKS393022:TLI393028 TAW393022:TBM393028 SRA393022:SRQ393028 SHE393022:SHU393028 RXI393022:RXY393028 RNM393022:ROC393028 RDQ393022:REG393028 QTU393022:QUK393028 QJY393022:QKO393028 QAC393022:QAS393028 PQG393022:PQW393028 PGK393022:PHA393028 OWO393022:OXE393028 OMS393022:ONI393028 OCW393022:ODM393028 NTA393022:NTQ393028 NJE393022:NJU393028 MZI393022:MZY393028 MPM393022:MQC393028 MFQ393022:MGG393028 LVU393022:LWK393028 LLY393022:LMO393028 LCC393022:LCS393028 KSG393022:KSW393028 KIK393022:KJA393028 JYO393022:JZE393028 JOS393022:JPI393028 JEW393022:JFM393028 IVA393022:IVQ393028 ILE393022:ILU393028 IBI393022:IBY393028 HRM393022:HSC393028 HHQ393022:HIG393028 GXU393022:GYK393028 GNY393022:GOO393028 GEC393022:GES393028 FUG393022:FUW393028 FKK393022:FLA393028 FAO393022:FBE393028 EQS393022:ERI393028 EGW393022:EHM393028 DXA393022:DXQ393028 DNE393022:DNU393028 DDI393022:DDY393028 CTM393022:CUC393028 CJQ393022:CKG393028 BZU393022:CAK393028 BPY393022:BQO393028 BGC393022:BGS393028 AWG393022:AWW393028 AMK393022:ANA393028 ACO393022:ADE393028 SS393022:TI393028 IW393022:JM393028 A393022:Q393028 WVI327486:WVY327492 WLM327486:WMC327492 WBQ327486:WCG327492 VRU327486:VSK327492 VHY327486:VIO327492 UYC327486:UYS327492 UOG327486:UOW327492 UEK327486:UFA327492 TUO327486:TVE327492 TKS327486:TLI327492 TAW327486:TBM327492 SRA327486:SRQ327492 SHE327486:SHU327492 RXI327486:RXY327492 RNM327486:ROC327492 RDQ327486:REG327492 QTU327486:QUK327492 QJY327486:QKO327492 QAC327486:QAS327492 PQG327486:PQW327492 PGK327486:PHA327492 OWO327486:OXE327492 OMS327486:ONI327492 OCW327486:ODM327492 NTA327486:NTQ327492 NJE327486:NJU327492 MZI327486:MZY327492 MPM327486:MQC327492 MFQ327486:MGG327492 LVU327486:LWK327492 LLY327486:LMO327492 LCC327486:LCS327492 KSG327486:KSW327492 KIK327486:KJA327492 JYO327486:JZE327492 JOS327486:JPI327492 JEW327486:JFM327492 IVA327486:IVQ327492 ILE327486:ILU327492 IBI327486:IBY327492 HRM327486:HSC327492 HHQ327486:HIG327492 GXU327486:GYK327492 GNY327486:GOO327492 GEC327486:GES327492 FUG327486:FUW327492 FKK327486:FLA327492 FAO327486:FBE327492 EQS327486:ERI327492 EGW327486:EHM327492 DXA327486:DXQ327492 DNE327486:DNU327492 DDI327486:DDY327492 CTM327486:CUC327492 CJQ327486:CKG327492 BZU327486:CAK327492 BPY327486:BQO327492 BGC327486:BGS327492 AWG327486:AWW327492 AMK327486:ANA327492 ACO327486:ADE327492 SS327486:TI327492 IW327486:JM327492 A327486:Q327492 WVI261950:WVY261956 WLM261950:WMC261956 WBQ261950:WCG261956 VRU261950:VSK261956 VHY261950:VIO261956 UYC261950:UYS261956 UOG261950:UOW261956 UEK261950:UFA261956 TUO261950:TVE261956 TKS261950:TLI261956 TAW261950:TBM261956 SRA261950:SRQ261956 SHE261950:SHU261956 RXI261950:RXY261956 RNM261950:ROC261956 RDQ261950:REG261956 QTU261950:QUK261956 QJY261950:QKO261956 QAC261950:QAS261956 PQG261950:PQW261956 PGK261950:PHA261956 OWO261950:OXE261956 OMS261950:ONI261956 OCW261950:ODM261956 NTA261950:NTQ261956 NJE261950:NJU261956 MZI261950:MZY261956 MPM261950:MQC261956 MFQ261950:MGG261956 LVU261950:LWK261956 LLY261950:LMO261956 LCC261950:LCS261956 KSG261950:KSW261956 KIK261950:KJA261956 JYO261950:JZE261956 JOS261950:JPI261956 JEW261950:JFM261956 IVA261950:IVQ261956 ILE261950:ILU261956 IBI261950:IBY261956 HRM261950:HSC261956 HHQ261950:HIG261956 GXU261950:GYK261956 GNY261950:GOO261956 GEC261950:GES261956 FUG261950:FUW261956 FKK261950:FLA261956 FAO261950:FBE261956 EQS261950:ERI261956 EGW261950:EHM261956 DXA261950:DXQ261956 DNE261950:DNU261956 DDI261950:DDY261956 CTM261950:CUC261956 CJQ261950:CKG261956 BZU261950:CAK261956 BPY261950:BQO261956 BGC261950:BGS261956 AWG261950:AWW261956 AMK261950:ANA261956 ACO261950:ADE261956 SS261950:TI261956 IW261950:JM261956 A261950:Q261956 WVI196414:WVY196420 WLM196414:WMC196420 WBQ196414:WCG196420 VRU196414:VSK196420 VHY196414:VIO196420 UYC196414:UYS196420 UOG196414:UOW196420 UEK196414:UFA196420 TUO196414:TVE196420 TKS196414:TLI196420 TAW196414:TBM196420 SRA196414:SRQ196420 SHE196414:SHU196420 RXI196414:RXY196420 RNM196414:ROC196420 RDQ196414:REG196420 QTU196414:QUK196420 QJY196414:QKO196420 QAC196414:QAS196420 PQG196414:PQW196420 PGK196414:PHA196420 OWO196414:OXE196420 OMS196414:ONI196420 OCW196414:ODM196420 NTA196414:NTQ196420 NJE196414:NJU196420 MZI196414:MZY196420 MPM196414:MQC196420 MFQ196414:MGG196420 LVU196414:LWK196420 LLY196414:LMO196420 LCC196414:LCS196420 KSG196414:KSW196420 KIK196414:KJA196420 JYO196414:JZE196420 JOS196414:JPI196420 JEW196414:JFM196420 IVA196414:IVQ196420 ILE196414:ILU196420 IBI196414:IBY196420 HRM196414:HSC196420 HHQ196414:HIG196420 GXU196414:GYK196420 GNY196414:GOO196420 GEC196414:GES196420 FUG196414:FUW196420 FKK196414:FLA196420 FAO196414:FBE196420 EQS196414:ERI196420 EGW196414:EHM196420 DXA196414:DXQ196420 DNE196414:DNU196420 DDI196414:DDY196420 CTM196414:CUC196420 CJQ196414:CKG196420 BZU196414:CAK196420 BPY196414:BQO196420 BGC196414:BGS196420 AWG196414:AWW196420 AMK196414:ANA196420 ACO196414:ADE196420 SS196414:TI196420 IW196414:JM196420 A196414:Q196420 WVI130878:WVY130884 WLM130878:WMC130884 WBQ130878:WCG130884 VRU130878:VSK130884 VHY130878:VIO130884 UYC130878:UYS130884 UOG130878:UOW130884 UEK130878:UFA130884 TUO130878:TVE130884 TKS130878:TLI130884 TAW130878:TBM130884 SRA130878:SRQ130884 SHE130878:SHU130884 RXI130878:RXY130884 RNM130878:ROC130884 RDQ130878:REG130884 QTU130878:QUK130884 QJY130878:QKO130884 QAC130878:QAS130884 PQG130878:PQW130884 PGK130878:PHA130884 OWO130878:OXE130884 OMS130878:ONI130884 OCW130878:ODM130884 NTA130878:NTQ130884 NJE130878:NJU130884 MZI130878:MZY130884 MPM130878:MQC130884 MFQ130878:MGG130884 LVU130878:LWK130884 LLY130878:LMO130884 LCC130878:LCS130884 KSG130878:KSW130884 KIK130878:KJA130884 JYO130878:JZE130884 JOS130878:JPI130884 JEW130878:JFM130884 IVA130878:IVQ130884 ILE130878:ILU130884 IBI130878:IBY130884 HRM130878:HSC130884 HHQ130878:HIG130884 GXU130878:GYK130884 GNY130878:GOO130884 GEC130878:GES130884 FUG130878:FUW130884 FKK130878:FLA130884 FAO130878:FBE130884 EQS130878:ERI130884 EGW130878:EHM130884 DXA130878:DXQ130884 DNE130878:DNU130884 DDI130878:DDY130884 CTM130878:CUC130884 CJQ130878:CKG130884 BZU130878:CAK130884 BPY130878:BQO130884 BGC130878:BGS130884 AWG130878:AWW130884 AMK130878:ANA130884 ACO130878:ADE130884 SS130878:TI130884 IW130878:JM130884 A130878:Q130884 WVI65342:WVY65348 WLM65342:WMC65348 WBQ65342:WCG65348 VRU65342:VSK65348 VHY65342:VIO65348 UYC65342:UYS65348 UOG65342:UOW65348 UEK65342:UFA65348 TUO65342:TVE65348 TKS65342:TLI65348 TAW65342:TBM65348 SRA65342:SRQ65348 SHE65342:SHU65348 RXI65342:RXY65348 RNM65342:ROC65348 RDQ65342:REG65348 QTU65342:QUK65348 QJY65342:QKO65348 QAC65342:QAS65348 PQG65342:PQW65348 PGK65342:PHA65348 OWO65342:OXE65348 OMS65342:ONI65348 OCW65342:ODM65348 NTA65342:NTQ65348 NJE65342:NJU65348 MZI65342:MZY65348 MPM65342:MQC65348 MFQ65342:MGG65348 LVU65342:LWK65348 LLY65342:LMO65348 LCC65342:LCS65348 KSG65342:KSW65348 KIK65342:KJA65348 JYO65342:JZE65348 JOS65342:JPI65348 JEW65342:JFM65348 IVA65342:IVQ65348 ILE65342:ILU65348 IBI65342:IBY65348 HRM65342:HSC65348 HHQ65342:HIG65348 GXU65342:GYK65348 GNY65342:GOO65348 GEC65342:GES65348 FUG65342:FUW65348 FKK65342:FLA65348 FAO65342:FBE65348 EQS65342:ERI65348 EGW65342:EHM65348 DXA65342:DXQ65348 DNE65342:DNU65348 DDI65342:DDY65348 CTM65342:CUC65348 CJQ65342:CKG65348 BZU65342:CAK65348 BPY65342:BQO65348 BGC65342:BGS65348 AWG65342:AWW65348 AMK65342:ANA65348 ACO65342:ADE65348 SS65342:TI65348 IW65342:JM65348 WVI8:WVY13 WLM8:WMC13 WBQ8:WCG13 VRU8:VSK13 VHY8:VIO13 UYC8:UYS13 UOG8:UOW13 UEK8:UFA13 TUO8:TVE13 TKS8:TLI13 TAW8:TBM13 SRA8:SRQ13 SHE8:SHU13 RXI8:RXY13 RNM8:ROC13 RDQ8:REG13 QTU8:QUK13 QJY8:QKO13 QAC8:QAS13 PQG8:PQW13 PGK8:PHA13 OWO8:OXE13 OMS8:ONI13 OCW8:ODM13 NTA8:NTQ13 NJE8:NJU13 MZI8:MZY13 MPM8:MQC13 MFQ8:MGG13 LVU8:LWK13 LLY8:LMO13 LCC8:LCS13 KSG8:KSW13 KIK8:KJA13 JYO8:JZE13 JOS8:JPI13 JEW8:JFM13 IVA8:IVQ13 ILE8:ILU13 IBI8:IBY13 HRM8:HSC13 HHQ8:HIG13 GXU8:GYK13 GNY8:GOO13 GEC8:GES13 FUG8:FUW13 FKK8:FLA13 FAO8:FBE13 EQS8:ERI13 EGW8:EHM13 DXA8:DXQ13 DNE8:DNU13 DDI8:DDY13 CTM8:CUC13 CJQ8:CKG13 BZU8:CAK13 BPY8:BQO13 BGC8:BGS13 AWG8:AWW13 AMK8:ANA13 ACO8:ADE13 SS8:TI13 IW8:JM13" xr:uid="{5D1AEADF-B562-D34F-8CAB-6BF3E12C3381}">
      <formula1>#REF!</formula1>
    </dataValidation>
    <dataValidation type="list" allowBlank="1" showInputMessage="1" showErrorMessage="1" sqref="Y65380:AF65407 JU65380:KB65407 TQ65380:TX65407 ADM65380:ADT65407 ANI65380:ANP65407 AXE65380:AXL65407 BHA65380:BHH65407 BQW65380:BRD65407 CAS65380:CAZ65407 CKO65380:CKV65407 CUK65380:CUR65407 DEG65380:DEN65407 DOC65380:DOJ65407 DXY65380:DYF65407 EHU65380:EIB65407 ERQ65380:ERX65407 FBM65380:FBT65407 FLI65380:FLP65407 FVE65380:FVL65407 GFA65380:GFH65407 GOW65380:GPD65407 GYS65380:GYZ65407 HIO65380:HIV65407 HSK65380:HSR65407 ICG65380:ICN65407 IMC65380:IMJ65407 IVY65380:IWF65407 JFU65380:JGB65407 JPQ65380:JPX65407 JZM65380:JZT65407 KJI65380:KJP65407 KTE65380:KTL65407 LDA65380:LDH65407 LMW65380:LND65407 LWS65380:LWZ65407 MGO65380:MGV65407 MQK65380:MQR65407 NAG65380:NAN65407 NKC65380:NKJ65407 NTY65380:NUF65407 ODU65380:OEB65407 ONQ65380:ONX65407 OXM65380:OXT65407 PHI65380:PHP65407 PRE65380:PRL65407 QBA65380:QBH65407 QKW65380:QLD65407 QUS65380:QUZ65407 REO65380:REV65407 ROK65380:ROR65407 RYG65380:RYN65407 SIC65380:SIJ65407 SRY65380:SSF65407 TBU65380:TCB65407 TLQ65380:TLX65407 TVM65380:TVT65407 UFI65380:UFP65407 UPE65380:UPL65407 UZA65380:UZH65407 VIW65380:VJD65407 VSS65380:VSZ65407 WCO65380:WCV65407 WMK65380:WMR65407 WWG65380:WWN65407 Y130916:AF130943 JU130916:KB130943 TQ130916:TX130943 ADM130916:ADT130943 ANI130916:ANP130943 AXE130916:AXL130943 BHA130916:BHH130943 BQW130916:BRD130943 CAS130916:CAZ130943 CKO130916:CKV130943 CUK130916:CUR130943 DEG130916:DEN130943 DOC130916:DOJ130943 DXY130916:DYF130943 EHU130916:EIB130943 ERQ130916:ERX130943 FBM130916:FBT130943 FLI130916:FLP130943 FVE130916:FVL130943 GFA130916:GFH130943 GOW130916:GPD130943 GYS130916:GYZ130943 HIO130916:HIV130943 HSK130916:HSR130943 ICG130916:ICN130943 IMC130916:IMJ130943 IVY130916:IWF130943 JFU130916:JGB130943 JPQ130916:JPX130943 JZM130916:JZT130943 KJI130916:KJP130943 KTE130916:KTL130943 LDA130916:LDH130943 LMW130916:LND130943 LWS130916:LWZ130943 MGO130916:MGV130943 MQK130916:MQR130943 NAG130916:NAN130943 NKC130916:NKJ130943 NTY130916:NUF130943 ODU130916:OEB130943 ONQ130916:ONX130943 OXM130916:OXT130943 PHI130916:PHP130943 PRE130916:PRL130943 QBA130916:QBH130943 QKW130916:QLD130943 QUS130916:QUZ130943 REO130916:REV130943 ROK130916:ROR130943 RYG130916:RYN130943 SIC130916:SIJ130943 SRY130916:SSF130943 TBU130916:TCB130943 TLQ130916:TLX130943 TVM130916:TVT130943 UFI130916:UFP130943 UPE130916:UPL130943 UZA130916:UZH130943 VIW130916:VJD130943 VSS130916:VSZ130943 WCO130916:WCV130943 WMK130916:WMR130943 WWG130916:WWN130943 Y196452:AF196479 JU196452:KB196479 TQ196452:TX196479 ADM196452:ADT196479 ANI196452:ANP196479 AXE196452:AXL196479 BHA196452:BHH196479 BQW196452:BRD196479 CAS196452:CAZ196479 CKO196452:CKV196479 CUK196452:CUR196479 DEG196452:DEN196479 DOC196452:DOJ196479 DXY196452:DYF196479 EHU196452:EIB196479 ERQ196452:ERX196479 FBM196452:FBT196479 FLI196452:FLP196479 FVE196452:FVL196479 GFA196452:GFH196479 GOW196452:GPD196479 GYS196452:GYZ196479 HIO196452:HIV196479 HSK196452:HSR196479 ICG196452:ICN196479 IMC196452:IMJ196479 IVY196452:IWF196479 JFU196452:JGB196479 JPQ196452:JPX196479 JZM196452:JZT196479 KJI196452:KJP196479 KTE196452:KTL196479 LDA196452:LDH196479 LMW196452:LND196479 LWS196452:LWZ196479 MGO196452:MGV196479 MQK196452:MQR196479 NAG196452:NAN196479 NKC196452:NKJ196479 NTY196452:NUF196479 ODU196452:OEB196479 ONQ196452:ONX196479 OXM196452:OXT196479 PHI196452:PHP196479 PRE196452:PRL196479 QBA196452:QBH196479 QKW196452:QLD196479 QUS196452:QUZ196479 REO196452:REV196479 ROK196452:ROR196479 RYG196452:RYN196479 SIC196452:SIJ196479 SRY196452:SSF196479 TBU196452:TCB196479 TLQ196452:TLX196479 TVM196452:TVT196479 UFI196452:UFP196479 UPE196452:UPL196479 UZA196452:UZH196479 VIW196452:VJD196479 VSS196452:VSZ196479 WCO196452:WCV196479 WMK196452:WMR196479 WWG196452:WWN196479 Y261988:AF262015 JU261988:KB262015 TQ261988:TX262015 ADM261988:ADT262015 ANI261988:ANP262015 AXE261988:AXL262015 BHA261988:BHH262015 BQW261988:BRD262015 CAS261988:CAZ262015 CKO261988:CKV262015 CUK261988:CUR262015 DEG261988:DEN262015 DOC261988:DOJ262015 DXY261988:DYF262015 EHU261988:EIB262015 ERQ261988:ERX262015 FBM261988:FBT262015 FLI261988:FLP262015 FVE261988:FVL262015 GFA261988:GFH262015 GOW261988:GPD262015 GYS261988:GYZ262015 HIO261988:HIV262015 HSK261988:HSR262015 ICG261988:ICN262015 IMC261988:IMJ262015 IVY261988:IWF262015 JFU261988:JGB262015 JPQ261988:JPX262015 JZM261988:JZT262015 KJI261988:KJP262015 KTE261988:KTL262015 LDA261988:LDH262015 LMW261988:LND262015 LWS261988:LWZ262015 MGO261988:MGV262015 MQK261988:MQR262015 NAG261988:NAN262015 NKC261988:NKJ262015 NTY261988:NUF262015 ODU261988:OEB262015 ONQ261988:ONX262015 OXM261988:OXT262015 PHI261988:PHP262015 PRE261988:PRL262015 QBA261988:QBH262015 QKW261988:QLD262015 QUS261988:QUZ262015 REO261988:REV262015 ROK261988:ROR262015 RYG261988:RYN262015 SIC261988:SIJ262015 SRY261988:SSF262015 TBU261988:TCB262015 TLQ261988:TLX262015 TVM261988:TVT262015 UFI261988:UFP262015 UPE261988:UPL262015 UZA261988:UZH262015 VIW261988:VJD262015 VSS261988:VSZ262015 WCO261988:WCV262015 WMK261988:WMR262015 WWG261988:WWN262015 Y327524:AF327551 JU327524:KB327551 TQ327524:TX327551 ADM327524:ADT327551 ANI327524:ANP327551 AXE327524:AXL327551 BHA327524:BHH327551 BQW327524:BRD327551 CAS327524:CAZ327551 CKO327524:CKV327551 CUK327524:CUR327551 DEG327524:DEN327551 DOC327524:DOJ327551 DXY327524:DYF327551 EHU327524:EIB327551 ERQ327524:ERX327551 FBM327524:FBT327551 FLI327524:FLP327551 FVE327524:FVL327551 GFA327524:GFH327551 GOW327524:GPD327551 GYS327524:GYZ327551 HIO327524:HIV327551 HSK327524:HSR327551 ICG327524:ICN327551 IMC327524:IMJ327551 IVY327524:IWF327551 JFU327524:JGB327551 JPQ327524:JPX327551 JZM327524:JZT327551 KJI327524:KJP327551 KTE327524:KTL327551 LDA327524:LDH327551 LMW327524:LND327551 LWS327524:LWZ327551 MGO327524:MGV327551 MQK327524:MQR327551 NAG327524:NAN327551 NKC327524:NKJ327551 NTY327524:NUF327551 ODU327524:OEB327551 ONQ327524:ONX327551 OXM327524:OXT327551 PHI327524:PHP327551 PRE327524:PRL327551 QBA327524:QBH327551 QKW327524:QLD327551 QUS327524:QUZ327551 REO327524:REV327551 ROK327524:ROR327551 RYG327524:RYN327551 SIC327524:SIJ327551 SRY327524:SSF327551 TBU327524:TCB327551 TLQ327524:TLX327551 TVM327524:TVT327551 UFI327524:UFP327551 UPE327524:UPL327551 UZA327524:UZH327551 VIW327524:VJD327551 VSS327524:VSZ327551 WCO327524:WCV327551 WMK327524:WMR327551 WWG327524:WWN327551 Y393060:AF393087 JU393060:KB393087 TQ393060:TX393087 ADM393060:ADT393087 ANI393060:ANP393087 AXE393060:AXL393087 BHA393060:BHH393087 BQW393060:BRD393087 CAS393060:CAZ393087 CKO393060:CKV393087 CUK393060:CUR393087 DEG393060:DEN393087 DOC393060:DOJ393087 DXY393060:DYF393087 EHU393060:EIB393087 ERQ393060:ERX393087 FBM393060:FBT393087 FLI393060:FLP393087 FVE393060:FVL393087 GFA393060:GFH393087 GOW393060:GPD393087 GYS393060:GYZ393087 HIO393060:HIV393087 HSK393060:HSR393087 ICG393060:ICN393087 IMC393060:IMJ393087 IVY393060:IWF393087 JFU393060:JGB393087 JPQ393060:JPX393087 JZM393060:JZT393087 KJI393060:KJP393087 KTE393060:KTL393087 LDA393060:LDH393087 LMW393060:LND393087 LWS393060:LWZ393087 MGO393060:MGV393087 MQK393060:MQR393087 NAG393060:NAN393087 NKC393060:NKJ393087 NTY393060:NUF393087 ODU393060:OEB393087 ONQ393060:ONX393087 OXM393060:OXT393087 PHI393060:PHP393087 PRE393060:PRL393087 QBA393060:QBH393087 QKW393060:QLD393087 QUS393060:QUZ393087 REO393060:REV393087 ROK393060:ROR393087 RYG393060:RYN393087 SIC393060:SIJ393087 SRY393060:SSF393087 TBU393060:TCB393087 TLQ393060:TLX393087 TVM393060:TVT393087 UFI393060:UFP393087 UPE393060:UPL393087 UZA393060:UZH393087 VIW393060:VJD393087 VSS393060:VSZ393087 WCO393060:WCV393087 WMK393060:WMR393087 WWG393060:WWN393087 Y458596:AF458623 JU458596:KB458623 TQ458596:TX458623 ADM458596:ADT458623 ANI458596:ANP458623 AXE458596:AXL458623 BHA458596:BHH458623 BQW458596:BRD458623 CAS458596:CAZ458623 CKO458596:CKV458623 CUK458596:CUR458623 DEG458596:DEN458623 DOC458596:DOJ458623 DXY458596:DYF458623 EHU458596:EIB458623 ERQ458596:ERX458623 FBM458596:FBT458623 FLI458596:FLP458623 FVE458596:FVL458623 GFA458596:GFH458623 GOW458596:GPD458623 GYS458596:GYZ458623 HIO458596:HIV458623 HSK458596:HSR458623 ICG458596:ICN458623 IMC458596:IMJ458623 IVY458596:IWF458623 JFU458596:JGB458623 JPQ458596:JPX458623 JZM458596:JZT458623 KJI458596:KJP458623 KTE458596:KTL458623 LDA458596:LDH458623 LMW458596:LND458623 LWS458596:LWZ458623 MGO458596:MGV458623 MQK458596:MQR458623 NAG458596:NAN458623 NKC458596:NKJ458623 NTY458596:NUF458623 ODU458596:OEB458623 ONQ458596:ONX458623 OXM458596:OXT458623 PHI458596:PHP458623 PRE458596:PRL458623 QBA458596:QBH458623 QKW458596:QLD458623 QUS458596:QUZ458623 REO458596:REV458623 ROK458596:ROR458623 RYG458596:RYN458623 SIC458596:SIJ458623 SRY458596:SSF458623 TBU458596:TCB458623 TLQ458596:TLX458623 TVM458596:TVT458623 UFI458596:UFP458623 UPE458596:UPL458623 UZA458596:UZH458623 VIW458596:VJD458623 VSS458596:VSZ458623 WCO458596:WCV458623 WMK458596:WMR458623 WWG458596:WWN458623 Y524132:AF524159 JU524132:KB524159 TQ524132:TX524159 ADM524132:ADT524159 ANI524132:ANP524159 AXE524132:AXL524159 BHA524132:BHH524159 BQW524132:BRD524159 CAS524132:CAZ524159 CKO524132:CKV524159 CUK524132:CUR524159 DEG524132:DEN524159 DOC524132:DOJ524159 DXY524132:DYF524159 EHU524132:EIB524159 ERQ524132:ERX524159 FBM524132:FBT524159 FLI524132:FLP524159 FVE524132:FVL524159 GFA524132:GFH524159 GOW524132:GPD524159 GYS524132:GYZ524159 HIO524132:HIV524159 HSK524132:HSR524159 ICG524132:ICN524159 IMC524132:IMJ524159 IVY524132:IWF524159 JFU524132:JGB524159 JPQ524132:JPX524159 JZM524132:JZT524159 KJI524132:KJP524159 KTE524132:KTL524159 LDA524132:LDH524159 LMW524132:LND524159 LWS524132:LWZ524159 MGO524132:MGV524159 MQK524132:MQR524159 NAG524132:NAN524159 NKC524132:NKJ524159 NTY524132:NUF524159 ODU524132:OEB524159 ONQ524132:ONX524159 OXM524132:OXT524159 PHI524132:PHP524159 PRE524132:PRL524159 QBA524132:QBH524159 QKW524132:QLD524159 QUS524132:QUZ524159 REO524132:REV524159 ROK524132:ROR524159 RYG524132:RYN524159 SIC524132:SIJ524159 SRY524132:SSF524159 TBU524132:TCB524159 TLQ524132:TLX524159 TVM524132:TVT524159 UFI524132:UFP524159 UPE524132:UPL524159 UZA524132:UZH524159 VIW524132:VJD524159 VSS524132:VSZ524159 WCO524132:WCV524159 WMK524132:WMR524159 WWG524132:WWN524159 Y589668:AF589695 JU589668:KB589695 TQ589668:TX589695 ADM589668:ADT589695 ANI589668:ANP589695 AXE589668:AXL589695 BHA589668:BHH589695 BQW589668:BRD589695 CAS589668:CAZ589695 CKO589668:CKV589695 CUK589668:CUR589695 DEG589668:DEN589695 DOC589668:DOJ589695 DXY589668:DYF589695 EHU589668:EIB589695 ERQ589668:ERX589695 FBM589668:FBT589695 FLI589668:FLP589695 FVE589668:FVL589695 GFA589668:GFH589695 GOW589668:GPD589695 GYS589668:GYZ589695 HIO589668:HIV589695 HSK589668:HSR589695 ICG589668:ICN589695 IMC589668:IMJ589695 IVY589668:IWF589695 JFU589668:JGB589695 JPQ589668:JPX589695 JZM589668:JZT589695 KJI589668:KJP589695 KTE589668:KTL589695 LDA589668:LDH589695 LMW589668:LND589695 LWS589668:LWZ589695 MGO589668:MGV589695 MQK589668:MQR589695 NAG589668:NAN589695 NKC589668:NKJ589695 NTY589668:NUF589695 ODU589668:OEB589695 ONQ589668:ONX589695 OXM589668:OXT589695 PHI589668:PHP589695 PRE589668:PRL589695 QBA589668:QBH589695 QKW589668:QLD589695 QUS589668:QUZ589695 REO589668:REV589695 ROK589668:ROR589695 RYG589668:RYN589695 SIC589668:SIJ589695 SRY589668:SSF589695 TBU589668:TCB589695 TLQ589668:TLX589695 TVM589668:TVT589695 UFI589668:UFP589695 UPE589668:UPL589695 UZA589668:UZH589695 VIW589668:VJD589695 VSS589668:VSZ589695 WCO589668:WCV589695 WMK589668:WMR589695 WWG589668:WWN589695 Y655204:AF655231 JU655204:KB655231 TQ655204:TX655231 ADM655204:ADT655231 ANI655204:ANP655231 AXE655204:AXL655231 BHA655204:BHH655231 BQW655204:BRD655231 CAS655204:CAZ655231 CKO655204:CKV655231 CUK655204:CUR655231 DEG655204:DEN655231 DOC655204:DOJ655231 DXY655204:DYF655231 EHU655204:EIB655231 ERQ655204:ERX655231 FBM655204:FBT655231 FLI655204:FLP655231 FVE655204:FVL655231 GFA655204:GFH655231 GOW655204:GPD655231 GYS655204:GYZ655231 HIO655204:HIV655231 HSK655204:HSR655231 ICG655204:ICN655231 IMC655204:IMJ655231 IVY655204:IWF655231 JFU655204:JGB655231 JPQ655204:JPX655231 JZM655204:JZT655231 KJI655204:KJP655231 KTE655204:KTL655231 LDA655204:LDH655231 LMW655204:LND655231 LWS655204:LWZ655231 MGO655204:MGV655231 MQK655204:MQR655231 NAG655204:NAN655231 NKC655204:NKJ655231 NTY655204:NUF655231 ODU655204:OEB655231 ONQ655204:ONX655231 OXM655204:OXT655231 PHI655204:PHP655231 PRE655204:PRL655231 QBA655204:QBH655231 QKW655204:QLD655231 QUS655204:QUZ655231 REO655204:REV655231 ROK655204:ROR655231 RYG655204:RYN655231 SIC655204:SIJ655231 SRY655204:SSF655231 TBU655204:TCB655231 TLQ655204:TLX655231 TVM655204:TVT655231 UFI655204:UFP655231 UPE655204:UPL655231 UZA655204:UZH655231 VIW655204:VJD655231 VSS655204:VSZ655231 WCO655204:WCV655231 WMK655204:WMR655231 WWG655204:WWN655231 Y720740:AF720767 JU720740:KB720767 TQ720740:TX720767 ADM720740:ADT720767 ANI720740:ANP720767 AXE720740:AXL720767 BHA720740:BHH720767 BQW720740:BRD720767 CAS720740:CAZ720767 CKO720740:CKV720767 CUK720740:CUR720767 DEG720740:DEN720767 DOC720740:DOJ720767 DXY720740:DYF720767 EHU720740:EIB720767 ERQ720740:ERX720767 FBM720740:FBT720767 FLI720740:FLP720767 FVE720740:FVL720767 GFA720740:GFH720767 GOW720740:GPD720767 GYS720740:GYZ720767 HIO720740:HIV720767 HSK720740:HSR720767 ICG720740:ICN720767 IMC720740:IMJ720767 IVY720740:IWF720767 JFU720740:JGB720767 JPQ720740:JPX720767 JZM720740:JZT720767 KJI720740:KJP720767 KTE720740:KTL720767 LDA720740:LDH720767 LMW720740:LND720767 LWS720740:LWZ720767 MGO720740:MGV720767 MQK720740:MQR720767 NAG720740:NAN720767 NKC720740:NKJ720767 NTY720740:NUF720767 ODU720740:OEB720767 ONQ720740:ONX720767 OXM720740:OXT720767 PHI720740:PHP720767 PRE720740:PRL720767 QBA720740:QBH720767 QKW720740:QLD720767 QUS720740:QUZ720767 REO720740:REV720767 ROK720740:ROR720767 RYG720740:RYN720767 SIC720740:SIJ720767 SRY720740:SSF720767 TBU720740:TCB720767 TLQ720740:TLX720767 TVM720740:TVT720767 UFI720740:UFP720767 UPE720740:UPL720767 UZA720740:UZH720767 VIW720740:VJD720767 VSS720740:VSZ720767 WCO720740:WCV720767 WMK720740:WMR720767 WWG720740:WWN720767 Y786276:AF786303 JU786276:KB786303 TQ786276:TX786303 ADM786276:ADT786303 ANI786276:ANP786303 AXE786276:AXL786303 BHA786276:BHH786303 BQW786276:BRD786303 CAS786276:CAZ786303 CKO786276:CKV786303 CUK786276:CUR786303 DEG786276:DEN786303 DOC786276:DOJ786303 DXY786276:DYF786303 EHU786276:EIB786303 ERQ786276:ERX786303 FBM786276:FBT786303 FLI786276:FLP786303 FVE786276:FVL786303 GFA786276:GFH786303 GOW786276:GPD786303 GYS786276:GYZ786303 HIO786276:HIV786303 HSK786276:HSR786303 ICG786276:ICN786303 IMC786276:IMJ786303 IVY786276:IWF786303 JFU786276:JGB786303 JPQ786276:JPX786303 JZM786276:JZT786303 KJI786276:KJP786303 KTE786276:KTL786303 LDA786276:LDH786303 LMW786276:LND786303 LWS786276:LWZ786303 MGO786276:MGV786303 MQK786276:MQR786303 NAG786276:NAN786303 NKC786276:NKJ786303 NTY786276:NUF786303 ODU786276:OEB786303 ONQ786276:ONX786303 OXM786276:OXT786303 PHI786276:PHP786303 PRE786276:PRL786303 QBA786276:QBH786303 QKW786276:QLD786303 QUS786276:QUZ786303 REO786276:REV786303 ROK786276:ROR786303 RYG786276:RYN786303 SIC786276:SIJ786303 SRY786276:SSF786303 TBU786276:TCB786303 TLQ786276:TLX786303 TVM786276:TVT786303 UFI786276:UFP786303 UPE786276:UPL786303 UZA786276:UZH786303 VIW786276:VJD786303 VSS786276:VSZ786303 WCO786276:WCV786303 WMK786276:WMR786303 WWG786276:WWN786303 Y851812:AF851839 JU851812:KB851839 TQ851812:TX851839 ADM851812:ADT851839 ANI851812:ANP851839 AXE851812:AXL851839 BHA851812:BHH851839 BQW851812:BRD851839 CAS851812:CAZ851839 CKO851812:CKV851839 CUK851812:CUR851839 DEG851812:DEN851839 DOC851812:DOJ851839 DXY851812:DYF851839 EHU851812:EIB851839 ERQ851812:ERX851839 FBM851812:FBT851839 FLI851812:FLP851839 FVE851812:FVL851839 GFA851812:GFH851839 GOW851812:GPD851839 GYS851812:GYZ851839 HIO851812:HIV851839 HSK851812:HSR851839 ICG851812:ICN851839 IMC851812:IMJ851839 IVY851812:IWF851839 JFU851812:JGB851839 JPQ851812:JPX851839 JZM851812:JZT851839 KJI851812:KJP851839 KTE851812:KTL851839 LDA851812:LDH851839 LMW851812:LND851839 LWS851812:LWZ851839 MGO851812:MGV851839 MQK851812:MQR851839 NAG851812:NAN851839 NKC851812:NKJ851839 NTY851812:NUF851839 ODU851812:OEB851839 ONQ851812:ONX851839 OXM851812:OXT851839 PHI851812:PHP851839 PRE851812:PRL851839 QBA851812:QBH851839 QKW851812:QLD851839 QUS851812:QUZ851839 REO851812:REV851839 ROK851812:ROR851839 RYG851812:RYN851839 SIC851812:SIJ851839 SRY851812:SSF851839 TBU851812:TCB851839 TLQ851812:TLX851839 TVM851812:TVT851839 UFI851812:UFP851839 UPE851812:UPL851839 UZA851812:UZH851839 VIW851812:VJD851839 VSS851812:VSZ851839 WCO851812:WCV851839 WMK851812:WMR851839 WWG851812:WWN851839 Y917348:AF917375 JU917348:KB917375 TQ917348:TX917375 ADM917348:ADT917375 ANI917348:ANP917375 AXE917348:AXL917375 BHA917348:BHH917375 BQW917348:BRD917375 CAS917348:CAZ917375 CKO917348:CKV917375 CUK917348:CUR917375 DEG917348:DEN917375 DOC917348:DOJ917375 DXY917348:DYF917375 EHU917348:EIB917375 ERQ917348:ERX917375 FBM917348:FBT917375 FLI917348:FLP917375 FVE917348:FVL917375 GFA917348:GFH917375 GOW917348:GPD917375 GYS917348:GYZ917375 HIO917348:HIV917375 HSK917348:HSR917375 ICG917348:ICN917375 IMC917348:IMJ917375 IVY917348:IWF917375 JFU917348:JGB917375 JPQ917348:JPX917375 JZM917348:JZT917375 KJI917348:KJP917375 KTE917348:KTL917375 LDA917348:LDH917375 LMW917348:LND917375 LWS917348:LWZ917375 MGO917348:MGV917375 MQK917348:MQR917375 NAG917348:NAN917375 NKC917348:NKJ917375 NTY917348:NUF917375 ODU917348:OEB917375 ONQ917348:ONX917375 OXM917348:OXT917375 PHI917348:PHP917375 PRE917348:PRL917375 QBA917348:QBH917375 QKW917348:QLD917375 QUS917348:QUZ917375 REO917348:REV917375 ROK917348:ROR917375 RYG917348:RYN917375 SIC917348:SIJ917375 SRY917348:SSF917375 TBU917348:TCB917375 TLQ917348:TLX917375 TVM917348:TVT917375 UFI917348:UFP917375 UPE917348:UPL917375 UZA917348:UZH917375 VIW917348:VJD917375 VSS917348:VSZ917375 WCO917348:WCV917375 WMK917348:WMR917375 WWG917348:WWN917375 Y982884:AF982911 JU982884:KB982911 TQ982884:TX982911 ADM982884:ADT982911 ANI982884:ANP982911 AXE982884:AXL982911 BHA982884:BHH982911 BQW982884:BRD982911 CAS982884:CAZ982911 CKO982884:CKV982911 CUK982884:CUR982911 DEG982884:DEN982911 DOC982884:DOJ982911 DXY982884:DYF982911 EHU982884:EIB982911 ERQ982884:ERX982911 FBM982884:FBT982911 FLI982884:FLP982911 FVE982884:FVL982911 GFA982884:GFH982911 GOW982884:GPD982911 GYS982884:GYZ982911 HIO982884:HIV982911 HSK982884:HSR982911 ICG982884:ICN982911 IMC982884:IMJ982911 IVY982884:IWF982911 JFU982884:JGB982911 JPQ982884:JPX982911 JZM982884:JZT982911 KJI982884:KJP982911 KTE982884:KTL982911 LDA982884:LDH982911 LMW982884:LND982911 LWS982884:LWZ982911 MGO982884:MGV982911 MQK982884:MQR982911 NAG982884:NAN982911 NKC982884:NKJ982911 NTY982884:NUF982911 ODU982884:OEB982911 ONQ982884:ONX982911 OXM982884:OXT982911 PHI982884:PHP982911 PRE982884:PRL982911 QBA982884:QBH982911 QKW982884:QLD982911 QUS982884:QUZ982911 REO982884:REV982911 ROK982884:ROR982911 RYG982884:RYN982911 SIC982884:SIJ982911 SRY982884:SSF982911 TBU982884:TCB982911 TLQ982884:TLX982911 TVM982884:TVT982911 UFI982884:UFP982911 UPE982884:UPL982911 UZA982884:UZH982911 VIW982884:VJD982911 VSS982884:VSZ982911 WCO982884:WCV982911 WMK982884:WMR982911 WWG982884:WWN982911 BD65380:BK65407 KZ65380:LG65407 UV65380:VC65407 AER65380:AEY65407 AON65380:AOU65407 AYJ65380:AYQ65407 BIF65380:BIM65407 BSB65380:BSI65407 CBX65380:CCE65407 CLT65380:CMA65407 CVP65380:CVW65407 DFL65380:DFS65407 DPH65380:DPO65407 DZD65380:DZK65407 EIZ65380:EJG65407 ESV65380:ETC65407 FCR65380:FCY65407 FMN65380:FMU65407 FWJ65380:FWQ65407 GGF65380:GGM65407 GQB65380:GQI65407 GZX65380:HAE65407 HJT65380:HKA65407 HTP65380:HTW65407 IDL65380:IDS65407 INH65380:INO65407 IXD65380:IXK65407 JGZ65380:JHG65407 JQV65380:JRC65407 KAR65380:KAY65407 KKN65380:KKU65407 KUJ65380:KUQ65407 LEF65380:LEM65407 LOB65380:LOI65407 LXX65380:LYE65407 MHT65380:MIA65407 MRP65380:MRW65407 NBL65380:NBS65407 NLH65380:NLO65407 NVD65380:NVK65407 OEZ65380:OFG65407 OOV65380:OPC65407 OYR65380:OYY65407 PIN65380:PIU65407 PSJ65380:PSQ65407 QCF65380:QCM65407 QMB65380:QMI65407 QVX65380:QWE65407 RFT65380:RGA65407 RPP65380:RPW65407 RZL65380:RZS65407 SJH65380:SJO65407 STD65380:STK65407 TCZ65380:TDG65407 TMV65380:TNC65407 TWR65380:TWY65407 UGN65380:UGU65407 UQJ65380:UQQ65407 VAF65380:VAM65407 VKB65380:VKI65407 VTX65380:VUE65407 WDT65380:WEA65407 WNP65380:WNW65407 WXL65380:WXS65407 BD130916:BK130943 KZ130916:LG130943 UV130916:VC130943 AER130916:AEY130943 AON130916:AOU130943 AYJ130916:AYQ130943 BIF130916:BIM130943 BSB130916:BSI130943 CBX130916:CCE130943 CLT130916:CMA130943 CVP130916:CVW130943 DFL130916:DFS130943 DPH130916:DPO130943 DZD130916:DZK130943 EIZ130916:EJG130943 ESV130916:ETC130943 FCR130916:FCY130943 FMN130916:FMU130943 FWJ130916:FWQ130943 GGF130916:GGM130943 GQB130916:GQI130943 GZX130916:HAE130943 HJT130916:HKA130943 HTP130916:HTW130943 IDL130916:IDS130943 INH130916:INO130943 IXD130916:IXK130943 JGZ130916:JHG130943 JQV130916:JRC130943 KAR130916:KAY130943 KKN130916:KKU130943 KUJ130916:KUQ130943 LEF130916:LEM130943 LOB130916:LOI130943 LXX130916:LYE130943 MHT130916:MIA130943 MRP130916:MRW130943 NBL130916:NBS130943 NLH130916:NLO130943 NVD130916:NVK130943 OEZ130916:OFG130943 OOV130916:OPC130943 OYR130916:OYY130943 PIN130916:PIU130943 PSJ130916:PSQ130943 QCF130916:QCM130943 QMB130916:QMI130943 QVX130916:QWE130943 RFT130916:RGA130943 RPP130916:RPW130943 RZL130916:RZS130943 SJH130916:SJO130943 STD130916:STK130943 TCZ130916:TDG130943 TMV130916:TNC130943 TWR130916:TWY130943 UGN130916:UGU130943 UQJ130916:UQQ130943 VAF130916:VAM130943 VKB130916:VKI130943 VTX130916:VUE130943 WDT130916:WEA130943 WNP130916:WNW130943 WXL130916:WXS130943 BD196452:BK196479 KZ196452:LG196479 UV196452:VC196479 AER196452:AEY196479 AON196452:AOU196479 AYJ196452:AYQ196479 BIF196452:BIM196479 BSB196452:BSI196479 CBX196452:CCE196479 CLT196452:CMA196479 CVP196452:CVW196479 DFL196452:DFS196479 DPH196452:DPO196479 DZD196452:DZK196479 EIZ196452:EJG196479 ESV196452:ETC196479 FCR196452:FCY196479 FMN196452:FMU196479 FWJ196452:FWQ196479 GGF196452:GGM196479 GQB196452:GQI196479 GZX196452:HAE196479 HJT196452:HKA196479 HTP196452:HTW196479 IDL196452:IDS196479 INH196452:INO196479 IXD196452:IXK196479 JGZ196452:JHG196479 JQV196452:JRC196479 KAR196452:KAY196479 KKN196452:KKU196479 KUJ196452:KUQ196479 LEF196452:LEM196479 LOB196452:LOI196479 LXX196452:LYE196479 MHT196452:MIA196479 MRP196452:MRW196479 NBL196452:NBS196479 NLH196452:NLO196479 NVD196452:NVK196479 OEZ196452:OFG196479 OOV196452:OPC196479 OYR196452:OYY196479 PIN196452:PIU196479 PSJ196452:PSQ196479 QCF196452:QCM196479 QMB196452:QMI196479 QVX196452:QWE196479 RFT196452:RGA196479 RPP196452:RPW196479 RZL196452:RZS196479 SJH196452:SJO196479 STD196452:STK196479 TCZ196452:TDG196479 TMV196452:TNC196479 TWR196452:TWY196479 UGN196452:UGU196479 UQJ196452:UQQ196479 VAF196452:VAM196479 VKB196452:VKI196479 VTX196452:VUE196479 WDT196452:WEA196479 WNP196452:WNW196479 WXL196452:WXS196479 BD261988:BK262015 KZ261988:LG262015 UV261988:VC262015 AER261988:AEY262015 AON261988:AOU262015 AYJ261988:AYQ262015 BIF261988:BIM262015 BSB261988:BSI262015 CBX261988:CCE262015 CLT261988:CMA262015 CVP261988:CVW262015 DFL261988:DFS262015 DPH261988:DPO262015 DZD261988:DZK262015 EIZ261988:EJG262015 ESV261988:ETC262015 FCR261988:FCY262015 FMN261988:FMU262015 FWJ261988:FWQ262015 GGF261988:GGM262015 GQB261988:GQI262015 GZX261988:HAE262015 HJT261988:HKA262015 HTP261988:HTW262015 IDL261988:IDS262015 INH261988:INO262015 IXD261988:IXK262015 JGZ261988:JHG262015 JQV261988:JRC262015 KAR261988:KAY262015 KKN261988:KKU262015 KUJ261988:KUQ262015 LEF261988:LEM262015 LOB261988:LOI262015 LXX261988:LYE262015 MHT261988:MIA262015 MRP261988:MRW262015 NBL261988:NBS262015 NLH261988:NLO262015 NVD261988:NVK262015 OEZ261988:OFG262015 OOV261988:OPC262015 OYR261988:OYY262015 PIN261988:PIU262015 PSJ261988:PSQ262015 QCF261988:QCM262015 QMB261988:QMI262015 QVX261988:QWE262015 RFT261988:RGA262015 RPP261988:RPW262015 RZL261988:RZS262015 SJH261988:SJO262015 STD261988:STK262015 TCZ261988:TDG262015 TMV261988:TNC262015 TWR261988:TWY262015 UGN261988:UGU262015 UQJ261988:UQQ262015 VAF261988:VAM262015 VKB261988:VKI262015 VTX261988:VUE262015 WDT261988:WEA262015 WNP261988:WNW262015 WXL261988:WXS262015 BD327524:BK327551 KZ327524:LG327551 UV327524:VC327551 AER327524:AEY327551 AON327524:AOU327551 AYJ327524:AYQ327551 BIF327524:BIM327551 BSB327524:BSI327551 CBX327524:CCE327551 CLT327524:CMA327551 CVP327524:CVW327551 DFL327524:DFS327551 DPH327524:DPO327551 DZD327524:DZK327551 EIZ327524:EJG327551 ESV327524:ETC327551 FCR327524:FCY327551 FMN327524:FMU327551 FWJ327524:FWQ327551 GGF327524:GGM327551 GQB327524:GQI327551 GZX327524:HAE327551 HJT327524:HKA327551 HTP327524:HTW327551 IDL327524:IDS327551 INH327524:INO327551 IXD327524:IXK327551 JGZ327524:JHG327551 JQV327524:JRC327551 KAR327524:KAY327551 KKN327524:KKU327551 KUJ327524:KUQ327551 LEF327524:LEM327551 LOB327524:LOI327551 LXX327524:LYE327551 MHT327524:MIA327551 MRP327524:MRW327551 NBL327524:NBS327551 NLH327524:NLO327551 NVD327524:NVK327551 OEZ327524:OFG327551 OOV327524:OPC327551 OYR327524:OYY327551 PIN327524:PIU327551 PSJ327524:PSQ327551 QCF327524:QCM327551 QMB327524:QMI327551 QVX327524:QWE327551 RFT327524:RGA327551 RPP327524:RPW327551 RZL327524:RZS327551 SJH327524:SJO327551 STD327524:STK327551 TCZ327524:TDG327551 TMV327524:TNC327551 TWR327524:TWY327551 UGN327524:UGU327551 UQJ327524:UQQ327551 VAF327524:VAM327551 VKB327524:VKI327551 VTX327524:VUE327551 WDT327524:WEA327551 WNP327524:WNW327551 WXL327524:WXS327551 BD393060:BK393087 KZ393060:LG393087 UV393060:VC393087 AER393060:AEY393087 AON393060:AOU393087 AYJ393060:AYQ393087 BIF393060:BIM393087 BSB393060:BSI393087 CBX393060:CCE393087 CLT393060:CMA393087 CVP393060:CVW393087 DFL393060:DFS393087 DPH393060:DPO393087 DZD393060:DZK393087 EIZ393060:EJG393087 ESV393060:ETC393087 FCR393060:FCY393087 FMN393060:FMU393087 FWJ393060:FWQ393087 GGF393060:GGM393087 GQB393060:GQI393087 GZX393060:HAE393087 HJT393060:HKA393087 HTP393060:HTW393087 IDL393060:IDS393087 INH393060:INO393087 IXD393060:IXK393087 JGZ393060:JHG393087 JQV393060:JRC393087 KAR393060:KAY393087 KKN393060:KKU393087 KUJ393060:KUQ393087 LEF393060:LEM393087 LOB393060:LOI393087 LXX393060:LYE393087 MHT393060:MIA393087 MRP393060:MRW393087 NBL393060:NBS393087 NLH393060:NLO393087 NVD393060:NVK393087 OEZ393060:OFG393087 OOV393060:OPC393087 OYR393060:OYY393087 PIN393060:PIU393087 PSJ393060:PSQ393087 QCF393060:QCM393087 QMB393060:QMI393087 QVX393060:QWE393087 RFT393060:RGA393087 RPP393060:RPW393087 RZL393060:RZS393087 SJH393060:SJO393087 STD393060:STK393087 TCZ393060:TDG393087 TMV393060:TNC393087 TWR393060:TWY393087 UGN393060:UGU393087 UQJ393060:UQQ393087 VAF393060:VAM393087 VKB393060:VKI393087 VTX393060:VUE393087 WDT393060:WEA393087 WNP393060:WNW393087 WXL393060:WXS393087 BD458596:BK458623 KZ458596:LG458623 UV458596:VC458623 AER458596:AEY458623 AON458596:AOU458623 AYJ458596:AYQ458623 BIF458596:BIM458623 BSB458596:BSI458623 CBX458596:CCE458623 CLT458596:CMA458623 CVP458596:CVW458623 DFL458596:DFS458623 DPH458596:DPO458623 DZD458596:DZK458623 EIZ458596:EJG458623 ESV458596:ETC458623 FCR458596:FCY458623 FMN458596:FMU458623 FWJ458596:FWQ458623 GGF458596:GGM458623 GQB458596:GQI458623 GZX458596:HAE458623 HJT458596:HKA458623 HTP458596:HTW458623 IDL458596:IDS458623 INH458596:INO458623 IXD458596:IXK458623 JGZ458596:JHG458623 JQV458596:JRC458623 KAR458596:KAY458623 KKN458596:KKU458623 KUJ458596:KUQ458623 LEF458596:LEM458623 LOB458596:LOI458623 LXX458596:LYE458623 MHT458596:MIA458623 MRP458596:MRW458623 NBL458596:NBS458623 NLH458596:NLO458623 NVD458596:NVK458623 OEZ458596:OFG458623 OOV458596:OPC458623 OYR458596:OYY458623 PIN458596:PIU458623 PSJ458596:PSQ458623 QCF458596:QCM458623 QMB458596:QMI458623 QVX458596:QWE458623 RFT458596:RGA458623 RPP458596:RPW458623 RZL458596:RZS458623 SJH458596:SJO458623 STD458596:STK458623 TCZ458596:TDG458623 TMV458596:TNC458623 TWR458596:TWY458623 UGN458596:UGU458623 UQJ458596:UQQ458623 VAF458596:VAM458623 VKB458596:VKI458623 VTX458596:VUE458623 WDT458596:WEA458623 WNP458596:WNW458623 WXL458596:WXS458623 BD524132:BK524159 KZ524132:LG524159 UV524132:VC524159 AER524132:AEY524159 AON524132:AOU524159 AYJ524132:AYQ524159 BIF524132:BIM524159 BSB524132:BSI524159 CBX524132:CCE524159 CLT524132:CMA524159 CVP524132:CVW524159 DFL524132:DFS524159 DPH524132:DPO524159 DZD524132:DZK524159 EIZ524132:EJG524159 ESV524132:ETC524159 FCR524132:FCY524159 FMN524132:FMU524159 FWJ524132:FWQ524159 GGF524132:GGM524159 GQB524132:GQI524159 GZX524132:HAE524159 HJT524132:HKA524159 HTP524132:HTW524159 IDL524132:IDS524159 INH524132:INO524159 IXD524132:IXK524159 JGZ524132:JHG524159 JQV524132:JRC524159 KAR524132:KAY524159 KKN524132:KKU524159 KUJ524132:KUQ524159 LEF524132:LEM524159 LOB524132:LOI524159 LXX524132:LYE524159 MHT524132:MIA524159 MRP524132:MRW524159 NBL524132:NBS524159 NLH524132:NLO524159 NVD524132:NVK524159 OEZ524132:OFG524159 OOV524132:OPC524159 OYR524132:OYY524159 PIN524132:PIU524159 PSJ524132:PSQ524159 QCF524132:QCM524159 QMB524132:QMI524159 QVX524132:QWE524159 RFT524132:RGA524159 RPP524132:RPW524159 RZL524132:RZS524159 SJH524132:SJO524159 STD524132:STK524159 TCZ524132:TDG524159 TMV524132:TNC524159 TWR524132:TWY524159 UGN524132:UGU524159 UQJ524132:UQQ524159 VAF524132:VAM524159 VKB524132:VKI524159 VTX524132:VUE524159 WDT524132:WEA524159 WNP524132:WNW524159 WXL524132:WXS524159 BD589668:BK589695 KZ589668:LG589695 UV589668:VC589695 AER589668:AEY589695 AON589668:AOU589695 AYJ589668:AYQ589695 BIF589668:BIM589695 BSB589668:BSI589695 CBX589668:CCE589695 CLT589668:CMA589695 CVP589668:CVW589695 DFL589668:DFS589695 DPH589668:DPO589695 DZD589668:DZK589695 EIZ589668:EJG589695 ESV589668:ETC589695 FCR589668:FCY589695 FMN589668:FMU589695 FWJ589668:FWQ589695 GGF589668:GGM589695 GQB589668:GQI589695 GZX589668:HAE589695 HJT589668:HKA589695 HTP589668:HTW589695 IDL589668:IDS589695 INH589668:INO589695 IXD589668:IXK589695 JGZ589668:JHG589695 JQV589668:JRC589695 KAR589668:KAY589695 KKN589668:KKU589695 KUJ589668:KUQ589695 LEF589668:LEM589695 LOB589668:LOI589695 LXX589668:LYE589695 MHT589668:MIA589695 MRP589668:MRW589695 NBL589668:NBS589695 NLH589668:NLO589695 NVD589668:NVK589695 OEZ589668:OFG589695 OOV589668:OPC589695 OYR589668:OYY589695 PIN589668:PIU589695 PSJ589668:PSQ589695 QCF589668:QCM589695 QMB589668:QMI589695 QVX589668:QWE589695 RFT589668:RGA589695 RPP589668:RPW589695 RZL589668:RZS589695 SJH589668:SJO589695 STD589668:STK589695 TCZ589668:TDG589695 TMV589668:TNC589695 TWR589668:TWY589695 UGN589668:UGU589695 UQJ589668:UQQ589695 VAF589668:VAM589695 VKB589668:VKI589695 VTX589668:VUE589695 WDT589668:WEA589695 WNP589668:WNW589695 WXL589668:WXS589695 BD655204:BK655231 KZ655204:LG655231 UV655204:VC655231 AER655204:AEY655231 AON655204:AOU655231 AYJ655204:AYQ655231 BIF655204:BIM655231 BSB655204:BSI655231 CBX655204:CCE655231 CLT655204:CMA655231 CVP655204:CVW655231 DFL655204:DFS655231 DPH655204:DPO655231 DZD655204:DZK655231 EIZ655204:EJG655231 ESV655204:ETC655231 FCR655204:FCY655231 FMN655204:FMU655231 FWJ655204:FWQ655231 GGF655204:GGM655231 GQB655204:GQI655231 GZX655204:HAE655231 HJT655204:HKA655231 HTP655204:HTW655231 IDL655204:IDS655231 INH655204:INO655231 IXD655204:IXK655231 JGZ655204:JHG655231 JQV655204:JRC655231 KAR655204:KAY655231 KKN655204:KKU655231 KUJ655204:KUQ655231 LEF655204:LEM655231 LOB655204:LOI655231 LXX655204:LYE655231 MHT655204:MIA655231 MRP655204:MRW655231 NBL655204:NBS655231 NLH655204:NLO655231 NVD655204:NVK655231 OEZ655204:OFG655231 OOV655204:OPC655231 OYR655204:OYY655231 PIN655204:PIU655231 PSJ655204:PSQ655231 QCF655204:QCM655231 QMB655204:QMI655231 QVX655204:QWE655231 RFT655204:RGA655231 RPP655204:RPW655231 RZL655204:RZS655231 SJH655204:SJO655231 STD655204:STK655231 TCZ655204:TDG655231 TMV655204:TNC655231 TWR655204:TWY655231 UGN655204:UGU655231 UQJ655204:UQQ655231 VAF655204:VAM655231 VKB655204:VKI655231 VTX655204:VUE655231 WDT655204:WEA655231 WNP655204:WNW655231 WXL655204:WXS655231 BD720740:BK720767 KZ720740:LG720767 UV720740:VC720767 AER720740:AEY720767 AON720740:AOU720767 AYJ720740:AYQ720767 BIF720740:BIM720767 BSB720740:BSI720767 CBX720740:CCE720767 CLT720740:CMA720767 CVP720740:CVW720767 DFL720740:DFS720767 DPH720740:DPO720767 DZD720740:DZK720767 EIZ720740:EJG720767 ESV720740:ETC720767 FCR720740:FCY720767 FMN720740:FMU720767 FWJ720740:FWQ720767 GGF720740:GGM720767 GQB720740:GQI720767 GZX720740:HAE720767 HJT720740:HKA720767 HTP720740:HTW720767 IDL720740:IDS720767 INH720740:INO720767 IXD720740:IXK720767 JGZ720740:JHG720767 JQV720740:JRC720767 KAR720740:KAY720767 KKN720740:KKU720767 KUJ720740:KUQ720767 LEF720740:LEM720767 LOB720740:LOI720767 LXX720740:LYE720767 MHT720740:MIA720767 MRP720740:MRW720767 NBL720740:NBS720767 NLH720740:NLO720767 NVD720740:NVK720767 OEZ720740:OFG720767 OOV720740:OPC720767 OYR720740:OYY720767 PIN720740:PIU720767 PSJ720740:PSQ720767 QCF720740:QCM720767 QMB720740:QMI720767 QVX720740:QWE720767 RFT720740:RGA720767 RPP720740:RPW720767 RZL720740:RZS720767 SJH720740:SJO720767 STD720740:STK720767 TCZ720740:TDG720767 TMV720740:TNC720767 TWR720740:TWY720767 UGN720740:UGU720767 UQJ720740:UQQ720767 VAF720740:VAM720767 VKB720740:VKI720767 VTX720740:VUE720767 WDT720740:WEA720767 WNP720740:WNW720767 WXL720740:WXS720767 BD786276:BK786303 KZ786276:LG786303 UV786276:VC786303 AER786276:AEY786303 AON786276:AOU786303 AYJ786276:AYQ786303 BIF786276:BIM786303 BSB786276:BSI786303 CBX786276:CCE786303 CLT786276:CMA786303 CVP786276:CVW786303 DFL786276:DFS786303 DPH786276:DPO786303 DZD786276:DZK786303 EIZ786276:EJG786303 ESV786276:ETC786303 FCR786276:FCY786303 FMN786276:FMU786303 FWJ786276:FWQ786303 GGF786276:GGM786303 GQB786276:GQI786303 GZX786276:HAE786303 HJT786276:HKA786303 HTP786276:HTW786303 IDL786276:IDS786303 INH786276:INO786303 IXD786276:IXK786303 JGZ786276:JHG786303 JQV786276:JRC786303 KAR786276:KAY786303 KKN786276:KKU786303 KUJ786276:KUQ786303 LEF786276:LEM786303 LOB786276:LOI786303 LXX786276:LYE786303 MHT786276:MIA786303 MRP786276:MRW786303 NBL786276:NBS786303 NLH786276:NLO786303 NVD786276:NVK786303 OEZ786276:OFG786303 OOV786276:OPC786303 OYR786276:OYY786303 PIN786276:PIU786303 PSJ786276:PSQ786303 QCF786276:QCM786303 QMB786276:QMI786303 QVX786276:QWE786303 RFT786276:RGA786303 RPP786276:RPW786303 RZL786276:RZS786303 SJH786276:SJO786303 STD786276:STK786303 TCZ786276:TDG786303 TMV786276:TNC786303 TWR786276:TWY786303 UGN786276:UGU786303 UQJ786276:UQQ786303 VAF786276:VAM786303 VKB786276:VKI786303 VTX786276:VUE786303 WDT786276:WEA786303 WNP786276:WNW786303 WXL786276:WXS786303 BD851812:BK851839 KZ851812:LG851839 UV851812:VC851839 AER851812:AEY851839 AON851812:AOU851839 AYJ851812:AYQ851839 BIF851812:BIM851839 BSB851812:BSI851839 CBX851812:CCE851839 CLT851812:CMA851839 CVP851812:CVW851839 DFL851812:DFS851839 DPH851812:DPO851839 DZD851812:DZK851839 EIZ851812:EJG851839 ESV851812:ETC851839 FCR851812:FCY851839 FMN851812:FMU851839 FWJ851812:FWQ851839 GGF851812:GGM851839 GQB851812:GQI851839 GZX851812:HAE851839 HJT851812:HKA851839 HTP851812:HTW851839 IDL851812:IDS851839 INH851812:INO851839 IXD851812:IXK851839 JGZ851812:JHG851839 JQV851812:JRC851839 KAR851812:KAY851839 KKN851812:KKU851839 KUJ851812:KUQ851839 LEF851812:LEM851839 LOB851812:LOI851839 LXX851812:LYE851839 MHT851812:MIA851839 MRP851812:MRW851839 NBL851812:NBS851839 NLH851812:NLO851839 NVD851812:NVK851839 OEZ851812:OFG851839 OOV851812:OPC851839 OYR851812:OYY851839 PIN851812:PIU851839 PSJ851812:PSQ851839 QCF851812:QCM851839 QMB851812:QMI851839 QVX851812:QWE851839 RFT851812:RGA851839 RPP851812:RPW851839 RZL851812:RZS851839 SJH851812:SJO851839 STD851812:STK851839 TCZ851812:TDG851839 TMV851812:TNC851839 TWR851812:TWY851839 UGN851812:UGU851839 UQJ851812:UQQ851839 VAF851812:VAM851839 VKB851812:VKI851839 VTX851812:VUE851839 WDT851812:WEA851839 WNP851812:WNW851839 WXL851812:WXS851839 BD917348:BK917375 KZ917348:LG917375 UV917348:VC917375 AER917348:AEY917375 AON917348:AOU917375 AYJ917348:AYQ917375 BIF917348:BIM917375 BSB917348:BSI917375 CBX917348:CCE917375 CLT917348:CMA917375 CVP917348:CVW917375 DFL917348:DFS917375 DPH917348:DPO917375 DZD917348:DZK917375 EIZ917348:EJG917375 ESV917348:ETC917375 FCR917348:FCY917375 FMN917348:FMU917375 FWJ917348:FWQ917375 GGF917348:GGM917375 GQB917348:GQI917375 GZX917348:HAE917375 HJT917348:HKA917375 HTP917348:HTW917375 IDL917348:IDS917375 INH917348:INO917375 IXD917348:IXK917375 JGZ917348:JHG917375 JQV917348:JRC917375 KAR917348:KAY917375 KKN917348:KKU917375 KUJ917348:KUQ917375 LEF917348:LEM917375 LOB917348:LOI917375 LXX917348:LYE917375 MHT917348:MIA917375 MRP917348:MRW917375 NBL917348:NBS917375 NLH917348:NLO917375 NVD917348:NVK917375 OEZ917348:OFG917375 OOV917348:OPC917375 OYR917348:OYY917375 PIN917348:PIU917375 PSJ917348:PSQ917375 QCF917348:QCM917375 QMB917348:QMI917375 QVX917348:QWE917375 RFT917348:RGA917375 RPP917348:RPW917375 RZL917348:RZS917375 SJH917348:SJO917375 STD917348:STK917375 TCZ917348:TDG917375 TMV917348:TNC917375 TWR917348:TWY917375 UGN917348:UGU917375 UQJ917348:UQQ917375 VAF917348:VAM917375 VKB917348:VKI917375 VTX917348:VUE917375 WDT917348:WEA917375 WNP917348:WNW917375 WXL917348:WXS917375 BD982884:BK982911 KZ982884:LG982911 UV982884:VC982911 AER982884:AEY982911 AON982884:AOU982911 AYJ982884:AYQ982911 BIF982884:BIM982911 BSB982884:BSI982911 CBX982884:CCE982911 CLT982884:CMA982911 CVP982884:CVW982911 DFL982884:DFS982911 DPH982884:DPO982911 DZD982884:DZK982911 EIZ982884:EJG982911 ESV982884:ETC982911 FCR982884:FCY982911 FMN982884:FMU982911 FWJ982884:FWQ982911 GGF982884:GGM982911 GQB982884:GQI982911 GZX982884:HAE982911 HJT982884:HKA982911 HTP982884:HTW982911 IDL982884:IDS982911 INH982884:INO982911 IXD982884:IXK982911 JGZ982884:JHG982911 JQV982884:JRC982911 KAR982884:KAY982911 KKN982884:KKU982911 KUJ982884:KUQ982911 LEF982884:LEM982911 LOB982884:LOI982911 LXX982884:LYE982911 MHT982884:MIA982911 MRP982884:MRW982911 NBL982884:NBS982911 NLH982884:NLO982911 NVD982884:NVK982911 OEZ982884:OFG982911 OOV982884:OPC982911 OYR982884:OYY982911 PIN982884:PIU982911 PSJ982884:PSQ982911 QCF982884:QCM982911 QMB982884:QMI982911 QVX982884:QWE982911 RFT982884:RGA982911 RPP982884:RPW982911 RZL982884:RZS982911 SJH982884:SJO982911 STD982884:STK982911 TCZ982884:TDG982911 TMV982884:TNC982911 TWR982884:TWY982911 UGN982884:UGU982911 UQJ982884:UQQ982911 VAF982884:VAM982911 VKB982884:VKI982911 VTX982884:VUE982911 WDT982884:WEA982911 WNP982884:WNW982911 WXL982884:WXS982911" xr:uid="{04470728-FC4D-F84C-B95C-2E0284A4FD65}">
      <formula1>"selezionare dal menu,scarsamente adeguato,mediamente adeguato,adeguato"</formula1>
    </dataValidation>
    <dataValidation type="list" allowBlank="1" showInputMessage="1" showErrorMessage="1" sqref="AB65368:AB65372 JX65368:JX65372 TT65368:TT65372 ADP65368:ADP65372 ANL65368:ANL65372 AXH65368:AXH65372 BHD65368:BHD65372 BQZ65368:BQZ65372 CAV65368:CAV65372 CKR65368:CKR65372 CUN65368:CUN65372 DEJ65368:DEJ65372 DOF65368:DOF65372 DYB65368:DYB65372 EHX65368:EHX65372 ERT65368:ERT65372 FBP65368:FBP65372 FLL65368:FLL65372 FVH65368:FVH65372 GFD65368:GFD65372 GOZ65368:GOZ65372 GYV65368:GYV65372 HIR65368:HIR65372 HSN65368:HSN65372 ICJ65368:ICJ65372 IMF65368:IMF65372 IWB65368:IWB65372 JFX65368:JFX65372 JPT65368:JPT65372 JZP65368:JZP65372 KJL65368:KJL65372 KTH65368:KTH65372 LDD65368:LDD65372 LMZ65368:LMZ65372 LWV65368:LWV65372 MGR65368:MGR65372 MQN65368:MQN65372 NAJ65368:NAJ65372 NKF65368:NKF65372 NUB65368:NUB65372 ODX65368:ODX65372 ONT65368:ONT65372 OXP65368:OXP65372 PHL65368:PHL65372 PRH65368:PRH65372 QBD65368:QBD65372 QKZ65368:QKZ65372 QUV65368:QUV65372 RER65368:RER65372 RON65368:RON65372 RYJ65368:RYJ65372 SIF65368:SIF65372 SSB65368:SSB65372 TBX65368:TBX65372 TLT65368:TLT65372 TVP65368:TVP65372 UFL65368:UFL65372 UPH65368:UPH65372 UZD65368:UZD65372 VIZ65368:VIZ65372 VSV65368:VSV65372 WCR65368:WCR65372 WMN65368:WMN65372 WWJ65368:WWJ65372 AB130904:AB130908 JX130904:JX130908 TT130904:TT130908 ADP130904:ADP130908 ANL130904:ANL130908 AXH130904:AXH130908 BHD130904:BHD130908 BQZ130904:BQZ130908 CAV130904:CAV130908 CKR130904:CKR130908 CUN130904:CUN130908 DEJ130904:DEJ130908 DOF130904:DOF130908 DYB130904:DYB130908 EHX130904:EHX130908 ERT130904:ERT130908 FBP130904:FBP130908 FLL130904:FLL130908 FVH130904:FVH130908 GFD130904:GFD130908 GOZ130904:GOZ130908 GYV130904:GYV130908 HIR130904:HIR130908 HSN130904:HSN130908 ICJ130904:ICJ130908 IMF130904:IMF130908 IWB130904:IWB130908 JFX130904:JFX130908 JPT130904:JPT130908 JZP130904:JZP130908 KJL130904:KJL130908 KTH130904:KTH130908 LDD130904:LDD130908 LMZ130904:LMZ130908 LWV130904:LWV130908 MGR130904:MGR130908 MQN130904:MQN130908 NAJ130904:NAJ130908 NKF130904:NKF130908 NUB130904:NUB130908 ODX130904:ODX130908 ONT130904:ONT130908 OXP130904:OXP130908 PHL130904:PHL130908 PRH130904:PRH130908 QBD130904:QBD130908 QKZ130904:QKZ130908 QUV130904:QUV130908 RER130904:RER130908 RON130904:RON130908 RYJ130904:RYJ130908 SIF130904:SIF130908 SSB130904:SSB130908 TBX130904:TBX130908 TLT130904:TLT130908 TVP130904:TVP130908 UFL130904:UFL130908 UPH130904:UPH130908 UZD130904:UZD130908 VIZ130904:VIZ130908 VSV130904:VSV130908 WCR130904:WCR130908 WMN130904:WMN130908 WWJ130904:WWJ130908 AB196440:AB196444 JX196440:JX196444 TT196440:TT196444 ADP196440:ADP196444 ANL196440:ANL196444 AXH196440:AXH196444 BHD196440:BHD196444 BQZ196440:BQZ196444 CAV196440:CAV196444 CKR196440:CKR196444 CUN196440:CUN196444 DEJ196440:DEJ196444 DOF196440:DOF196444 DYB196440:DYB196444 EHX196440:EHX196444 ERT196440:ERT196444 FBP196440:FBP196444 FLL196440:FLL196444 FVH196440:FVH196444 GFD196440:GFD196444 GOZ196440:GOZ196444 GYV196440:GYV196444 HIR196440:HIR196444 HSN196440:HSN196444 ICJ196440:ICJ196444 IMF196440:IMF196444 IWB196440:IWB196444 JFX196440:JFX196444 JPT196440:JPT196444 JZP196440:JZP196444 KJL196440:KJL196444 KTH196440:KTH196444 LDD196440:LDD196444 LMZ196440:LMZ196444 LWV196440:LWV196444 MGR196440:MGR196444 MQN196440:MQN196444 NAJ196440:NAJ196444 NKF196440:NKF196444 NUB196440:NUB196444 ODX196440:ODX196444 ONT196440:ONT196444 OXP196440:OXP196444 PHL196440:PHL196444 PRH196440:PRH196444 QBD196440:QBD196444 QKZ196440:QKZ196444 QUV196440:QUV196444 RER196440:RER196444 RON196440:RON196444 RYJ196440:RYJ196444 SIF196440:SIF196444 SSB196440:SSB196444 TBX196440:TBX196444 TLT196440:TLT196444 TVP196440:TVP196444 UFL196440:UFL196444 UPH196440:UPH196444 UZD196440:UZD196444 VIZ196440:VIZ196444 VSV196440:VSV196444 WCR196440:WCR196444 WMN196440:WMN196444 WWJ196440:WWJ196444 AB261976:AB261980 JX261976:JX261980 TT261976:TT261980 ADP261976:ADP261980 ANL261976:ANL261980 AXH261976:AXH261980 BHD261976:BHD261980 BQZ261976:BQZ261980 CAV261976:CAV261980 CKR261976:CKR261980 CUN261976:CUN261980 DEJ261976:DEJ261980 DOF261976:DOF261980 DYB261976:DYB261980 EHX261976:EHX261980 ERT261976:ERT261980 FBP261976:FBP261980 FLL261976:FLL261980 FVH261976:FVH261980 GFD261976:GFD261980 GOZ261976:GOZ261980 GYV261976:GYV261980 HIR261976:HIR261980 HSN261976:HSN261980 ICJ261976:ICJ261980 IMF261976:IMF261980 IWB261976:IWB261980 JFX261976:JFX261980 JPT261976:JPT261980 JZP261976:JZP261980 KJL261976:KJL261980 KTH261976:KTH261980 LDD261976:LDD261980 LMZ261976:LMZ261980 LWV261976:LWV261980 MGR261976:MGR261980 MQN261976:MQN261980 NAJ261976:NAJ261980 NKF261976:NKF261980 NUB261976:NUB261980 ODX261976:ODX261980 ONT261976:ONT261980 OXP261976:OXP261980 PHL261976:PHL261980 PRH261976:PRH261980 QBD261976:QBD261980 QKZ261976:QKZ261980 QUV261976:QUV261980 RER261976:RER261980 RON261976:RON261980 RYJ261976:RYJ261980 SIF261976:SIF261980 SSB261976:SSB261980 TBX261976:TBX261980 TLT261976:TLT261980 TVP261976:TVP261980 UFL261976:UFL261980 UPH261976:UPH261980 UZD261976:UZD261980 VIZ261976:VIZ261980 VSV261976:VSV261980 WCR261976:WCR261980 WMN261976:WMN261980 WWJ261976:WWJ261980 AB327512:AB327516 JX327512:JX327516 TT327512:TT327516 ADP327512:ADP327516 ANL327512:ANL327516 AXH327512:AXH327516 BHD327512:BHD327516 BQZ327512:BQZ327516 CAV327512:CAV327516 CKR327512:CKR327516 CUN327512:CUN327516 DEJ327512:DEJ327516 DOF327512:DOF327516 DYB327512:DYB327516 EHX327512:EHX327516 ERT327512:ERT327516 FBP327512:FBP327516 FLL327512:FLL327516 FVH327512:FVH327516 GFD327512:GFD327516 GOZ327512:GOZ327516 GYV327512:GYV327516 HIR327512:HIR327516 HSN327512:HSN327516 ICJ327512:ICJ327516 IMF327512:IMF327516 IWB327512:IWB327516 JFX327512:JFX327516 JPT327512:JPT327516 JZP327512:JZP327516 KJL327512:KJL327516 KTH327512:KTH327516 LDD327512:LDD327516 LMZ327512:LMZ327516 LWV327512:LWV327516 MGR327512:MGR327516 MQN327512:MQN327516 NAJ327512:NAJ327516 NKF327512:NKF327516 NUB327512:NUB327516 ODX327512:ODX327516 ONT327512:ONT327516 OXP327512:OXP327516 PHL327512:PHL327516 PRH327512:PRH327516 QBD327512:QBD327516 QKZ327512:QKZ327516 QUV327512:QUV327516 RER327512:RER327516 RON327512:RON327516 RYJ327512:RYJ327516 SIF327512:SIF327516 SSB327512:SSB327516 TBX327512:TBX327516 TLT327512:TLT327516 TVP327512:TVP327516 UFL327512:UFL327516 UPH327512:UPH327516 UZD327512:UZD327516 VIZ327512:VIZ327516 VSV327512:VSV327516 WCR327512:WCR327516 WMN327512:WMN327516 WWJ327512:WWJ327516 AB393048:AB393052 JX393048:JX393052 TT393048:TT393052 ADP393048:ADP393052 ANL393048:ANL393052 AXH393048:AXH393052 BHD393048:BHD393052 BQZ393048:BQZ393052 CAV393048:CAV393052 CKR393048:CKR393052 CUN393048:CUN393052 DEJ393048:DEJ393052 DOF393048:DOF393052 DYB393048:DYB393052 EHX393048:EHX393052 ERT393048:ERT393052 FBP393048:FBP393052 FLL393048:FLL393052 FVH393048:FVH393052 GFD393048:GFD393052 GOZ393048:GOZ393052 GYV393048:GYV393052 HIR393048:HIR393052 HSN393048:HSN393052 ICJ393048:ICJ393052 IMF393048:IMF393052 IWB393048:IWB393052 JFX393048:JFX393052 JPT393048:JPT393052 JZP393048:JZP393052 KJL393048:KJL393052 KTH393048:KTH393052 LDD393048:LDD393052 LMZ393048:LMZ393052 LWV393048:LWV393052 MGR393048:MGR393052 MQN393048:MQN393052 NAJ393048:NAJ393052 NKF393048:NKF393052 NUB393048:NUB393052 ODX393048:ODX393052 ONT393048:ONT393052 OXP393048:OXP393052 PHL393048:PHL393052 PRH393048:PRH393052 QBD393048:QBD393052 QKZ393048:QKZ393052 QUV393048:QUV393052 RER393048:RER393052 RON393048:RON393052 RYJ393048:RYJ393052 SIF393048:SIF393052 SSB393048:SSB393052 TBX393048:TBX393052 TLT393048:TLT393052 TVP393048:TVP393052 UFL393048:UFL393052 UPH393048:UPH393052 UZD393048:UZD393052 VIZ393048:VIZ393052 VSV393048:VSV393052 WCR393048:WCR393052 WMN393048:WMN393052 WWJ393048:WWJ393052 AB458584:AB458588 JX458584:JX458588 TT458584:TT458588 ADP458584:ADP458588 ANL458584:ANL458588 AXH458584:AXH458588 BHD458584:BHD458588 BQZ458584:BQZ458588 CAV458584:CAV458588 CKR458584:CKR458588 CUN458584:CUN458588 DEJ458584:DEJ458588 DOF458584:DOF458588 DYB458584:DYB458588 EHX458584:EHX458588 ERT458584:ERT458588 FBP458584:FBP458588 FLL458584:FLL458588 FVH458584:FVH458588 GFD458584:GFD458588 GOZ458584:GOZ458588 GYV458584:GYV458588 HIR458584:HIR458588 HSN458584:HSN458588 ICJ458584:ICJ458588 IMF458584:IMF458588 IWB458584:IWB458588 JFX458584:JFX458588 JPT458584:JPT458588 JZP458584:JZP458588 KJL458584:KJL458588 KTH458584:KTH458588 LDD458584:LDD458588 LMZ458584:LMZ458588 LWV458584:LWV458588 MGR458584:MGR458588 MQN458584:MQN458588 NAJ458584:NAJ458588 NKF458584:NKF458588 NUB458584:NUB458588 ODX458584:ODX458588 ONT458584:ONT458588 OXP458584:OXP458588 PHL458584:PHL458588 PRH458584:PRH458588 QBD458584:QBD458588 QKZ458584:QKZ458588 QUV458584:QUV458588 RER458584:RER458588 RON458584:RON458588 RYJ458584:RYJ458588 SIF458584:SIF458588 SSB458584:SSB458588 TBX458584:TBX458588 TLT458584:TLT458588 TVP458584:TVP458588 UFL458584:UFL458588 UPH458584:UPH458588 UZD458584:UZD458588 VIZ458584:VIZ458588 VSV458584:VSV458588 WCR458584:WCR458588 WMN458584:WMN458588 WWJ458584:WWJ458588 AB524120:AB524124 JX524120:JX524124 TT524120:TT524124 ADP524120:ADP524124 ANL524120:ANL524124 AXH524120:AXH524124 BHD524120:BHD524124 BQZ524120:BQZ524124 CAV524120:CAV524124 CKR524120:CKR524124 CUN524120:CUN524124 DEJ524120:DEJ524124 DOF524120:DOF524124 DYB524120:DYB524124 EHX524120:EHX524124 ERT524120:ERT524124 FBP524120:FBP524124 FLL524120:FLL524124 FVH524120:FVH524124 GFD524120:GFD524124 GOZ524120:GOZ524124 GYV524120:GYV524124 HIR524120:HIR524124 HSN524120:HSN524124 ICJ524120:ICJ524124 IMF524120:IMF524124 IWB524120:IWB524124 JFX524120:JFX524124 JPT524120:JPT524124 JZP524120:JZP524124 KJL524120:KJL524124 KTH524120:KTH524124 LDD524120:LDD524124 LMZ524120:LMZ524124 LWV524120:LWV524124 MGR524120:MGR524124 MQN524120:MQN524124 NAJ524120:NAJ524124 NKF524120:NKF524124 NUB524120:NUB524124 ODX524120:ODX524124 ONT524120:ONT524124 OXP524120:OXP524124 PHL524120:PHL524124 PRH524120:PRH524124 QBD524120:QBD524124 QKZ524120:QKZ524124 QUV524120:QUV524124 RER524120:RER524124 RON524120:RON524124 RYJ524120:RYJ524124 SIF524120:SIF524124 SSB524120:SSB524124 TBX524120:TBX524124 TLT524120:TLT524124 TVP524120:TVP524124 UFL524120:UFL524124 UPH524120:UPH524124 UZD524120:UZD524124 VIZ524120:VIZ524124 VSV524120:VSV524124 WCR524120:WCR524124 WMN524120:WMN524124 WWJ524120:WWJ524124 AB589656:AB589660 JX589656:JX589660 TT589656:TT589660 ADP589656:ADP589660 ANL589656:ANL589660 AXH589656:AXH589660 BHD589656:BHD589660 BQZ589656:BQZ589660 CAV589656:CAV589660 CKR589656:CKR589660 CUN589656:CUN589660 DEJ589656:DEJ589660 DOF589656:DOF589660 DYB589656:DYB589660 EHX589656:EHX589660 ERT589656:ERT589660 FBP589656:FBP589660 FLL589656:FLL589660 FVH589656:FVH589660 GFD589656:GFD589660 GOZ589656:GOZ589660 GYV589656:GYV589660 HIR589656:HIR589660 HSN589656:HSN589660 ICJ589656:ICJ589660 IMF589656:IMF589660 IWB589656:IWB589660 JFX589656:JFX589660 JPT589656:JPT589660 JZP589656:JZP589660 KJL589656:KJL589660 KTH589656:KTH589660 LDD589656:LDD589660 LMZ589656:LMZ589660 LWV589656:LWV589660 MGR589656:MGR589660 MQN589656:MQN589660 NAJ589656:NAJ589660 NKF589656:NKF589660 NUB589656:NUB589660 ODX589656:ODX589660 ONT589656:ONT589660 OXP589656:OXP589660 PHL589656:PHL589660 PRH589656:PRH589660 QBD589656:QBD589660 QKZ589656:QKZ589660 QUV589656:QUV589660 RER589656:RER589660 RON589656:RON589660 RYJ589656:RYJ589660 SIF589656:SIF589660 SSB589656:SSB589660 TBX589656:TBX589660 TLT589656:TLT589660 TVP589656:TVP589660 UFL589656:UFL589660 UPH589656:UPH589660 UZD589656:UZD589660 VIZ589656:VIZ589660 VSV589656:VSV589660 WCR589656:WCR589660 WMN589656:WMN589660 WWJ589656:WWJ589660 AB655192:AB655196 JX655192:JX655196 TT655192:TT655196 ADP655192:ADP655196 ANL655192:ANL655196 AXH655192:AXH655196 BHD655192:BHD655196 BQZ655192:BQZ655196 CAV655192:CAV655196 CKR655192:CKR655196 CUN655192:CUN655196 DEJ655192:DEJ655196 DOF655192:DOF655196 DYB655192:DYB655196 EHX655192:EHX655196 ERT655192:ERT655196 FBP655192:FBP655196 FLL655192:FLL655196 FVH655192:FVH655196 GFD655192:GFD655196 GOZ655192:GOZ655196 GYV655192:GYV655196 HIR655192:HIR655196 HSN655192:HSN655196 ICJ655192:ICJ655196 IMF655192:IMF655196 IWB655192:IWB655196 JFX655192:JFX655196 JPT655192:JPT655196 JZP655192:JZP655196 KJL655192:KJL655196 KTH655192:KTH655196 LDD655192:LDD655196 LMZ655192:LMZ655196 LWV655192:LWV655196 MGR655192:MGR655196 MQN655192:MQN655196 NAJ655192:NAJ655196 NKF655192:NKF655196 NUB655192:NUB655196 ODX655192:ODX655196 ONT655192:ONT655196 OXP655192:OXP655196 PHL655192:PHL655196 PRH655192:PRH655196 QBD655192:QBD655196 QKZ655192:QKZ655196 QUV655192:QUV655196 RER655192:RER655196 RON655192:RON655196 RYJ655192:RYJ655196 SIF655192:SIF655196 SSB655192:SSB655196 TBX655192:TBX655196 TLT655192:TLT655196 TVP655192:TVP655196 UFL655192:UFL655196 UPH655192:UPH655196 UZD655192:UZD655196 VIZ655192:VIZ655196 VSV655192:VSV655196 WCR655192:WCR655196 WMN655192:WMN655196 WWJ655192:WWJ655196 AB720728:AB720732 JX720728:JX720732 TT720728:TT720732 ADP720728:ADP720732 ANL720728:ANL720732 AXH720728:AXH720732 BHD720728:BHD720732 BQZ720728:BQZ720732 CAV720728:CAV720732 CKR720728:CKR720732 CUN720728:CUN720732 DEJ720728:DEJ720732 DOF720728:DOF720732 DYB720728:DYB720732 EHX720728:EHX720732 ERT720728:ERT720732 FBP720728:FBP720732 FLL720728:FLL720732 FVH720728:FVH720732 GFD720728:GFD720732 GOZ720728:GOZ720732 GYV720728:GYV720732 HIR720728:HIR720732 HSN720728:HSN720732 ICJ720728:ICJ720732 IMF720728:IMF720732 IWB720728:IWB720732 JFX720728:JFX720732 JPT720728:JPT720732 JZP720728:JZP720732 KJL720728:KJL720732 KTH720728:KTH720732 LDD720728:LDD720732 LMZ720728:LMZ720732 LWV720728:LWV720732 MGR720728:MGR720732 MQN720728:MQN720732 NAJ720728:NAJ720732 NKF720728:NKF720732 NUB720728:NUB720732 ODX720728:ODX720732 ONT720728:ONT720732 OXP720728:OXP720732 PHL720728:PHL720732 PRH720728:PRH720732 QBD720728:QBD720732 QKZ720728:QKZ720732 QUV720728:QUV720732 RER720728:RER720732 RON720728:RON720732 RYJ720728:RYJ720732 SIF720728:SIF720732 SSB720728:SSB720732 TBX720728:TBX720732 TLT720728:TLT720732 TVP720728:TVP720732 UFL720728:UFL720732 UPH720728:UPH720732 UZD720728:UZD720732 VIZ720728:VIZ720732 VSV720728:VSV720732 WCR720728:WCR720732 WMN720728:WMN720732 WWJ720728:WWJ720732 AB786264:AB786268 JX786264:JX786268 TT786264:TT786268 ADP786264:ADP786268 ANL786264:ANL786268 AXH786264:AXH786268 BHD786264:BHD786268 BQZ786264:BQZ786268 CAV786264:CAV786268 CKR786264:CKR786268 CUN786264:CUN786268 DEJ786264:DEJ786268 DOF786264:DOF786268 DYB786264:DYB786268 EHX786264:EHX786268 ERT786264:ERT786268 FBP786264:FBP786268 FLL786264:FLL786268 FVH786264:FVH786268 GFD786264:GFD786268 GOZ786264:GOZ786268 GYV786264:GYV786268 HIR786264:HIR786268 HSN786264:HSN786268 ICJ786264:ICJ786268 IMF786264:IMF786268 IWB786264:IWB786268 JFX786264:JFX786268 JPT786264:JPT786268 JZP786264:JZP786268 KJL786264:KJL786268 KTH786264:KTH786268 LDD786264:LDD786268 LMZ786264:LMZ786268 LWV786264:LWV786268 MGR786264:MGR786268 MQN786264:MQN786268 NAJ786264:NAJ786268 NKF786264:NKF786268 NUB786264:NUB786268 ODX786264:ODX786268 ONT786264:ONT786268 OXP786264:OXP786268 PHL786264:PHL786268 PRH786264:PRH786268 QBD786264:QBD786268 QKZ786264:QKZ786268 QUV786264:QUV786268 RER786264:RER786268 RON786264:RON786268 RYJ786264:RYJ786268 SIF786264:SIF786268 SSB786264:SSB786268 TBX786264:TBX786268 TLT786264:TLT786268 TVP786264:TVP786268 UFL786264:UFL786268 UPH786264:UPH786268 UZD786264:UZD786268 VIZ786264:VIZ786268 VSV786264:VSV786268 WCR786264:WCR786268 WMN786264:WMN786268 WWJ786264:WWJ786268 AB851800:AB851804 JX851800:JX851804 TT851800:TT851804 ADP851800:ADP851804 ANL851800:ANL851804 AXH851800:AXH851804 BHD851800:BHD851804 BQZ851800:BQZ851804 CAV851800:CAV851804 CKR851800:CKR851804 CUN851800:CUN851804 DEJ851800:DEJ851804 DOF851800:DOF851804 DYB851800:DYB851804 EHX851800:EHX851804 ERT851800:ERT851804 FBP851800:FBP851804 FLL851800:FLL851804 FVH851800:FVH851804 GFD851800:GFD851804 GOZ851800:GOZ851804 GYV851800:GYV851804 HIR851800:HIR851804 HSN851800:HSN851804 ICJ851800:ICJ851804 IMF851800:IMF851804 IWB851800:IWB851804 JFX851800:JFX851804 JPT851800:JPT851804 JZP851800:JZP851804 KJL851800:KJL851804 KTH851800:KTH851804 LDD851800:LDD851804 LMZ851800:LMZ851804 LWV851800:LWV851804 MGR851800:MGR851804 MQN851800:MQN851804 NAJ851800:NAJ851804 NKF851800:NKF851804 NUB851800:NUB851804 ODX851800:ODX851804 ONT851800:ONT851804 OXP851800:OXP851804 PHL851800:PHL851804 PRH851800:PRH851804 QBD851800:QBD851804 QKZ851800:QKZ851804 QUV851800:QUV851804 RER851800:RER851804 RON851800:RON851804 RYJ851800:RYJ851804 SIF851800:SIF851804 SSB851800:SSB851804 TBX851800:TBX851804 TLT851800:TLT851804 TVP851800:TVP851804 UFL851800:UFL851804 UPH851800:UPH851804 UZD851800:UZD851804 VIZ851800:VIZ851804 VSV851800:VSV851804 WCR851800:WCR851804 WMN851800:WMN851804 WWJ851800:WWJ851804 AB917336:AB917340 JX917336:JX917340 TT917336:TT917340 ADP917336:ADP917340 ANL917336:ANL917340 AXH917336:AXH917340 BHD917336:BHD917340 BQZ917336:BQZ917340 CAV917336:CAV917340 CKR917336:CKR917340 CUN917336:CUN917340 DEJ917336:DEJ917340 DOF917336:DOF917340 DYB917336:DYB917340 EHX917336:EHX917340 ERT917336:ERT917340 FBP917336:FBP917340 FLL917336:FLL917340 FVH917336:FVH917340 GFD917336:GFD917340 GOZ917336:GOZ917340 GYV917336:GYV917340 HIR917336:HIR917340 HSN917336:HSN917340 ICJ917336:ICJ917340 IMF917336:IMF917340 IWB917336:IWB917340 JFX917336:JFX917340 JPT917336:JPT917340 JZP917336:JZP917340 KJL917336:KJL917340 KTH917336:KTH917340 LDD917336:LDD917340 LMZ917336:LMZ917340 LWV917336:LWV917340 MGR917336:MGR917340 MQN917336:MQN917340 NAJ917336:NAJ917340 NKF917336:NKF917340 NUB917336:NUB917340 ODX917336:ODX917340 ONT917336:ONT917340 OXP917336:OXP917340 PHL917336:PHL917340 PRH917336:PRH917340 QBD917336:QBD917340 QKZ917336:QKZ917340 QUV917336:QUV917340 RER917336:RER917340 RON917336:RON917340 RYJ917336:RYJ917340 SIF917336:SIF917340 SSB917336:SSB917340 TBX917336:TBX917340 TLT917336:TLT917340 TVP917336:TVP917340 UFL917336:UFL917340 UPH917336:UPH917340 UZD917336:UZD917340 VIZ917336:VIZ917340 VSV917336:VSV917340 WCR917336:WCR917340 WMN917336:WMN917340 WWJ917336:WWJ917340 AB982872:AB982876 JX982872:JX982876 TT982872:TT982876 ADP982872:ADP982876 ANL982872:ANL982876 AXH982872:AXH982876 BHD982872:BHD982876 BQZ982872:BQZ982876 CAV982872:CAV982876 CKR982872:CKR982876 CUN982872:CUN982876 DEJ982872:DEJ982876 DOF982872:DOF982876 DYB982872:DYB982876 EHX982872:EHX982876 ERT982872:ERT982876 FBP982872:FBP982876 FLL982872:FLL982876 FVH982872:FVH982876 GFD982872:GFD982876 GOZ982872:GOZ982876 GYV982872:GYV982876 HIR982872:HIR982876 HSN982872:HSN982876 ICJ982872:ICJ982876 IMF982872:IMF982876 IWB982872:IWB982876 JFX982872:JFX982876 JPT982872:JPT982876 JZP982872:JZP982876 KJL982872:KJL982876 KTH982872:KTH982876 LDD982872:LDD982876 LMZ982872:LMZ982876 LWV982872:LWV982876 MGR982872:MGR982876 MQN982872:MQN982876 NAJ982872:NAJ982876 NKF982872:NKF982876 NUB982872:NUB982876 ODX982872:ODX982876 ONT982872:ONT982876 OXP982872:OXP982876 PHL982872:PHL982876 PRH982872:PRH982876 QBD982872:QBD982876 QKZ982872:QKZ982876 QUV982872:QUV982876 RER982872:RER982876 RON982872:RON982876 RYJ982872:RYJ982876 SIF982872:SIF982876 SSB982872:SSB982876 TBX982872:TBX982876 TLT982872:TLT982876 TVP982872:TVP982876 UFL982872:UFL982876 UPH982872:UPH982876 UZD982872:UZD982876 VIZ982872:VIZ982876 VSV982872:VSV982876 WCR982872:WCR982876 WMN982872:WMN982876 WWJ982872:WWJ982876 BJ65368:BJ65372 LF65368:LF65372 VB65368:VB65372 AEX65368:AEX65372 AOT65368:AOT65372 AYP65368:AYP65372 BIL65368:BIL65372 BSH65368:BSH65372 CCD65368:CCD65372 CLZ65368:CLZ65372 CVV65368:CVV65372 DFR65368:DFR65372 DPN65368:DPN65372 DZJ65368:DZJ65372 EJF65368:EJF65372 ETB65368:ETB65372 FCX65368:FCX65372 FMT65368:FMT65372 FWP65368:FWP65372 GGL65368:GGL65372 GQH65368:GQH65372 HAD65368:HAD65372 HJZ65368:HJZ65372 HTV65368:HTV65372 IDR65368:IDR65372 INN65368:INN65372 IXJ65368:IXJ65372 JHF65368:JHF65372 JRB65368:JRB65372 KAX65368:KAX65372 KKT65368:KKT65372 KUP65368:KUP65372 LEL65368:LEL65372 LOH65368:LOH65372 LYD65368:LYD65372 MHZ65368:MHZ65372 MRV65368:MRV65372 NBR65368:NBR65372 NLN65368:NLN65372 NVJ65368:NVJ65372 OFF65368:OFF65372 OPB65368:OPB65372 OYX65368:OYX65372 PIT65368:PIT65372 PSP65368:PSP65372 QCL65368:QCL65372 QMH65368:QMH65372 QWD65368:QWD65372 RFZ65368:RFZ65372 RPV65368:RPV65372 RZR65368:RZR65372 SJN65368:SJN65372 STJ65368:STJ65372 TDF65368:TDF65372 TNB65368:TNB65372 TWX65368:TWX65372 UGT65368:UGT65372 UQP65368:UQP65372 VAL65368:VAL65372 VKH65368:VKH65372 VUD65368:VUD65372 WDZ65368:WDZ65372 WNV65368:WNV65372 WXR65368:WXR65372 BJ130904:BJ130908 LF130904:LF130908 VB130904:VB130908 AEX130904:AEX130908 AOT130904:AOT130908 AYP130904:AYP130908 BIL130904:BIL130908 BSH130904:BSH130908 CCD130904:CCD130908 CLZ130904:CLZ130908 CVV130904:CVV130908 DFR130904:DFR130908 DPN130904:DPN130908 DZJ130904:DZJ130908 EJF130904:EJF130908 ETB130904:ETB130908 FCX130904:FCX130908 FMT130904:FMT130908 FWP130904:FWP130908 GGL130904:GGL130908 GQH130904:GQH130908 HAD130904:HAD130908 HJZ130904:HJZ130908 HTV130904:HTV130908 IDR130904:IDR130908 INN130904:INN130908 IXJ130904:IXJ130908 JHF130904:JHF130908 JRB130904:JRB130908 KAX130904:KAX130908 KKT130904:KKT130908 KUP130904:KUP130908 LEL130904:LEL130908 LOH130904:LOH130908 LYD130904:LYD130908 MHZ130904:MHZ130908 MRV130904:MRV130908 NBR130904:NBR130908 NLN130904:NLN130908 NVJ130904:NVJ130908 OFF130904:OFF130908 OPB130904:OPB130908 OYX130904:OYX130908 PIT130904:PIT130908 PSP130904:PSP130908 QCL130904:QCL130908 QMH130904:QMH130908 QWD130904:QWD130908 RFZ130904:RFZ130908 RPV130904:RPV130908 RZR130904:RZR130908 SJN130904:SJN130908 STJ130904:STJ130908 TDF130904:TDF130908 TNB130904:TNB130908 TWX130904:TWX130908 UGT130904:UGT130908 UQP130904:UQP130908 VAL130904:VAL130908 VKH130904:VKH130908 VUD130904:VUD130908 WDZ130904:WDZ130908 WNV130904:WNV130908 WXR130904:WXR130908 BJ196440:BJ196444 LF196440:LF196444 VB196440:VB196444 AEX196440:AEX196444 AOT196440:AOT196444 AYP196440:AYP196444 BIL196440:BIL196444 BSH196440:BSH196444 CCD196440:CCD196444 CLZ196440:CLZ196444 CVV196440:CVV196444 DFR196440:DFR196444 DPN196440:DPN196444 DZJ196440:DZJ196444 EJF196440:EJF196444 ETB196440:ETB196444 FCX196440:FCX196444 FMT196440:FMT196444 FWP196440:FWP196444 GGL196440:GGL196444 GQH196440:GQH196444 HAD196440:HAD196444 HJZ196440:HJZ196444 HTV196440:HTV196444 IDR196440:IDR196444 INN196440:INN196444 IXJ196440:IXJ196444 JHF196440:JHF196444 JRB196440:JRB196444 KAX196440:KAX196444 KKT196440:KKT196444 KUP196440:KUP196444 LEL196440:LEL196444 LOH196440:LOH196444 LYD196440:LYD196444 MHZ196440:MHZ196444 MRV196440:MRV196444 NBR196440:NBR196444 NLN196440:NLN196444 NVJ196440:NVJ196444 OFF196440:OFF196444 OPB196440:OPB196444 OYX196440:OYX196444 PIT196440:PIT196444 PSP196440:PSP196444 QCL196440:QCL196444 QMH196440:QMH196444 QWD196440:QWD196444 RFZ196440:RFZ196444 RPV196440:RPV196444 RZR196440:RZR196444 SJN196440:SJN196444 STJ196440:STJ196444 TDF196440:TDF196444 TNB196440:TNB196444 TWX196440:TWX196444 UGT196440:UGT196444 UQP196440:UQP196444 VAL196440:VAL196444 VKH196440:VKH196444 VUD196440:VUD196444 WDZ196440:WDZ196444 WNV196440:WNV196444 WXR196440:WXR196444 BJ261976:BJ261980 LF261976:LF261980 VB261976:VB261980 AEX261976:AEX261980 AOT261976:AOT261980 AYP261976:AYP261980 BIL261976:BIL261980 BSH261976:BSH261980 CCD261976:CCD261980 CLZ261976:CLZ261980 CVV261976:CVV261980 DFR261976:DFR261980 DPN261976:DPN261980 DZJ261976:DZJ261980 EJF261976:EJF261980 ETB261976:ETB261980 FCX261976:FCX261980 FMT261976:FMT261980 FWP261976:FWP261980 GGL261976:GGL261980 GQH261976:GQH261980 HAD261976:HAD261980 HJZ261976:HJZ261980 HTV261976:HTV261980 IDR261976:IDR261980 INN261976:INN261980 IXJ261976:IXJ261980 JHF261976:JHF261980 JRB261976:JRB261980 KAX261976:KAX261980 KKT261976:KKT261980 KUP261976:KUP261980 LEL261976:LEL261980 LOH261976:LOH261980 LYD261976:LYD261980 MHZ261976:MHZ261980 MRV261976:MRV261980 NBR261976:NBR261980 NLN261976:NLN261980 NVJ261976:NVJ261980 OFF261976:OFF261980 OPB261976:OPB261980 OYX261976:OYX261980 PIT261976:PIT261980 PSP261976:PSP261980 QCL261976:QCL261980 QMH261976:QMH261980 QWD261976:QWD261980 RFZ261976:RFZ261980 RPV261976:RPV261980 RZR261976:RZR261980 SJN261976:SJN261980 STJ261976:STJ261980 TDF261976:TDF261980 TNB261976:TNB261980 TWX261976:TWX261980 UGT261976:UGT261980 UQP261976:UQP261980 VAL261976:VAL261980 VKH261976:VKH261980 VUD261976:VUD261980 WDZ261976:WDZ261980 WNV261976:WNV261980 WXR261976:WXR261980 BJ327512:BJ327516 LF327512:LF327516 VB327512:VB327516 AEX327512:AEX327516 AOT327512:AOT327516 AYP327512:AYP327516 BIL327512:BIL327516 BSH327512:BSH327516 CCD327512:CCD327516 CLZ327512:CLZ327516 CVV327512:CVV327516 DFR327512:DFR327516 DPN327512:DPN327516 DZJ327512:DZJ327516 EJF327512:EJF327516 ETB327512:ETB327516 FCX327512:FCX327516 FMT327512:FMT327516 FWP327512:FWP327516 GGL327512:GGL327516 GQH327512:GQH327516 HAD327512:HAD327516 HJZ327512:HJZ327516 HTV327512:HTV327516 IDR327512:IDR327516 INN327512:INN327516 IXJ327512:IXJ327516 JHF327512:JHF327516 JRB327512:JRB327516 KAX327512:KAX327516 KKT327512:KKT327516 KUP327512:KUP327516 LEL327512:LEL327516 LOH327512:LOH327516 LYD327512:LYD327516 MHZ327512:MHZ327516 MRV327512:MRV327516 NBR327512:NBR327516 NLN327512:NLN327516 NVJ327512:NVJ327516 OFF327512:OFF327516 OPB327512:OPB327516 OYX327512:OYX327516 PIT327512:PIT327516 PSP327512:PSP327516 QCL327512:QCL327516 QMH327512:QMH327516 QWD327512:QWD327516 RFZ327512:RFZ327516 RPV327512:RPV327516 RZR327512:RZR327516 SJN327512:SJN327516 STJ327512:STJ327516 TDF327512:TDF327516 TNB327512:TNB327516 TWX327512:TWX327516 UGT327512:UGT327516 UQP327512:UQP327516 VAL327512:VAL327516 VKH327512:VKH327516 VUD327512:VUD327516 WDZ327512:WDZ327516 WNV327512:WNV327516 WXR327512:WXR327516 BJ393048:BJ393052 LF393048:LF393052 VB393048:VB393052 AEX393048:AEX393052 AOT393048:AOT393052 AYP393048:AYP393052 BIL393048:BIL393052 BSH393048:BSH393052 CCD393048:CCD393052 CLZ393048:CLZ393052 CVV393048:CVV393052 DFR393048:DFR393052 DPN393048:DPN393052 DZJ393048:DZJ393052 EJF393048:EJF393052 ETB393048:ETB393052 FCX393048:FCX393052 FMT393048:FMT393052 FWP393048:FWP393052 GGL393048:GGL393052 GQH393048:GQH393052 HAD393048:HAD393052 HJZ393048:HJZ393052 HTV393048:HTV393052 IDR393048:IDR393052 INN393048:INN393052 IXJ393048:IXJ393052 JHF393048:JHF393052 JRB393048:JRB393052 KAX393048:KAX393052 KKT393048:KKT393052 KUP393048:KUP393052 LEL393048:LEL393052 LOH393048:LOH393052 LYD393048:LYD393052 MHZ393048:MHZ393052 MRV393048:MRV393052 NBR393048:NBR393052 NLN393048:NLN393052 NVJ393048:NVJ393052 OFF393048:OFF393052 OPB393048:OPB393052 OYX393048:OYX393052 PIT393048:PIT393052 PSP393048:PSP393052 QCL393048:QCL393052 QMH393048:QMH393052 QWD393048:QWD393052 RFZ393048:RFZ393052 RPV393048:RPV393052 RZR393048:RZR393052 SJN393048:SJN393052 STJ393048:STJ393052 TDF393048:TDF393052 TNB393048:TNB393052 TWX393048:TWX393052 UGT393048:UGT393052 UQP393048:UQP393052 VAL393048:VAL393052 VKH393048:VKH393052 VUD393048:VUD393052 WDZ393048:WDZ393052 WNV393048:WNV393052 WXR393048:WXR393052 BJ458584:BJ458588 LF458584:LF458588 VB458584:VB458588 AEX458584:AEX458588 AOT458584:AOT458588 AYP458584:AYP458588 BIL458584:BIL458588 BSH458584:BSH458588 CCD458584:CCD458588 CLZ458584:CLZ458588 CVV458584:CVV458588 DFR458584:DFR458588 DPN458584:DPN458588 DZJ458584:DZJ458588 EJF458584:EJF458588 ETB458584:ETB458588 FCX458584:FCX458588 FMT458584:FMT458588 FWP458584:FWP458588 GGL458584:GGL458588 GQH458584:GQH458588 HAD458584:HAD458588 HJZ458584:HJZ458588 HTV458584:HTV458588 IDR458584:IDR458588 INN458584:INN458588 IXJ458584:IXJ458588 JHF458584:JHF458588 JRB458584:JRB458588 KAX458584:KAX458588 KKT458584:KKT458588 KUP458584:KUP458588 LEL458584:LEL458588 LOH458584:LOH458588 LYD458584:LYD458588 MHZ458584:MHZ458588 MRV458584:MRV458588 NBR458584:NBR458588 NLN458584:NLN458588 NVJ458584:NVJ458588 OFF458584:OFF458588 OPB458584:OPB458588 OYX458584:OYX458588 PIT458584:PIT458588 PSP458584:PSP458588 QCL458584:QCL458588 QMH458584:QMH458588 QWD458584:QWD458588 RFZ458584:RFZ458588 RPV458584:RPV458588 RZR458584:RZR458588 SJN458584:SJN458588 STJ458584:STJ458588 TDF458584:TDF458588 TNB458584:TNB458588 TWX458584:TWX458588 UGT458584:UGT458588 UQP458584:UQP458588 VAL458584:VAL458588 VKH458584:VKH458588 VUD458584:VUD458588 WDZ458584:WDZ458588 WNV458584:WNV458588 WXR458584:WXR458588 BJ524120:BJ524124 LF524120:LF524124 VB524120:VB524124 AEX524120:AEX524124 AOT524120:AOT524124 AYP524120:AYP524124 BIL524120:BIL524124 BSH524120:BSH524124 CCD524120:CCD524124 CLZ524120:CLZ524124 CVV524120:CVV524124 DFR524120:DFR524124 DPN524120:DPN524124 DZJ524120:DZJ524124 EJF524120:EJF524124 ETB524120:ETB524124 FCX524120:FCX524124 FMT524120:FMT524124 FWP524120:FWP524124 GGL524120:GGL524124 GQH524120:GQH524124 HAD524120:HAD524124 HJZ524120:HJZ524124 HTV524120:HTV524124 IDR524120:IDR524124 INN524120:INN524124 IXJ524120:IXJ524124 JHF524120:JHF524124 JRB524120:JRB524124 KAX524120:KAX524124 KKT524120:KKT524124 KUP524120:KUP524124 LEL524120:LEL524124 LOH524120:LOH524124 LYD524120:LYD524124 MHZ524120:MHZ524124 MRV524120:MRV524124 NBR524120:NBR524124 NLN524120:NLN524124 NVJ524120:NVJ524124 OFF524120:OFF524124 OPB524120:OPB524124 OYX524120:OYX524124 PIT524120:PIT524124 PSP524120:PSP524124 QCL524120:QCL524124 QMH524120:QMH524124 QWD524120:QWD524124 RFZ524120:RFZ524124 RPV524120:RPV524124 RZR524120:RZR524124 SJN524120:SJN524124 STJ524120:STJ524124 TDF524120:TDF524124 TNB524120:TNB524124 TWX524120:TWX524124 UGT524120:UGT524124 UQP524120:UQP524124 VAL524120:VAL524124 VKH524120:VKH524124 VUD524120:VUD524124 WDZ524120:WDZ524124 WNV524120:WNV524124 WXR524120:WXR524124 BJ589656:BJ589660 LF589656:LF589660 VB589656:VB589660 AEX589656:AEX589660 AOT589656:AOT589660 AYP589656:AYP589660 BIL589656:BIL589660 BSH589656:BSH589660 CCD589656:CCD589660 CLZ589656:CLZ589660 CVV589656:CVV589660 DFR589656:DFR589660 DPN589656:DPN589660 DZJ589656:DZJ589660 EJF589656:EJF589660 ETB589656:ETB589660 FCX589656:FCX589660 FMT589656:FMT589660 FWP589656:FWP589660 GGL589656:GGL589660 GQH589656:GQH589660 HAD589656:HAD589660 HJZ589656:HJZ589660 HTV589656:HTV589660 IDR589656:IDR589660 INN589656:INN589660 IXJ589656:IXJ589660 JHF589656:JHF589660 JRB589656:JRB589660 KAX589656:KAX589660 KKT589656:KKT589660 KUP589656:KUP589660 LEL589656:LEL589660 LOH589656:LOH589660 LYD589656:LYD589660 MHZ589656:MHZ589660 MRV589656:MRV589660 NBR589656:NBR589660 NLN589656:NLN589660 NVJ589656:NVJ589660 OFF589656:OFF589660 OPB589656:OPB589660 OYX589656:OYX589660 PIT589656:PIT589660 PSP589656:PSP589660 QCL589656:QCL589660 QMH589656:QMH589660 QWD589656:QWD589660 RFZ589656:RFZ589660 RPV589656:RPV589660 RZR589656:RZR589660 SJN589656:SJN589660 STJ589656:STJ589660 TDF589656:TDF589660 TNB589656:TNB589660 TWX589656:TWX589660 UGT589656:UGT589660 UQP589656:UQP589660 VAL589656:VAL589660 VKH589656:VKH589660 VUD589656:VUD589660 WDZ589656:WDZ589660 WNV589656:WNV589660 WXR589656:WXR589660 BJ655192:BJ655196 LF655192:LF655196 VB655192:VB655196 AEX655192:AEX655196 AOT655192:AOT655196 AYP655192:AYP655196 BIL655192:BIL655196 BSH655192:BSH655196 CCD655192:CCD655196 CLZ655192:CLZ655196 CVV655192:CVV655196 DFR655192:DFR655196 DPN655192:DPN655196 DZJ655192:DZJ655196 EJF655192:EJF655196 ETB655192:ETB655196 FCX655192:FCX655196 FMT655192:FMT655196 FWP655192:FWP655196 GGL655192:GGL655196 GQH655192:GQH655196 HAD655192:HAD655196 HJZ655192:HJZ655196 HTV655192:HTV655196 IDR655192:IDR655196 INN655192:INN655196 IXJ655192:IXJ655196 JHF655192:JHF655196 JRB655192:JRB655196 KAX655192:KAX655196 KKT655192:KKT655196 KUP655192:KUP655196 LEL655192:LEL655196 LOH655192:LOH655196 LYD655192:LYD655196 MHZ655192:MHZ655196 MRV655192:MRV655196 NBR655192:NBR655196 NLN655192:NLN655196 NVJ655192:NVJ655196 OFF655192:OFF655196 OPB655192:OPB655196 OYX655192:OYX655196 PIT655192:PIT655196 PSP655192:PSP655196 QCL655192:QCL655196 QMH655192:QMH655196 QWD655192:QWD655196 RFZ655192:RFZ655196 RPV655192:RPV655196 RZR655192:RZR655196 SJN655192:SJN655196 STJ655192:STJ655196 TDF655192:TDF655196 TNB655192:TNB655196 TWX655192:TWX655196 UGT655192:UGT655196 UQP655192:UQP655196 VAL655192:VAL655196 VKH655192:VKH655196 VUD655192:VUD655196 WDZ655192:WDZ655196 WNV655192:WNV655196 WXR655192:WXR655196 BJ720728:BJ720732 LF720728:LF720732 VB720728:VB720732 AEX720728:AEX720732 AOT720728:AOT720732 AYP720728:AYP720732 BIL720728:BIL720732 BSH720728:BSH720732 CCD720728:CCD720732 CLZ720728:CLZ720732 CVV720728:CVV720732 DFR720728:DFR720732 DPN720728:DPN720732 DZJ720728:DZJ720732 EJF720728:EJF720732 ETB720728:ETB720732 FCX720728:FCX720732 FMT720728:FMT720732 FWP720728:FWP720732 GGL720728:GGL720732 GQH720728:GQH720732 HAD720728:HAD720732 HJZ720728:HJZ720732 HTV720728:HTV720732 IDR720728:IDR720732 INN720728:INN720732 IXJ720728:IXJ720732 JHF720728:JHF720732 JRB720728:JRB720732 KAX720728:KAX720732 KKT720728:KKT720732 KUP720728:KUP720732 LEL720728:LEL720732 LOH720728:LOH720732 LYD720728:LYD720732 MHZ720728:MHZ720732 MRV720728:MRV720732 NBR720728:NBR720732 NLN720728:NLN720732 NVJ720728:NVJ720732 OFF720728:OFF720732 OPB720728:OPB720732 OYX720728:OYX720732 PIT720728:PIT720732 PSP720728:PSP720732 QCL720728:QCL720732 QMH720728:QMH720732 QWD720728:QWD720732 RFZ720728:RFZ720732 RPV720728:RPV720732 RZR720728:RZR720732 SJN720728:SJN720732 STJ720728:STJ720732 TDF720728:TDF720732 TNB720728:TNB720732 TWX720728:TWX720732 UGT720728:UGT720732 UQP720728:UQP720732 VAL720728:VAL720732 VKH720728:VKH720732 VUD720728:VUD720732 WDZ720728:WDZ720732 WNV720728:WNV720732 WXR720728:WXR720732 BJ786264:BJ786268 LF786264:LF786268 VB786264:VB786268 AEX786264:AEX786268 AOT786264:AOT786268 AYP786264:AYP786268 BIL786264:BIL786268 BSH786264:BSH786268 CCD786264:CCD786268 CLZ786264:CLZ786268 CVV786264:CVV786268 DFR786264:DFR786268 DPN786264:DPN786268 DZJ786264:DZJ786268 EJF786264:EJF786268 ETB786264:ETB786268 FCX786264:FCX786268 FMT786264:FMT786268 FWP786264:FWP786268 GGL786264:GGL786268 GQH786264:GQH786268 HAD786264:HAD786268 HJZ786264:HJZ786268 HTV786264:HTV786268 IDR786264:IDR786268 INN786264:INN786268 IXJ786264:IXJ786268 JHF786264:JHF786268 JRB786264:JRB786268 KAX786264:KAX786268 KKT786264:KKT786268 KUP786264:KUP786268 LEL786264:LEL786268 LOH786264:LOH786268 LYD786264:LYD786268 MHZ786264:MHZ786268 MRV786264:MRV786268 NBR786264:NBR786268 NLN786264:NLN786268 NVJ786264:NVJ786268 OFF786264:OFF786268 OPB786264:OPB786268 OYX786264:OYX786268 PIT786264:PIT786268 PSP786264:PSP786268 QCL786264:QCL786268 QMH786264:QMH786268 QWD786264:QWD786268 RFZ786264:RFZ786268 RPV786264:RPV786268 RZR786264:RZR786268 SJN786264:SJN786268 STJ786264:STJ786268 TDF786264:TDF786268 TNB786264:TNB786268 TWX786264:TWX786268 UGT786264:UGT786268 UQP786264:UQP786268 VAL786264:VAL786268 VKH786264:VKH786268 VUD786264:VUD786268 WDZ786264:WDZ786268 WNV786264:WNV786268 WXR786264:WXR786268 BJ851800:BJ851804 LF851800:LF851804 VB851800:VB851804 AEX851800:AEX851804 AOT851800:AOT851804 AYP851800:AYP851804 BIL851800:BIL851804 BSH851800:BSH851804 CCD851800:CCD851804 CLZ851800:CLZ851804 CVV851800:CVV851804 DFR851800:DFR851804 DPN851800:DPN851804 DZJ851800:DZJ851804 EJF851800:EJF851804 ETB851800:ETB851804 FCX851800:FCX851804 FMT851800:FMT851804 FWP851800:FWP851804 GGL851800:GGL851804 GQH851800:GQH851804 HAD851800:HAD851804 HJZ851800:HJZ851804 HTV851800:HTV851804 IDR851800:IDR851804 INN851800:INN851804 IXJ851800:IXJ851804 JHF851800:JHF851804 JRB851800:JRB851804 KAX851800:KAX851804 KKT851800:KKT851804 KUP851800:KUP851804 LEL851800:LEL851804 LOH851800:LOH851804 LYD851800:LYD851804 MHZ851800:MHZ851804 MRV851800:MRV851804 NBR851800:NBR851804 NLN851800:NLN851804 NVJ851800:NVJ851804 OFF851800:OFF851804 OPB851800:OPB851804 OYX851800:OYX851804 PIT851800:PIT851804 PSP851800:PSP851804 QCL851800:QCL851804 QMH851800:QMH851804 QWD851800:QWD851804 RFZ851800:RFZ851804 RPV851800:RPV851804 RZR851800:RZR851804 SJN851800:SJN851804 STJ851800:STJ851804 TDF851800:TDF851804 TNB851800:TNB851804 TWX851800:TWX851804 UGT851800:UGT851804 UQP851800:UQP851804 VAL851800:VAL851804 VKH851800:VKH851804 VUD851800:VUD851804 WDZ851800:WDZ851804 WNV851800:WNV851804 WXR851800:WXR851804 BJ917336:BJ917340 LF917336:LF917340 VB917336:VB917340 AEX917336:AEX917340 AOT917336:AOT917340 AYP917336:AYP917340 BIL917336:BIL917340 BSH917336:BSH917340 CCD917336:CCD917340 CLZ917336:CLZ917340 CVV917336:CVV917340 DFR917336:DFR917340 DPN917336:DPN917340 DZJ917336:DZJ917340 EJF917336:EJF917340 ETB917336:ETB917340 FCX917336:FCX917340 FMT917336:FMT917340 FWP917336:FWP917340 GGL917336:GGL917340 GQH917336:GQH917340 HAD917336:HAD917340 HJZ917336:HJZ917340 HTV917336:HTV917340 IDR917336:IDR917340 INN917336:INN917340 IXJ917336:IXJ917340 JHF917336:JHF917340 JRB917336:JRB917340 KAX917336:KAX917340 KKT917336:KKT917340 KUP917336:KUP917340 LEL917336:LEL917340 LOH917336:LOH917340 LYD917336:LYD917340 MHZ917336:MHZ917340 MRV917336:MRV917340 NBR917336:NBR917340 NLN917336:NLN917340 NVJ917336:NVJ917340 OFF917336:OFF917340 OPB917336:OPB917340 OYX917336:OYX917340 PIT917336:PIT917340 PSP917336:PSP917340 QCL917336:QCL917340 QMH917336:QMH917340 QWD917336:QWD917340 RFZ917336:RFZ917340 RPV917336:RPV917340 RZR917336:RZR917340 SJN917336:SJN917340 STJ917336:STJ917340 TDF917336:TDF917340 TNB917336:TNB917340 TWX917336:TWX917340 UGT917336:UGT917340 UQP917336:UQP917340 VAL917336:VAL917340 VKH917336:VKH917340 VUD917336:VUD917340 WDZ917336:WDZ917340 WNV917336:WNV917340 WXR917336:WXR917340 BJ982872:BJ982876 LF982872:LF982876 VB982872:VB982876 AEX982872:AEX982876 AOT982872:AOT982876 AYP982872:AYP982876 BIL982872:BIL982876 BSH982872:BSH982876 CCD982872:CCD982876 CLZ982872:CLZ982876 CVV982872:CVV982876 DFR982872:DFR982876 DPN982872:DPN982876 DZJ982872:DZJ982876 EJF982872:EJF982876 ETB982872:ETB982876 FCX982872:FCX982876 FMT982872:FMT982876 FWP982872:FWP982876 GGL982872:GGL982876 GQH982872:GQH982876 HAD982872:HAD982876 HJZ982872:HJZ982876 HTV982872:HTV982876 IDR982872:IDR982876 INN982872:INN982876 IXJ982872:IXJ982876 JHF982872:JHF982876 JRB982872:JRB982876 KAX982872:KAX982876 KKT982872:KKT982876 KUP982872:KUP982876 LEL982872:LEL982876 LOH982872:LOH982876 LYD982872:LYD982876 MHZ982872:MHZ982876 MRV982872:MRV982876 NBR982872:NBR982876 NLN982872:NLN982876 NVJ982872:NVJ982876 OFF982872:OFF982876 OPB982872:OPB982876 OYX982872:OYX982876 PIT982872:PIT982876 PSP982872:PSP982876 QCL982872:QCL982876 QMH982872:QMH982876 QWD982872:QWD982876 RFZ982872:RFZ982876 RPV982872:RPV982876 RZR982872:RZR982876 SJN982872:SJN982876 STJ982872:STJ982876 TDF982872:TDF982876 TNB982872:TNB982876 TWX982872:TWX982876 UGT982872:UGT982876 UQP982872:UQP982876 VAL982872:VAL982876 VKH982872:VKH982876 VUD982872:VUD982876 WDZ982872:WDZ982876 WNV982872:WNV982876 WXR982872:WXR982876" xr:uid="{81A4ABA6-3766-B445-A6E0-E63FB0FF962E}">
      <formula1>"____,SCARSO,MEDIOCRE,BUONO"</formula1>
    </dataValidation>
    <dataValidation type="list" allowBlank="1" showInputMessage="1" showErrorMessage="1" sqref="X65349:X65350 JT65349:JT65350 TP65349:TP65350 ADL65349:ADL65350 ANH65349:ANH65350 AXD65349:AXD65350 BGZ65349:BGZ65350 BQV65349:BQV65350 CAR65349:CAR65350 CKN65349:CKN65350 CUJ65349:CUJ65350 DEF65349:DEF65350 DOB65349:DOB65350 DXX65349:DXX65350 EHT65349:EHT65350 ERP65349:ERP65350 FBL65349:FBL65350 FLH65349:FLH65350 FVD65349:FVD65350 GEZ65349:GEZ65350 GOV65349:GOV65350 GYR65349:GYR65350 HIN65349:HIN65350 HSJ65349:HSJ65350 ICF65349:ICF65350 IMB65349:IMB65350 IVX65349:IVX65350 JFT65349:JFT65350 JPP65349:JPP65350 JZL65349:JZL65350 KJH65349:KJH65350 KTD65349:KTD65350 LCZ65349:LCZ65350 LMV65349:LMV65350 LWR65349:LWR65350 MGN65349:MGN65350 MQJ65349:MQJ65350 NAF65349:NAF65350 NKB65349:NKB65350 NTX65349:NTX65350 ODT65349:ODT65350 ONP65349:ONP65350 OXL65349:OXL65350 PHH65349:PHH65350 PRD65349:PRD65350 QAZ65349:QAZ65350 QKV65349:QKV65350 QUR65349:QUR65350 REN65349:REN65350 ROJ65349:ROJ65350 RYF65349:RYF65350 SIB65349:SIB65350 SRX65349:SRX65350 TBT65349:TBT65350 TLP65349:TLP65350 TVL65349:TVL65350 UFH65349:UFH65350 UPD65349:UPD65350 UYZ65349:UYZ65350 VIV65349:VIV65350 VSR65349:VSR65350 WCN65349:WCN65350 WMJ65349:WMJ65350 WWF65349:WWF65350 X130885:X130886 JT130885:JT130886 TP130885:TP130886 ADL130885:ADL130886 ANH130885:ANH130886 AXD130885:AXD130886 BGZ130885:BGZ130886 BQV130885:BQV130886 CAR130885:CAR130886 CKN130885:CKN130886 CUJ130885:CUJ130886 DEF130885:DEF130886 DOB130885:DOB130886 DXX130885:DXX130886 EHT130885:EHT130886 ERP130885:ERP130886 FBL130885:FBL130886 FLH130885:FLH130886 FVD130885:FVD130886 GEZ130885:GEZ130886 GOV130885:GOV130886 GYR130885:GYR130886 HIN130885:HIN130886 HSJ130885:HSJ130886 ICF130885:ICF130886 IMB130885:IMB130886 IVX130885:IVX130886 JFT130885:JFT130886 JPP130885:JPP130886 JZL130885:JZL130886 KJH130885:KJH130886 KTD130885:KTD130886 LCZ130885:LCZ130886 LMV130885:LMV130886 LWR130885:LWR130886 MGN130885:MGN130886 MQJ130885:MQJ130886 NAF130885:NAF130886 NKB130885:NKB130886 NTX130885:NTX130886 ODT130885:ODT130886 ONP130885:ONP130886 OXL130885:OXL130886 PHH130885:PHH130886 PRD130885:PRD130886 QAZ130885:QAZ130886 QKV130885:QKV130886 QUR130885:QUR130886 REN130885:REN130886 ROJ130885:ROJ130886 RYF130885:RYF130886 SIB130885:SIB130886 SRX130885:SRX130886 TBT130885:TBT130886 TLP130885:TLP130886 TVL130885:TVL130886 UFH130885:UFH130886 UPD130885:UPD130886 UYZ130885:UYZ130886 VIV130885:VIV130886 VSR130885:VSR130886 WCN130885:WCN130886 WMJ130885:WMJ130886 WWF130885:WWF130886 X196421:X196422 JT196421:JT196422 TP196421:TP196422 ADL196421:ADL196422 ANH196421:ANH196422 AXD196421:AXD196422 BGZ196421:BGZ196422 BQV196421:BQV196422 CAR196421:CAR196422 CKN196421:CKN196422 CUJ196421:CUJ196422 DEF196421:DEF196422 DOB196421:DOB196422 DXX196421:DXX196422 EHT196421:EHT196422 ERP196421:ERP196422 FBL196421:FBL196422 FLH196421:FLH196422 FVD196421:FVD196422 GEZ196421:GEZ196422 GOV196421:GOV196422 GYR196421:GYR196422 HIN196421:HIN196422 HSJ196421:HSJ196422 ICF196421:ICF196422 IMB196421:IMB196422 IVX196421:IVX196422 JFT196421:JFT196422 JPP196421:JPP196422 JZL196421:JZL196422 KJH196421:KJH196422 KTD196421:KTD196422 LCZ196421:LCZ196422 LMV196421:LMV196422 LWR196421:LWR196422 MGN196421:MGN196422 MQJ196421:MQJ196422 NAF196421:NAF196422 NKB196421:NKB196422 NTX196421:NTX196422 ODT196421:ODT196422 ONP196421:ONP196422 OXL196421:OXL196422 PHH196421:PHH196422 PRD196421:PRD196422 QAZ196421:QAZ196422 QKV196421:QKV196422 QUR196421:QUR196422 REN196421:REN196422 ROJ196421:ROJ196422 RYF196421:RYF196422 SIB196421:SIB196422 SRX196421:SRX196422 TBT196421:TBT196422 TLP196421:TLP196422 TVL196421:TVL196422 UFH196421:UFH196422 UPD196421:UPD196422 UYZ196421:UYZ196422 VIV196421:VIV196422 VSR196421:VSR196422 WCN196421:WCN196422 WMJ196421:WMJ196422 WWF196421:WWF196422 X261957:X261958 JT261957:JT261958 TP261957:TP261958 ADL261957:ADL261958 ANH261957:ANH261958 AXD261957:AXD261958 BGZ261957:BGZ261958 BQV261957:BQV261958 CAR261957:CAR261958 CKN261957:CKN261958 CUJ261957:CUJ261958 DEF261957:DEF261958 DOB261957:DOB261958 DXX261957:DXX261958 EHT261957:EHT261958 ERP261957:ERP261958 FBL261957:FBL261958 FLH261957:FLH261958 FVD261957:FVD261958 GEZ261957:GEZ261958 GOV261957:GOV261958 GYR261957:GYR261958 HIN261957:HIN261958 HSJ261957:HSJ261958 ICF261957:ICF261958 IMB261957:IMB261958 IVX261957:IVX261958 JFT261957:JFT261958 JPP261957:JPP261958 JZL261957:JZL261958 KJH261957:KJH261958 KTD261957:KTD261958 LCZ261957:LCZ261958 LMV261957:LMV261958 LWR261957:LWR261958 MGN261957:MGN261958 MQJ261957:MQJ261958 NAF261957:NAF261958 NKB261957:NKB261958 NTX261957:NTX261958 ODT261957:ODT261958 ONP261957:ONP261958 OXL261957:OXL261958 PHH261957:PHH261958 PRD261957:PRD261958 QAZ261957:QAZ261958 QKV261957:QKV261958 QUR261957:QUR261958 REN261957:REN261958 ROJ261957:ROJ261958 RYF261957:RYF261958 SIB261957:SIB261958 SRX261957:SRX261958 TBT261957:TBT261958 TLP261957:TLP261958 TVL261957:TVL261958 UFH261957:UFH261958 UPD261957:UPD261958 UYZ261957:UYZ261958 VIV261957:VIV261958 VSR261957:VSR261958 WCN261957:WCN261958 WMJ261957:WMJ261958 WWF261957:WWF261958 X327493:X327494 JT327493:JT327494 TP327493:TP327494 ADL327493:ADL327494 ANH327493:ANH327494 AXD327493:AXD327494 BGZ327493:BGZ327494 BQV327493:BQV327494 CAR327493:CAR327494 CKN327493:CKN327494 CUJ327493:CUJ327494 DEF327493:DEF327494 DOB327493:DOB327494 DXX327493:DXX327494 EHT327493:EHT327494 ERP327493:ERP327494 FBL327493:FBL327494 FLH327493:FLH327494 FVD327493:FVD327494 GEZ327493:GEZ327494 GOV327493:GOV327494 GYR327493:GYR327494 HIN327493:HIN327494 HSJ327493:HSJ327494 ICF327493:ICF327494 IMB327493:IMB327494 IVX327493:IVX327494 JFT327493:JFT327494 JPP327493:JPP327494 JZL327493:JZL327494 KJH327493:KJH327494 KTD327493:KTD327494 LCZ327493:LCZ327494 LMV327493:LMV327494 LWR327493:LWR327494 MGN327493:MGN327494 MQJ327493:MQJ327494 NAF327493:NAF327494 NKB327493:NKB327494 NTX327493:NTX327494 ODT327493:ODT327494 ONP327493:ONP327494 OXL327493:OXL327494 PHH327493:PHH327494 PRD327493:PRD327494 QAZ327493:QAZ327494 QKV327493:QKV327494 QUR327493:QUR327494 REN327493:REN327494 ROJ327493:ROJ327494 RYF327493:RYF327494 SIB327493:SIB327494 SRX327493:SRX327494 TBT327493:TBT327494 TLP327493:TLP327494 TVL327493:TVL327494 UFH327493:UFH327494 UPD327493:UPD327494 UYZ327493:UYZ327494 VIV327493:VIV327494 VSR327493:VSR327494 WCN327493:WCN327494 WMJ327493:WMJ327494 WWF327493:WWF327494 X393029:X393030 JT393029:JT393030 TP393029:TP393030 ADL393029:ADL393030 ANH393029:ANH393030 AXD393029:AXD393030 BGZ393029:BGZ393030 BQV393029:BQV393030 CAR393029:CAR393030 CKN393029:CKN393030 CUJ393029:CUJ393030 DEF393029:DEF393030 DOB393029:DOB393030 DXX393029:DXX393030 EHT393029:EHT393030 ERP393029:ERP393030 FBL393029:FBL393030 FLH393029:FLH393030 FVD393029:FVD393030 GEZ393029:GEZ393030 GOV393029:GOV393030 GYR393029:GYR393030 HIN393029:HIN393030 HSJ393029:HSJ393030 ICF393029:ICF393030 IMB393029:IMB393030 IVX393029:IVX393030 JFT393029:JFT393030 JPP393029:JPP393030 JZL393029:JZL393030 KJH393029:KJH393030 KTD393029:KTD393030 LCZ393029:LCZ393030 LMV393029:LMV393030 LWR393029:LWR393030 MGN393029:MGN393030 MQJ393029:MQJ393030 NAF393029:NAF393030 NKB393029:NKB393030 NTX393029:NTX393030 ODT393029:ODT393030 ONP393029:ONP393030 OXL393029:OXL393030 PHH393029:PHH393030 PRD393029:PRD393030 QAZ393029:QAZ393030 QKV393029:QKV393030 QUR393029:QUR393030 REN393029:REN393030 ROJ393029:ROJ393030 RYF393029:RYF393030 SIB393029:SIB393030 SRX393029:SRX393030 TBT393029:TBT393030 TLP393029:TLP393030 TVL393029:TVL393030 UFH393029:UFH393030 UPD393029:UPD393030 UYZ393029:UYZ393030 VIV393029:VIV393030 VSR393029:VSR393030 WCN393029:WCN393030 WMJ393029:WMJ393030 WWF393029:WWF393030 X458565:X458566 JT458565:JT458566 TP458565:TP458566 ADL458565:ADL458566 ANH458565:ANH458566 AXD458565:AXD458566 BGZ458565:BGZ458566 BQV458565:BQV458566 CAR458565:CAR458566 CKN458565:CKN458566 CUJ458565:CUJ458566 DEF458565:DEF458566 DOB458565:DOB458566 DXX458565:DXX458566 EHT458565:EHT458566 ERP458565:ERP458566 FBL458565:FBL458566 FLH458565:FLH458566 FVD458565:FVD458566 GEZ458565:GEZ458566 GOV458565:GOV458566 GYR458565:GYR458566 HIN458565:HIN458566 HSJ458565:HSJ458566 ICF458565:ICF458566 IMB458565:IMB458566 IVX458565:IVX458566 JFT458565:JFT458566 JPP458565:JPP458566 JZL458565:JZL458566 KJH458565:KJH458566 KTD458565:KTD458566 LCZ458565:LCZ458566 LMV458565:LMV458566 LWR458565:LWR458566 MGN458565:MGN458566 MQJ458565:MQJ458566 NAF458565:NAF458566 NKB458565:NKB458566 NTX458565:NTX458566 ODT458565:ODT458566 ONP458565:ONP458566 OXL458565:OXL458566 PHH458565:PHH458566 PRD458565:PRD458566 QAZ458565:QAZ458566 QKV458565:QKV458566 QUR458565:QUR458566 REN458565:REN458566 ROJ458565:ROJ458566 RYF458565:RYF458566 SIB458565:SIB458566 SRX458565:SRX458566 TBT458565:TBT458566 TLP458565:TLP458566 TVL458565:TVL458566 UFH458565:UFH458566 UPD458565:UPD458566 UYZ458565:UYZ458566 VIV458565:VIV458566 VSR458565:VSR458566 WCN458565:WCN458566 WMJ458565:WMJ458566 WWF458565:WWF458566 X524101:X524102 JT524101:JT524102 TP524101:TP524102 ADL524101:ADL524102 ANH524101:ANH524102 AXD524101:AXD524102 BGZ524101:BGZ524102 BQV524101:BQV524102 CAR524101:CAR524102 CKN524101:CKN524102 CUJ524101:CUJ524102 DEF524101:DEF524102 DOB524101:DOB524102 DXX524101:DXX524102 EHT524101:EHT524102 ERP524101:ERP524102 FBL524101:FBL524102 FLH524101:FLH524102 FVD524101:FVD524102 GEZ524101:GEZ524102 GOV524101:GOV524102 GYR524101:GYR524102 HIN524101:HIN524102 HSJ524101:HSJ524102 ICF524101:ICF524102 IMB524101:IMB524102 IVX524101:IVX524102 JFT524101:JFT524102 JPP524101:JPP524102 JZL524101:JZL524102 KJH524101:KJH524102 KTD524101:KTD524102 LCZ524101:LCZ524102 LMV524101:LMV524102 LWR524101:LWR524102 MGN524101:MGN524102 MQJ524101:MQJ524102 NAF524101:NAF524102 NKB524101:NKB524102 NTX524101:NTX524102 ODT524101:ODT524102 ONP524101:ONP524102 OXL524101:OXL524102 PHH524101:PHH524102 PRD524101:PRD524102 QAZ524101:QAZ524102 QKV524101:QKV524102 QUR524101:QUR524102 REN524101:REN524102 ROJ524101:ROJ524102 RYF524101:RYF524102 SIB524101:SIB524102 SRX524101:SRX524102 TBT524101:TBT524102 TLP524101:TLP524102 TVL524101:TVL524102 UFH524101:UFH524102 UPD524101:UPD524102 UYZ524101:UYZ524102 VIV524101:VIV524102 VSR524101:VSR524102 WCN524101:WCN524102 WMJ524101:WMJ524102 WWF524101:WWF524102 X589637:X589638 JT589637:JT589638 TP589637:TP589638 ADL589637:ADL589638 ANH589637:ANH589638 AXD589637:AXD589638 BGZ589637:BGZ589638 BQV589637:BQV589638 CAR589637:CAR589638 CKN589637:CKN589638 CUJ589637:CUJ589638 DEF589637:DEF589638 DOB589637:DOB589638 DXX589637:DXX589638 EHT589637:EHT589638 ERP589637:ERP589638 FBL589637:FBL589638 FLH589637:FLH589638 FVD589637:FVD589638 GEZ589637:GEZ589638 GOV589637:GOV589638 GYR589637:GYR589638 HIN589637:HIN589638 HSJ589637:HSJ589638 ICF589637:ICF589638 IMB589637:IMB589638 IVX589637:IVX589638 JFT589637:JFT589638 JPP589637:JPP589638 JZL589637:JZL589638 KJH589637:KJH589638 KTD589637:KTD589638 LCZ589637:LCZ589638 LMV589637:LMV589638 LWR589637:LWR589638 MGN589637:MGN589638 MQJ589637:MQJ589638 NAF589637:NAF589638 NKB589637:NKB589638 NTX589637:NTX589638 ODT589637:ODT589638 ONP589637:ONP589638 OXL589637:OXL589638 PHH589637:PHH589638 PRD589637:PRD589638 QAZ589637:QAZ589638 QKV589637:QKV589638 QUR589637:QUR589638 REN589637:REN589638 ROJ589637:ROJ589638 RYF589637:RYF589638 SIB589637:SIB589638 SRX589637:SRX589638 TBT589637:TBT589638 TLP589637:TLP589638 TVL589637:TVL589638 UFH589637:UFH589638 UPD589637:UPD589638 UYZ589637:UYZ589638 VIV589637:VIV589638 VSR589637:VSR589638 WCN589637:WCN589638 WMJ589637:WMJ589638 WWF589637:WWF589638 X655173:X655174 JT655173:JT655174 TP655173:TP655174 ADL655173:ADL655174 ANH655173:ANH655174 AXD655173:AXD655174 BGZ655173:BGZ655174 BQV655173:BQV655174 CAR655173:CAR655174 CKN655173:CKN655174 CUJ655173:CUJ655174 DEF655173:DEF655174 DOB655173:DOB655174 DXX655173:DXX655174 EHT655173:EHT655174 ERP655173:ERP655174 FBL655173:FBL655174 FLH655173:FLH655174 FVD655173:FVD655174 GEZ655173:GEZ655174 GOV655173:GOV655174 GYR655173:GYR655174 HIN655173:HIN655174 HSJ655173:HSJ655174 ICF655173:ICF655174 IMB655173:IMB655174 IVX655173:IVX655174 JFT655173:JFT655174 JPP655173:JPP655174 JZL655173:JZL655174 KJH655173:KJH655174 KTD655173:KTD655174 LCZ655173:LCZ655174 LMV655173:LMV655174 LWR655173:LWR655174 MGN655173:MGN655174 MQJ655173:MQJ655174 NAF655173:NAF655174 NKB655173:NKB655174 NTX655173:NTX655174 ODT655173:ODT655174 ONP655173:ONP655174 OXL655173:OXL655174 PHH655173:PHH655174 PRD655173:PRD655174 QAZ655173:QAZ655174 QKV655173:QKV655174 QUR655173:QUR655174 REN655173:REN655174 ROJ655173:ROJ655174 RYF655173:RYF655174 SIB655173:SIB655174 SRX655173:SRX655174 TBT655173:TBT655174 TLP655173:TLP655174 TVL655173:TVL655174 UFH655173:UFH655174 UPD655173:UPD655174 UYZ655173:UYZ655174 VIV655173:VIV655174 VSR655173:VSR655174 WCN655173:WCN655174 WMJ655173:WMJ655174 WWF655173:WWF655174 X720709:X720710 JT720709:JT720710 TP720709:TP720710 ADL720709:ADL720710 ANH720709:ANH720710 AXD720709:AXD720710 BGZ720709:BGZ720710 BQV720709:BQV720710 CAR720709:CAR720710 CKN720709:CKN720710 CUJ720709:CUJ720710 DEF720709:DEF720710 DOB720709:DOB720710 DXX720709:DXX720710 EHT720709:EHT720710 ERP720709:ERP720710 FBL720709:FBL720710 FLH720709:FLH720710 FVD720709:FVD720710 GEZ720709:GEZ720710 GOV720709:GOV720710 GYR720709:GYR720710 HIN720709:HIN720710 HSJ720709:HSJ720710 ICF720709:ICF720710 IMB720709:IMB720710 IVX720709:IVX720710 JFT720709:JFT720710 JPP720709:JPP720710 JZL720709:JZL720710 KJH720709:KJH720710 KTD720709:KTD720710 LCZ720709:LCZ720710 LMV720709:LMV720710 LWR720709:LWR720710 MGN720709:MGN720710 MQJ720709:MQJ720710 NAF720709:NAF720710 NKB720709:NKB720710 NTX720709:NTX720710 ODT720709:ODT720710 ONP720709:ONP720710 OXL720709:OXL720710 PHH720709:PHH720710 PRD720709:PRD720710 QAZ720709:QAZ720710 QKV720709:QKV720710 QUR720709:QUR720710 REN720709:REN720710 ROJ720709:ROJ720710 RYF720709:RYF720710 SIB720709:SIB720710 SRX720709:SRX720710 TBT720709:TBT720710 TLP720709:TLP720710 TVL720709:TVL720710 UFH720709:UFH720710 UPD720709:UPD720710 UYZ720709:UYZ720710 VIV720709:VIV720710 VSR720709:VSR720710 WCN720709:WCN720710 WMJ720709:WMJ720710 WWF720709:WWF720710 X786245:X786246 JT786245:JT786246 TP786245:TP786246 ADL786245:ADL786246 ANH786245:ANH786246 AXD786245:AXD786246 BGZ786245:BGZ786246 BQV786245:BQV786246 CAR786245:CAR786246 CKN786245:CKN786246 CUJ786245:CUJ786246 DEF786245:DEF786246 DOB786245:DOB786246 DXX786245:DXX786246 EHT786245:EHT786246 ERP786245:ERP786246 FBL786245:FBL786246 FLH786245:FLH786246 FVD786245:FVD786246 GEZ786245:GEZ786246 GOV786245:GOV786246 GYR786245:GYR786246 HIN786245:HIN786246 HSJ786245:HSJ786246 ICF786245:ICF786246 IMB786245:IMB786246 IVX786245:IVX786246 JFT786245:JFT786246 JPP786245:JPP786246 JZL786245:JZL786246 KJH786245:KJH786246 KTD786245:KTD786246 LCZ786245:LCZ786246 LMV786245:LMV786246 LWR786245:LWR786246 MGN786245:MGN786246 MQJ786245:MQJ786246 NAF786245:NAF786246 NKB786245:NKB786246 NTX786245:NTX786246 ODT786245:ODT786246 ONP786245:ONP786246 OXL786245:OXL786246 PHH786245:PHH786246 PRD786245:PRD786246 QAZ786245:QAZ786246 QKV786245:QKV786246 QUR786245:QUR786246 REN786245:REN786246 ROJ786245:ROJ786246 RYF786245:RYF786246 SIB786245:SIB786246 SRX786245:SRX786246 TBT786245:TBT786246 TLP786245:TLP786246 TVL786245:TVL786246 UFH786245:UFH786246 UPD786245:UPD786246 UYZ786245:UYZ786246 VIV786245:VIV786246 VSR786245:VSR786246 WCN786245:WCN786246 WMJ786245:WMJ786246 WWF786245:WWF786246 X851781:X851782 JT851781:JT851782 TP851781:TP851782 ADL851781:ADL851782 ANH851781:ANH851782 AXD851781:AXD851782 BGZ851781:BGZ851782 BQV851781:BQV851782 CAR851781:CAR851782 CKN851781:CKN851782 CUJ851781:CUJ851782 DEF851781:DEF851782 DOB851781:DOB851782 DXX851781:DXX851782 EHT851781:EHT851782 ERP851781:ERP851782 FBL851781:FBL851782 FLH851781:FLH851782 FVD851781:FVD851782 GEZ851781:GEZ851782 GOV851781:GOV851782 GYR851781:GYR851782 HIN851781:HIN851782 HSJ851781:HSJ851782 ICF851781:ICF851782 IMB851781:IMB851782 IVX851781:IVX851782 JFT851781:JFT851782 JPP851781:JPP851782 JZL851781:JZL851782 KJH851781:KJH851782 KTD851781:KTD851782 LCZ851781:LCZ851782 LMV851781:LMV851782 LWR851781:LWR851782 MGN851781:MGN851782 MQJ851781:MQJ851782 NAF851781:NAF851782 NKB851781:NKB851782 NTX851781:NTX851782 ODT851781:ODT851782 ONP851781:ONP851782 OXL851781:OXL851782 PHH851781:PHH851782 PRD851781:PRD851782 QAZ851781:QAZ851782 QKV851781:QKV851782 QUR851781:QUR851782 REN851781:REN851782 ROJ851781:ROJ851782 RYF851781:RYF851782 SIB851781:SIB851782 SRX851781:SRX851782 TBT851781:TBT851782 TLP851781:TLP851782 TVL851781:TVL851782 UFH851781:UFH851782 UPD851781:UPD851782 UYZ851781:UYZ851782 VIV851781:VIV851782 VSR851781:VSR851782 WCN851781:WCN851782 WMJ851781:WMJ851782 WWF851781:WWF851782 X917317:X917318 JT917317:JT917318 TP917317:TP917318 ADL917317:ADL917318 ANH917317:ANH917318 AXD917317:AXD917318 BGZ917317:BGZ917318 BQV917317:BQV917318 CAR917317:CAR917318 CKN917317:CKN917318 CUJ917317:CUJ917318 DEF917317:DEF917318 DOB917317:DOB917318 DXX917317:DXX917318 EHT917317:EHT917318 ERP917317:ERP917318 FBL917317:FBL917318 FLH917317:FLH917318 FVD917317:FVD917318 GEZ917317:GEZ917318 GOV917317:GOV917318 GYR917317:GYR917318 HIN917317:HIN917318 HSJ917317:HSJ917318 ICF917317:ICF917318 IMB917317:IMB917318 IVX917317:IVX917318 JFT917317:JFT917318 JPP917317:JPP917318 JZL917317:JZL917318 KJH917317:KJH917318 KTD917317:KTD917318 LCZ917317:LCZ917318 LMV917317:LMV917318 LWR917317:LWR917318 MGN917317:MGN917318 MQJ917317:MQJ917318 NAF917317:NAF917318 NKB917317:NKB917318 NTX917317:NTX917318 ODT917317:ODT917318 ONP917317:ONP917318 OXL917317:OXL917318 PHH917317:PHH917318 PRD917317:PRD917318 QAZ917317:QAZ917318 QKV917317:QKV917318 QUR917317:QUR917318 REN917317:REN917318 ROJ917317:ROJ917318 RYF917317:RYF917318 SIB917317:SIB917318 SRX917317:SRX917318 TBT917317:TBT917318 TLP917317:TLP917318 TVL917317:TVL917318 UFH917317:UFH917318 UPD917317:UPD917318 UYZ917317:UYZ917318 VIV917317:VIV917318 VSR917317:VSR917318 WCN917317:WCN917318 WMJ917317:WMJ917318 WWF917317:WWF917318 X982853:X982854 JT982853:JT982854 TP982853:TP982854 ADL982853:ADL982854 ANH982853:ANH982854 AXD982853:AXD982854 BGZ982853:BGZ982854 BQV982853:BQV982854 CAR982853:CAR982854 CKN982853:CKN982854 CUJ982853:CUJ982854 DEF982853:DEF982854 DOB982853:DOB982854 DXX982853:DXX982854 EHT982853:EHT982854 ERP982853:ERP982854 FBL982853:FBL982854 FLH982853:FLH982854 FVD982853:FVD982854 GEZ982853:GEZ982854 GOV982853:GOV982854 GYR982853:GYR982854 HIN982853:HIN982854 HSJ982853:HSJ982854 ICF982853:ICF982854 IMB982853:IMB982854 IVX982853:IVX982854 JFT982853:JFT982854 JPP982853:JPP982854 JZL982853:JZL982854 KJH982853:KJH982854 KTD982853:KTD982854 LCZ982853:LCZ982854 LMV982853:LMV982854 LWR982853:LWR982854 MGN982853:MGN982854 MQJ982853:MQJ982854 NAF982853:NAF982854 NKB982853:NKB982854 NTX982853:NTX982854 ODT982853:ODT982854 ONP982853:ONP982854 OXL982853:OXL982854 PHH982853:PHH982854 PRD982853:PRD982854 QAZ982853:QAZ982854 QKV982853:QKV982854 QUR982853:QUR982854 REN982853:REN982854 ROJ982853:ROJ982854 RYF982853:RYF982854 SIB982853:SIB982854 SRX982853:SRX982854 TBT982853:TBT982854 TLP982853:TLP982854 TVL982853:TVL982854 UFH982853:UFH982854 UPD982853:UPD982854 UYZ982853:UYZ982854 VIV982853:VIV982854 VSR982853:VSR982854 WCN982853:WCN982854 WMJ982853:WMJ982854 WWF982853:WWF982854 Z65349:AI65350 JV65349:KE65350 TR65349:UA65350 ADN65349:ADW65350 ANJ65349:ANS65350 AXF65349:AXO65350 BHB65349:BHK65350 BQX65349:BRG65350 CAT65349:CBC65350 CKP65349:CKY65350 CUL65349:CUU65350 DEH65349:DEQ65350 DOD65349:DOM65350 DXZ65349:DYI65350 EHV65349:EIE65350 ERR65349:ESA65350 FBN65349:FBW65350 FLJ65349:FLS65350 FVF65349:FVO65350 GFB65349:GFK65350 GOX65349:GPG65350 GYT65349:GZC65350 HIP65349:HIY65350 HSL65349:HSU65350 ICH65349:ICQ65350 IMD65349:IMM65350 IVZ65349:IWI65350 JFV65349:JGE65350 JPR65349:JQA65350 JZN65349:JZW65350 KJJ65349:KJS65350 KTF65349:KTO65350 LDB65349:LDK65350 LMX65349:LNG65350 LWT65349:LXC65350 MGP65349:MGY65350 MQL65349:MQU65350 NAH65349:NAQ65350 NKD65349:NKM65350 NTZ65349:NUI65350 ODV65349:OEE65350 ONR65349:OOA65350 OXN65349:OXW65350 PHJ65349:PHS65350 PRF65349:PRO65350 QBB65349:QBK65350 QKX65349:QLG65350 QUT65349:QVC65350 REP65349:REY65350 ROL65349:ROU65350 RYH65349:RYQ65350 SID65349:SIM65350 SRZ65349:SSI65350 TBV65349:TCE65350 TLR65349:TMA65350 TVN65349:TVW65350 UFJ65349:UFS65350 UPF65349:UPO65350 UZB65349:UZK65350 VIX65349:VJG65350 VST65349:VTC65350 WCP65349:WCY65350 WML65349:WMU65350 WWH65349:WWQ65350 Z130885:AI130886 JV130885:KE130886 TR130885:UA130886 ADN130885:ADW130886 ANJ130885:ANS130886 AXF130885:AXO130886 BHB130885:BHK130886 BQX130885:BRG130886 CAT130885:CBC130886 CKP130885:CKY130886 CUL130885:CUU130886 DEH130885:DEQ130886 DOD130885:DOM130886 DXZ130885:DYI130886 EHV130885:EIE130886 ERR130885:ESA130886 FBN130885:FBW130886 FLJ130885:FLS130886 FVF130885:FVO130886 GFB130885:GFK130886 GOX130885:GPG130886 GYT130885:GZC130886 HIP130885:HIY130886 HSL130885:HSU130886 ICH130885:ICQ130886 IMD130885:IMM130886 IVZ130885:IWI130886 JFV130885:JGE130886 JPR130885:JQA130886 JZN130885:JZW130886 KJJ130885:KJS130886 KTF130885:KTO130886 LDB130885:LDK130886 LMX130885:LNG130886 LWT130885:LXC130886 MGP130885:MGY130886 MQL130885:MQU130886 NAH130885:NAQ130886 NKD130885:NKM130886 NTZ130885:NUI130886 ODV130885:OEE130886 ONR130885:OOA130886 OXN130885:OXW130886 PHJ130885:PHS130886 PRF130885:PRO130886 QBB130885:QBK130886 QKX130885:QLG130886 QUT130885:QVC130886 REP130885:REY130886 ROL130885:ROU130886 RYH130885:RYQ130886 SID130885:SIM130886 SRZ130885:SSI130886 TBV130885:TCE130886 TLR130885:TMA130886 TVN130885:TVW130886 UFJ130885:UFS130886 UPF130885:UPO130886 UZB130885:UZK130886 VIX130885:VJG130886 VST130885:VTC130886 WCP130885:WCY130886 WML130885:WMU130886 WWH130885:WWQ130886 Z196421:AI196422 JV196421:KE196422 TR196421:UA196422 ADN196421:ADW196422 ANJ196421:ANS196422 AXF196421:AXO196422 BHB196421:BHK196422 BQX196421:BRG196422 CAT196421:CBC196422 CKP196421:CKY196422 CUL196421:CUU196422 DEH196421:DEQ196422 DOD196421:DOM196422 DXZ196421:DYI196422 EHV196421:EIE196422 ERR196421:ESA196422 FBN196421:FBW196422 FLJ196421:FLS196422 FVF196421:FVO196422 GFB196421:GFK196422 GOX196421:GPG196422 GYT196421:GZC196422 HIP196421:HIY196422 HSL196421:HSU196422 ICH196421:ICQ196422 IMD196421:IMM196422 IVZ196421:IWI196422 JFV196421:JGE196422 JPR196421:JQA196422 JZN196421:JZW196422 KJJ196421:KJS196422 KTF196421:KTO196422 LDB196421:LDK196422 LMX196421:LNG196422 LWT196421:LXC196422 MGP196421:MGY196422 MQL196421:MQU196422 NAH196421:NAQ196422 NKD196421:NKM196422 NTZ196421:NUI196422 ODV196421:OEE196422 ONR196421:OOA196422 OXN196421:OXW196422 PHJ196421:PHS196422 PRF196421:PRO196422 QBB196421:QBK196422 QKX196421:QLG196422 QUT196421:QVC196422 REP196421:REY196422 ROL196421:ROU196422 RYH196421:RYQ196422 SID196421:SIM196422 SRZ196421:SSI196422 TBV196421:TCE196422 TLR196421:TMA196422 TVN196421:TVW196422 UFJ196421:UFS196422 UPF196421:UPO196422 UZB196421:UZK196422 VIX196421:VJG196422 VST196421:VTC196422 WCP196421:WCY196422 WML196421:WMU196422 WWH196421:WWQ196422 Z261957:AI261958 JV261957:KE261958 TR261957:UA261958 ADN261957:ADW261958 ANJ261957:ANS261958 AXF261957:AXO261958 BHB261957:BHK261958 BQX261957:BRG261958 CAT261957:CBC261958 CKP261957:CKY261958 CUL261957:CUU261958 DEH261957:DEQ261958 DOD261957:DOM261958 DXZ261957:DYI261958 EHV261957:EIE261958 ERR261957:ESA261958 FBN261957:FBW261958 FLJ261957:FLS261958 FVF261957:FVO261958 GFB261957:GFK261958 GOX261957:GPG261958 GYT261957:GZC261958 HIP261957:HIY261958 HSL261957:HSU261958 ICH261957:ICQ261958 IMD261957:IMM261958 IVZ261957:IWI261958 JFV261957:JGE261958 JPR261957:JQA261958 JZN261957:JZW261958 KJJ261957:KJS261958 KTF261957:KTO261958 LDB261957:LDK261958 LMX261957:LNG261958 LWT261957:LXC261958 MGP261957:MGY261958 MQL261957:MQU261958 NAH261957:NAQ261958 NKD261957:NKM261958 NTZ261957:NUI261958 ODV261957:OEE261958 ONR261957:OOA261958 OXN261957:OXW261958 PHJ261957:PHS261958 PRF261957:PRO261958 QBB261957:QBK261958 QKX261957:QLG261958 QUT261957:QVC261958 REP261957:REY261958 ROL261957:ROU261958 RYH261957:RYQ261958 SID261957:SIM261958 SRZ261957:SSI261958 TBV261957:TCE261958 TLR261957:TMA261958 TVN261957:TVW261958 UFJ261957:UFS261958 UPF261957:UPO261958 UZB261957:UZK261958 VIX261957:VJG261958 VST261957:VTC261958 WCP261957:WCY261958 WML261957:WMU261958 WWH261957:WWQ261958 Z327493:AI327494 JV327493:KE327494 TR327493:UA327494 ADN327493:ADW327494 ANJ327493:ANS327494 AXF327493:AXO327494 BHB327493:BHK327494 BQX327493:BRG327494 CAT327493:CBC327494 CKP327493:CKY327494 CUL327493:CUU327494 DEH327493:DEQ327494 DOD327493:DOM327494 DXZ327493:DYI327494 EHV327493:EIE327494 ERR327493:ESA327494 FBN327493:FBW327494 FLJ327493:FLS327494 FVF327493:FVO327494 GFB327493:GFK327494 GOX327493:GPG327494 GYT327493:GZC327494 HIP327493:HIY327494 HSL327493:HSU327494 ICH327493:ICQ327494 IMD327493:IMM327494 IVZ327493:IWI327494 JFV327493:JGE327494 JPR327493:JQA327494 JZN327493:JZW327494 KJJ327493:KJS327494 KTF327493:KTO327494 LDB327493:LDK327494 LMX327493:LNG327494 LWT327493:LXC327494 MGP327493:MGY327494 MQL327493:MQU327494 NAH327493:NAQ327494 NKD327493:NKM327494 NTZ327493:NUI327494 ODV327493:OEE327494 ONR327493:OOA327494 OXN327493:OXW327494 PHJ327493:PHS327494 PRF327493:PRO327494 QBB327493:QBK327494 QKX327493:QLG327494 QUT327493:QVC327494 REP327493:REY327494 ROL327493:ROU327494 RYH327493:RYQ327494 SID327493:SIM327494 SRZ327493:SSI327494 TBV327493:TCE327494 TLR327493:TMA327494 TVN327493:TVW327494 UFJ327493:UFS327494 UPF327493:UPO327494 UZB327493:UZK327494 VIX327493:VJG327494 VST327493:VTC327494 WCP327493:WCY327494 WML327493:WMU327494 WWH327493:WWQ327494 Z393029:AI393030 JV393029:KE393030 TR393029:UA393030 ADN393029:ADW393030 ANJ393029:ANS393030 AXF393029:AXO393030 BHB393029:BHK393030 BQX393029:BRG393030 CAT393029:CBC393030 CKP393029:CKY393030 CUL393029:CUU393030 DEH393029:DEQ393030 DOD393029:DOM393030 DXZ393029:DYI393030 EHV393029:EIE393030 ERR393029:ESA393030 FBN393029:FBW393030 FLJ393029:FLS393030 FVF393029:FVO393030 GFB393029:GFK393030 GOX393029:GPG393030 GYT393029:GZC393030 HIP393029:HIY393030 HSL393029:HSU393030 ICH393029:ICQ393030 IMD393029:IMM393030 IVZ393029:IWI393030 JFV393029:JGE393030 JPR393029:JQA393030 JZN393029:JZW393030 KJJ393029:KJS393030 KTF393029:KTO393030 LDB393029:LDK393030 LMX393029:LNG393030 LWT393029:LXC393030 MGP393029:MGY393030 MQL393029:MQU393030 NAH393029:NAQ393030 NKD393029:NKM393030 NTZ393029:NUI393030 ODV393029:OEE393030 ONR393029:OOA393030 OXN393029:OXW393030 PHJ393029:PHS393030 PRF393029:PRO393030 QBB393029:QBK393030 QKX393029:QLG393030 QUT393029:QVC393030 REP393029:REY393030 ROL393029:ROU393030 RYH393029:RYQ393030 SID393029:SIM393030 SRZ393029:SSI393030 TBV393029:TCE393030 TLR393029:TMA393030 TVN393029:TVW393030 UFJ393029:UFS393030 UPF393029:UPO393030 UZB393029:UZK393030 VIX393029:VJG393030 VST393029:VTC393030 WCP393029:WCY393030 WML393029:WMU393030 WWH393029:WWQ393030 Z458565:AI458566 JV458565:KE458566 TR458565:UA458566 ADN458565:ADW458566 ANJ458565:ANS458566 AXF458565:AXO458566 BHB458565:BHK458566 BQX458565:BRG458566 CAT458565:CBC458566 CKP458565:CKY458566 CUL458565:CUU458566 DEH458565:DEQ458566 DOD458565:DOM458566 DXZ458565:DYI458566 EHV458565:EIE458566 ERR458565:ESA458566 FBN458565:FBW458566 FLJ458565:FLS458566 FVF458565:FVO458566 GFB458565:GFK458566 GOX458565:GPG458566 GYT458565:GZC458566 HIP458565:HIY458566 HSL458565:HSU458566 ICH458565:ICQ458566 IMD458565:IMM458566 IVZ458565:IWI458566 JFV458565:JGE458566 JPR458565:JQA458566 JZN458565:JZW458566 KJJ458565:KJS458566 KTF458565:KTO458566 LDB458565:LDK458566 LMX458565:LNG458566 LWT458565:LXC458566 MGP458565:MGY458566 MQL458565:MQU458566 NAH458565:NAQ458566 NKD458565:NKM458566 NTZ458565:NUI458566 ODV458565:OEE458566 ONR458565:OOA458566 OXN458565:OXW458566 PHJ458565:PHS458566 PRF458565:PRO458566 QBB458565:QBK458566 QKX458565:QLG458566 QUT458565:QVC458566 REP458565:REY458566 ROL458565:ROU458566 RYH458565:RYQ458566 SID458565:SIM458566 SRZ458565:SSI458566 TBV458565:TCE458566 TLR458565:TMA458566 TVN458565:TVW458566 UFJ458565:UFS458566 UPF458565:UPO458566 UZB458565:UZK458566 VIX458565:VJG458566 VST458565:VTC458566 WCP458565:WCY458566 WML458565:WMU458566 WWH458565:WWQ458566 Z524101:AI524102 JV524101:KE524102 TR524101:UA524102 ADN524101:ADW524102 ANJ524101:ANS524102 AXF524101:AXO524102 BHB524101:BHK524102 BQX524101:BRG524102 CAT524101:CBC524102 CKP524101:CKY524102 CUL524101:CUU524102 DEH524101:DEQ524102 DOD524101:DOM524102 DXZ524101:DYI524102 EHV524101:EIE524102 ERR524101:ESA524102 FBN524101:FBW524102 FLJ524101:FLS524102 FVF524101:FVO524102 GFB524101:GFK524102 GOX524101:GPG524102 GYT524101:GZC524102 HIP524101:HIY524102 HSL524101:HSU524102 ICH524101:ICQ524102 IMD524101:IMM524102 IVZ524101:IWI524102 JFV524101:JGE524102 JPR524101:JQA524102 JZN524101:JZW524102 KJJ524101:KJS524102 KTF524101:KTO524102 LDB524101:LDK524102 LMX524101:LNG524102 LWT524101:LXC524102 MGP524101:MGY524102 MQL524101:MQU524102 NAH524101:NAQ524102 NKD524101:NKM524102 NTZ524101:NUI524102 ODV524101:OEE524102 ONR524101:OOA524102 OXN524101:OXW524102 PHJ524101:PHS524102 PRF524101:PRO524102 QBB524101:QBK524102 QKX524101:QLG524102 QUT524101:QVC524102 REP524101:REY524102 ROL524101:ROU524102 RYH524101:RYQ524102 SID524101:SIM524102 SRZ524101:SSI524102 TBV524101:TCE524102 TLR524101:TMA524102 TVN524101:TVW524102 UFJ524101:UFS524102 UPF524101:UPO524102 UZB524101:UZK524102 VIX524101:VJG524102 VST524101:VTC524102 WCP524101:WCY524102 WML524101:WMU524102 WWH524101:WWQ524102 Z589637:AI589638 JV589637:KE589638 TR589637:UA589638 ADN589637:ADW589638 ANJ589637:ANS589638 AXF589637:AXO589638 BHB589637:BHK589638 BQX589637:BRG589638 CAT589637:CBC589638 CKP589637:CKY589638 CUL589637:CUU589638 DEH589637:DEQ589638 DOD589637:DOM589638 DXZ589637:DYI589638 EHV589637:EIE589638 ERR589637:ESA589638 FBN589637:FBW589638 FLJ589637:FLS589638 FVF589637:FVO589638 GFB589637:GFK589638 GOX589637:GPG589638 GYT589637:GZC589638 HIP589637:HIY589638 HSL589637:HSU589638 ICH589637:ICQ589638 IMD589637:IMM589638 IVZ589637:IWI589638 JFV589637:JGE589638 JPR589637:JQA589638 JZN589637:JZW589638 KJJ589637:KJS589638 KTF589637:KTO589638 LDB589637:LDK589638 LMX589637:LNG589638 LWT589637:LXC589638 MGP589637:MGY589638 MQL589637:MQU589638 NAH589637:NAQ589638 NKD589637:NKM589638 NTZ589637:NUI589638 ODV589637:OEE589638 ONR589637:OOA589638 OXN589637:OXW589638 PHJ589637:PHS589638 PRF589637:PRO589638 QBB589637:QBK589638 QKX589637:QLG589638 QUT589637:QVC589638 REP589637:REY589638 ROL589637:ROU589638 RYH589637:RYQ589638 SID589637:SIM589638 SRZ589637:SSI589638 TBV589637:TCE589638 TLR589637:TMA589638 TVN589637:TVW589638 UFJ589637:UFS589638 UPF589637:UPO589638 UZB589637:UZK589638 VIX589637:VJG589638 VST589637:VTC589638 WCP589637:WCY589638 WML589637:WMU589638 WWH589637:WWQ589638 Z655173:AI655174 JV655173:KE655174 TR655173:UA655174 ADN655173:ADW655174 ANJ655173:ANS655174 AXF655173:AXO655174 BHB655173:BHK655174 BQX655173:BRG655174 CAT655173:CBC655174 CKP655173:CKY655174 CUL655173:CUU655174 DEH655173:DEQ655174 DOD655173:DOM655174 DXZ655173:DYI655174 EHV655173:EIE655174 ERR655173:ESA655174 FBN655173:FBW655174 FLJ655173:FLS655174 FVF655173:FVO655174 GFB655173:GFK655174 GOX655173:GPG655174 GYT655173:GZC655174 HIP655173:HIY655174 HSL655173:HSU655174 ICH655173:ICQ655174 IMD655173:IMM655174 IVZ655173:IWI655174 JFV655173:JGE655174 JPR655173:JQA655174 JZN655173:JZW655174 KJJ655173:KJS655174 KTF655173:KTO655174 LDB655173:LDK655174 LMX655173:LNG655174 LWT655173:LXC655174 MGP655173:MGY655174 MQL655173:MQU655174 NAH655173:NAQ655174 NKD655173:NKM655174 NTZ655173:NUI655174 ODV655173:OEE655174 ONR655173:OOA655174 OXN655173:OXW655174 PHJ655173:PHS655174 PRF655173:PRO655174 QBB655173:QBK655174 QKX655173:QLG655174 QUT655173:QVC655174 REP655173:REY655174 ROL655173:ROU655174 RYH655173:RYQ655174 SID655173:SIM655174 SRZ655173:SSI655174 TBV655173:TCE655174 TLR655173:TMA655174 TVN655173:TVW655174 UFJ655173:UFS655174 UPF655173:UPO655174 UZB655173:UZK655174 VIX655173:VJG655174 VST655173:VTC655174 WCP655173:WCY655174 WML655173:WMU655174 WWH655173:WWQ655174 Z720709:AI720710 JV720709:KE720710 TR720709:UA720710 ADN720709:ADW720710 ANJ720709:ANS720710 AXF720709:AXO720710 BHB720709:BHK720710 BQX720709:BRG720710 CAT720709:CBC720710 CKP720709:CKY720710 CUL720709:CUU720710 DEH720709:DEQ720710 DOD720709:DOM720710 DXZ720709:DYI720710 EHV720709:EIE720710 ERR720709:ESA720710 FBN720709:FBW720710 FLJ720709:FLS720710 FVF720709:FVO720710 GFB720709:GFK720710 GOX720709:GPG720710 GYT720709:GZC720710 HIP720709:HIY720710 HSL720709:HSU720710 ICH720709:ICQ720710 IMD720709:IMM720710 IVZ720709:IWI720710 JFV720709:JGE720710 JPR720709:JQA720710 JZN720709:JZW720710 KJJ720709:KJS720710 KTF720709:KTO720710 LDB720709:LDK720710 LMX720709:LNG720710 LWT720709:LXC720710 MGP720709:MGY720710 MQL720709:MQU720710 NAH720709:NAQ720710 NKD720709:NKM720710 NTZ720709:NUI720710 ODV720709:OEE720710 ONR720709:OOA720710 OXN720709:OXW720710 PHJ720709:PHS720710 PRF720709:PRO720710 QBB720709:QBK720710 QKX720709:QLG720710 QUT720709:QVC720710 REP720709:REY720710 ROL720709:ROU720710 RYH720709:RYQ720710 SID720709:SIM720710 SRZ720709:SSI720710 TBV720709:TCE720710 TLR720709:TMA720710 TVN720709:TVW720710 UFJ720709:UFS720710 UPF720709:UPO720710 UZB720709:UZK720710 VIX720709:VJG720710 VST720709:VTC720710 WCP720709:WCY720710 WML720709:WMU720710 WWH720709:WWQ720710 Z786245:AI786246 JV786245:KE786246 TR786245:UA786246 ADN786245:ADW786246 ANJ786245:ANS786246 AXF786245:AXO786246 BHB786245:BHK786246 BQX786245:BRG786246 CAT786245:CBC786246 CKP786245:CKY786246 CUL786245:CUU786246 DEH786245:DEQ786246 DOD786245:DOM786246 DXZ786245:DYI786246 EHV786245:EIE786246 ERR786245:ESA786246 FBN786245:FBW786246 FLJ786245:FLS786246 FVF786245:FVO786246 GFB786245:GFK786246 GOX786245:GPG786246 GYT786245:GZC786246 HIP786245:HIY786246 HSL786245:HSU786246 ICH786245:ICQ786246 IMD786245:IMM786246 IVZ786245:IWI786246 JFV786245:JGE786246 JPR786245:JQA786246 JZN786245:JZW786246 KJJ786245:KJS786246 KTF786245:KTO786246 LDB786245:LDK786246 LMX786245:LNG786246 LWT786245:LXC786246 MGP786245:MGY786246 MQL786245:MQU786246 NAH786245:NAQ786246 NKD786245:NKM786246 NTZ786245:NUI786246 ODV786245:OEE786246 ONR786245:OOA786246 OXN786245:OXW786246 PHJ786245:PHS786246 PRF786245:PRO786246 QBB786245:QBK786246 QKX786245:QLG786246 QUT786245:QVC786246 REP786245:REY786246 ROL786245:ROU786246 RYH786245:RYQ786246 SID786245:SIM786246 SRZ786245:SSI786246 TBV786245:TCE786246 TLR786245:TMA786246 TVN786245:TVW786246 UFJ786245:UFS786246 UPF786245:UPO786246 UZB786245:UZK786246 VIX786245:VJG786246 VST786245:VTC786246 WCP786245:WCY786246 WML786245:WMU786246 WWH786245:WWQ786246 Z851781:AI851782 JV851781:KE851782 TR851781:UA851782 ADN851781:ADW851782 ANJ851781:ANS851782 AXF851781:AXO851782 BHB851781:BHK851782 BQX851781:BRG851782 CAT851781:CBC851782 CKP851781:CKY851782 CUL851781:CUU851782 DEH851781:DEQ851782 DOD851781:DOM851782 DXZ851781:DYI851782 EHV851781:EIE851782 ERR851781:ESA851782 FBN851781:FBW851782 FLJ851781:FLS851782 FVF851781:FVO851782 GFB851781:GFK851782 GOX851781:GPG851782 GYT851781:GZC851782 HIP851781:HIY851782 HSL851781:HSU851782 ICH851781:ICQ851782 IMD851781:IMM851782 IVZ851781:IWI851782 JFV851781:JGE851782 JPR851781:JQA851782 JZN851781:JZW851782 KJJ851781:KJS851782 KTF851781:KTO851782 LDB851781:LDK851782 LMX851781:LNG851782 LWT851781:LXC851782 MGP851781:MGY851782 MQL851781:MQU851782 NAH851781:NAQ851782 NKD851781:NKM851782 NTZ851781:NUI851782 ODV851781:OEE851782 ONR851781:OOA851782 OXN851781:OXW851782 PHJ851781:PHS851782 PRF851781:PRO851782 QBB851781:QBK851782 QKX851781:QLG851782 QUT851781:QVC851782 REP851781:REY851782 ROL851781:ROU851782 RYH851781:RYQ851782 SID851781:SIM851782 SRZ851781:SSI851782 TBV851781:TCE851782 TLR851781:TMA851782 TVN851781:TVW851782 UFJ851781:UFS851782 UPF851781:UPO851782 UZB851781:UZK851782 VIX851781:VJG851782 VST851781:VTC851782 WCP851781:WCY851782 WML851781:WMU851782 WWH851781:WWQ851782 Z917317:AI917318 JV917317:KE917318 TR917317:UA917318 ADN917317:ADW917318 ANJ917317:ANS917318 AXF917317:AXO917318 BHB917317:BHK917318 BQX917317:BRG917318 CAT917317:CBC917318 CKP917317:CKY917318 CUL917317:CUU917318 DEH917317:DEQ917318 DOD917317:DOM917318 DXZ917317:DYI917318 EHV917317:EIE917318 ERR917317:ESA917318 FBN917317:FBW917318 FLJ917317:FLS917318 FVF917317:FVO917318 GFB917317:GFK917318 GOX917317:GPG917318 GYT917317:GZC917318 HIP917317:HIY917318 HSL917317:HSU917318 ICH917317:ICQ917318 IMD917317:IMM917318 IVZ917317:IWI917318 JFV917317:JGE917318 JPR917317:JQA917318 JZN917317:JZW917318 KJJ917317:KJS917318 KTF917317:KTO917318 LDB917317:LDK917318 LMX917317:LNG917318 LWT917317:LXC917318 MGP917317:MGY917318 MQL917317:MQU917318 NAH917317:NAQ917318 NKD917317:NKM917318 NTZ917317:NUI917318 ODV917317:OEE917318 ONR917317:OOA917318 OXN917317:OXW917318 PHJ917317:PHS917318 PRF917317:PRO917318 QBB917317:QBK917318 QKX917317:QLG917318 QUT917317:QVC917318 REP917317:REY917318 ROL917317:ROU917318 RYH917317:RYQ917318 SID917317:SIM917318 SRZ917317:SSI917318 TBV917317:TCE917318 TLR917317:TMA917318 TVN917317:TVW917318 UFJ917317:UFS917318 UPF917317:UPO917318 UZB917317:UZK917318 VIX917317:VJG917318 VST917317:VTC917318 WCP917317:WCY917318 WML917317:WMU917318 WWH917317:WWQ917318 Z982853:AI982854 JV982853:KE982854 TR982853:UA982854 ADN982853:ADW982854 ANJ982853:ANS982854 AXF982853:AXO982854 BHB982853:BHK982854 BQX982853:BRG982854 CAT982853:CBC982854 CKP982853:CKY982854 CUL982853:CUU982854 DEH982853:DEQ982854 DOD982853:DOM982854 DXZ982853:DYI982854 EHV982853:EIE982854 ERR982853:ESA982854 FBN982853:FBW982854 FLJ982853:FLS982854 FVF982853:FVO982854 GFB982853:GFK982854 GOX982853:GPG982854 GYT982853:GZC982854 HIP982853:HIY982854 HSL982853:HSU982854 ICH982853:ICQ982854 IMD982853:IMM982854 IVZ982853:IWI982854 JFV982853:JGE982854 JPR982853:JQA982854 JZN982853:JZW982854 KJJ982853:KJS982854 KTF982853:KTO982854 LDB982853:LDK982854 LMX982853:LNG982854 LWT982853:LXC982854 MGP982853:MGY982854 MQL982853:MQU982854 NAH982853:NAQ982854 NKD982853:NKM982854 NTZ982853:NUI982854 ODV982853:OEE982854 ONR982853:OOA982854 OXN982853:OXW982854 PHJ982853:PHS982854 PRF982853:PRO982854 QBB982853:QBK982854 QKX982853:QLG982854 QUT982853:QVC982854 REP982853:REY982854 ROL982853:ROU982854 RYH982853:RYQ982854 SID982853:SIM982854 SRZ982853:SSI982854 TBV982853:TCE982854 TLR982853:TMA982854 TVN982853:TVW982854 UFJ982853:UFS982854 UPF982853:UPO982854 UZB982853:UZK982854 VIX982853:VJG982854 VST982853:VTC982854 WCP982853:WCY982854 WML982853:WMU982854 WWH982853:WWQ982854 WXH982846:WXH982854 Y65342:Y65350 JU65342:JU65350 TQ65342:TQ65350 ADM65342:ADM65350 ANI65342:ANI65350 AXE65342:AXE65350 BHA65342:BHA65350 BQW65342:BQW65350 CAS65342:CAS65350 CKO65342:CKO65350 CUK65342:CUK65350 DEG65342:DEG65350 DOC65342:DOC65350 DXY65342:DXY65350 EHU65342:EHU65350 ERQ65342:ERQ65350 FBM65342:FBM65350 FLI65342:FLI65350 FVE65342:FVE65350 GFA65342:GFA65350 GOW65342:GOW65350 GYS65342:GYS65350 HIO65342:HIO65350 HSK65342:HSK65350 ICG65342:ICG65350 IMC65342:IMC65350 IVY65342:IVY65350 JFU65342:JFU65350 JPQ65342:JPQ65350 JZM65342:JZM65350 KJI65342:KJI65350 KTE65342:KTE65350 LDA65342:LDA65350 LMW65342:LMW65350 LWS65342:LWS65350 MGO65342:MGO65350 MQK65342:MQK65350 NAG65342:NAG65350 NKC65342:NKC65350 NTY65342:NTY65350 ODU65342:ODU65350 ONQ65342:ONQ65350 OXM65342:OXM65350 PHI65342:PHI65350 PRE65342:PRE65350 QBA65342:QBA65350 QKW65342:QKW65350 QUS65342:QUS65350 REO65342:REO65350 ROK65342:ROK65350 RYG65342:RYG65350 SIC65342:SIC65350 SRY65342:SRY65350 TBU65342:TBU65350 TLQ65342:TLQ65350 TVM65342:TVM65350 UFI65342:UFI65350 UPE65342:UPE65350 UZA65342:UZA65350 VIW65342:VIW65350 VSS65342:VSS65350 WCO65342:WCO65350 WMK65342:WMK65350 WWG65342:WWG65350 Y130878:Y130886 JU130878:JU130886 TQ130878:TQ130886 ADM130878:ADM130886 ANI130878:ANI130886 AXE130878:AXE130886 BHA130878:BHA130886 BQW130878:BQW130886 CAS130878:CAS130886 CKO130878:CKO130886 CUK130878:CUK130886 DEG130878:DEG130886 DOC130878:DOC130886 DXY130878:DXY130886 EHU130878:EHU130886 ERQ130878:ERQ130886 FBM130878:FBM130886 FLI130878:FLI130886 FVE130878:FVE130886 GFA130878:GFA130886 GOW130878:GOW130886 GYS130878:GYS130886 HIO130878:HIO130886 HSK130878:HSK130886 ICG130878:ICG130886 IMC130878:IMC130886 IVY130878:IVY130886 JFU130878:JFU130886 JPQ130878:JPQ130886 JZM130878:JZM130886 KJI130878:KJI130886 KTE130878:KTE130886 LDA130878:LDA130886 LMW130878:LMW130886 LWS130878:LWS130886 MGO130878:MGO130886 MQK130878:MQK130886 NAG130878:NAG130886 NKC130878:NKC130886 NTY130878:NTY130886 ODU130878:ODU130886 ONQ130878:ONQ130886 OXM130878:OXM130886 PHI130878:PHI130886 PRE130878:PRE130886 QBA130878:QBA130886 QKW130878:QKW130886 QUS130878:QUS130886 REO130878:REO130886 ROK130878:ROK130886 RYG130878:RYG130886 SIC130878:SIC130886 SRY130878:SRY130886 TBU130878:TBU130886 TLQ130878:TLQ130886 TVM130878:TVM130886 UFI130878:UFI130886 UPE130878:UPE130886 UZA130878:UZA130886 VIW130878:VIW130886 VSS130878:VSS130886 WCO130878:WCO130886 WMK130878:WMK130886 WWG130878:WWG130886 Y196414:Y196422 JU196414:JU196422 TQ196414:TQ196422 ADM196414:ADM196422 ANI196414:ANI196422 AXE196414:AXE196422 BHA196414:BHA196422 BQW196414:BQW196422 CAS196414:CAS196422 CKO196414:CKO196422 CUK196414:CUK196422 DEG196414:DEG196422 DOC196414:DOC196422 DXY196414:DXY196422 EHU196414:EHU196422 ERQ196414:ERQ196422 FBM196414:FBM196422 FLI196414:FLI196422 FVE196414:FVE196422 GFA196414:GFA196422 GOW196414:GOW196422 GYS196414:GYS196422 HIO196414:HIO196422 HSK196414:HSK196422 ICG196414:ICG196422 IMC196414:IMC196422 IVY196414:IVY196422 JFU196414:JFU196422 JPQ196414:JPQ196422 JZM196414:JZM196422 KJI196414:KJI196422 KTE196414:KTE196422 LDA196414:LDA196422 LMW196414:LMW196422 LWS196414:LWS196422 MGO196414:MGO196422 MQK196414:MQK196422 NAG196414:NAG196422 NKC196414:NKC196422 NTY196414:NTY196422 ODU196414:ODU196422 ONQ196414:ONQ196422 OXM196414:OXM196422 PHI196414:PHI196422 PRE196414:PRE196422 QBA196414:QBA196422 QKW196414:QKW196422 QUS196414:QUS196422 REO196414:REO196422 ROK196414:ROK196422 RYG196414:RYG196422 SIC196414:SIC196422 SRY196414:SRY196422 TBU196414:TBU196422 TLQ196414:TLQ196422 TVM196414:TVM196422 UFI196414:UFI196422 UPE196414:UPE196422 UZA196414:UZA196422 VIW196414:VIW196422 VSS196414:VSS196422 WCO196414:WCO196422 WMK196414:WMK196422 WWG196414:WWG196422 Y261950:Y261958 JU261950:JU261958 TQ261950:TQ261958 ADM261950:ADM261958 ANI261950:ANI261958 AXE261950:AXE261958 BHA261950:BHA261958 BQW261950:BQW261958 CAS261950:CAS261958 CKO261950:CKO261958 CUK261950:CUK261958 DEG261950:DEG261958 DOC261950:DOC261958 DXY261950:DXY261958 EHU261950:EHU261958 ERQ261950:ERQ261958 FBM261950:FBM261958 FLI261950:FLI261958 FVE261950:FVE261958 GFA261950:GFA261958 GOW261950:GOW261958 GYS261950:GYS261958 HIO261950:HIO261958 HSK261950:HSK261958 ICG261950:ICG261958 IMC261950:IMC261958 IVY261950:IVY261958 JFU261950:JFU261958 JPQ261950:JPQ261958 JZM261950:JZM261958 KJI261950:KJI261958 KTE261950:KTE261958 LDA261950:LDA261958 LMW261950:LMW261958 LWS261950:LWS261958 MGO261950:MGO261958 MQK261950:MQK261958 NAG261950:NAG261958 NKC261950:NKC261958 NTY261950:NTY261958 ODU261950:ODU261958 ONQ261950:ONQ261958 OXM261950:OXM261958 PHI261950:PHI261958 PRE261950:PRE261958 QBA261950:QBA261958 QKW261950:QKW261958 QUS261950:QUS261958 REO261950:REO261958 ROK261950:ROK261958 RYG261950:RYG261958 SIC261950:SIC261958 SRY261950:SRY261958 TBU261950:TBU261958 TLQ261950:TLQ261958 TVM261950:TVM261958 UFI261950:UFI261958 UPE261950:UPE261958 UZA261950:UZA261958 VIW261950:VIW261958 VSS261950:VSS261958 WCO261950:WCO261958 WMK261950:WMK261958 WWG261950:WWG261958 Y327486:Y327494 JU327486:JU327494 TQ327486:TQ327494 ADM327486:ADM327494 ANI327486:ANI327494 AXE327486:AXE327494 BHA327486:BHA327494 BQW327486:BQW327494 CAS327486:CAS327494 CKO327486:CKO327494 CUK327486:CUK327494 DEG327486:DEG327494 DOC327486:DOC327494 DXY327486:DXY327494 EHU327486:EHU327494 ERQ327486:ERQ327494 FBM327486:FBM327494 FLI327486:FLI327494 FVE327486:FVE327494 GFA327486:GFA327494 GOW327486:GOW327494 GYS327486:GYS327494 HIO327486:HIO327494 HSK327486:HSK327494 ICG327486:ICG327494 IMC327486:IMC327494 IVY327486:IVY327494 JFU327486:JFU327494 JPQ327486:JPQ327494 JZM327486:JZM327494 KJI327486:KJI327494 KTE327486:KTE327494 LDA327486:LDA327494 LMW327486:LMW327494 LWS327486:LWS327494 MGO327486:MGO327494 MQK327486:MQK327494 NAG327486:NAG327494 NKC327486:NKC327494 NTY327486:NTY327494 ODU327486:ODU327494 ONQ327486:ONQ327494 OXM327486:OXM327494 PHI327486:PHI327494 PRE327486:PRE327494 QBA327486:QBA327494 QKW327486:QKW327494 QUS327486:QUS327494 REO327486:REO327494 ROK327486:ROK327494 RYG327486:RYG327494 SIC327486:SIC327494 SRY327486:SRY327494 TBU327486:TBU327494 TLQ327486:TLQ327494 TVM327486:TVM327494 UFI327486:UFI327494 UPE327486:UPE327494 UZA327486:UZA327494 VIW327486:VIW327494 VSS327486:VSS327494 WCO327486:WCO327494 WMK327486:WMK327494 WWG327486:WWG327494 Y393022:Y393030 JU393022:JU393030 TQ393022:TQ393030 ADM393022:ADM393030 ANI393022:ANI393030 AXE393022:AXE393030 BHA393022:BHA393030 BQW393022:BQW393030 CAS393022:CAS393030 CKO393022:CKO393030 CUK393022:CUK393030 DEG393022:DEG393030 DOC393022:DOC393030 DXY393022:DXY393030 EHU393022:EHU393030 ERQ393022:ERQ393030 FBM393022:FBM393030 FLI393022:FLI393030 FVE393022:FVE393030 GFA393022:GFA393030 GOW393022:GOW393030 GYS393022:GYS393030 HIO393022:HIO393030 HSK393022:HSK393030 ICG393022:ICG393030 IMC393022:IMC393030 IVY393022:IVY393030 JFU393022:JFU393030 JPQ393022:JPQ393030 JZM393022:JZM393030 KJI393022:KJI393030 KTE393022:KTE393030 LDA393022:LDA393030 LMW393022:LMW393030 LWS393022:LWS393030 MGO393022:MGO393030 MQK393022:MQK393030 NAG393022:NAG393030 NKC393022:NKC393030 NTY393022:NTY393030 ODU393022:ODU393030 ONQ393022:ONQ393030 OXM393022:OXM393030 PHI393022:PHI393030 PRE393022:PRE393030 QBA393022:QBA393030 QKW393022:QKW393030 QUS393022:QUS393030 REO393022:REO393030 ROK393022:ROK393030 RYG393022:RYG393030 SIC393022:SIC393030 SRY393022:SRY393030 TBU393022:TBU393030 TLQ393022:TLQ393030 TVM393022:TVM393030 UFI393022:UFI393030 UPE393022:UPE393030 UZA393022:UZA393030 VIW393022:VIW393030 VSS393022:VSS393030 WCO393022:WCO393030 WMK393022:WMK393030 WWG393022:WWG393030 Y458558:Y458566 JU458558:JU458566 TQ458558:TQ458566 ADM458558:ADM458566 ANI458558:ANI458566 AXE458558:AXE458566 BHA458558:BHA458566 BQW458558:BQW458566 CAS458558:CAS458566 CKO458558:CKO458566 CUK458558:CUK458566 DEG458558:DEG458566 DOC458558:DOC458566 DXY458558:DXY458566 EHU458558:EHU458566 ERQ458558:ERQ458566 FBM458558:FBM458566 FLI458558:FLI458566 FVE458558:FVE458566 GFA458558:GFA458566 GOW458558:GOW458566 GYS458558:GYS458566 HIO458558:HIO458566 HSK458558:HSK458566 ICG458558:ICG458566 IMC458558:IMC458566 IVY458558:IVY458566 JFU458558:JFU458566 JPQ458558:JPQ458566 JZM458558:JZM458566 KJI458558:KJI458566 KTE458558:KTE458566 LDA458558:LDA458566 LMW458558:LMW458566 LWS458558:LWS458566 MGO458558:MGO458566 MQK458558:MQK458566 NAG458558:NAG458566 NKC458558:NKC458566 NTY458558:NTY458566 ODU458558:ODU458566 ONQ458558:ONQ458566 OXM458558:OXM458566 PHI458558:PHI458566 PRE458558:PRE458566 QBA458558:QBA458566 QKW458558:QKW458566 QUS458558:QUS458566 REO458558:REO458566 ROK458558:ROK458566 RYG458558:RYG458566 SIC458558:SIC458566 SRY458558:SRY458566 TBU458558:TBU458566 TLQ458558:TLQ458566 TVM458558:TVM458566 UFI458558:UFI458566 UPE458558:UPE458566 UZA458558:UZA458566 VIW458558:VIW458566 VSS458558:VSS458566 WCO458558:WCO458566 WMK458558:WMK458566 WWG458558:WWG458566 Y524094:Y524102 JU524094:JU524102 TQ524094:TQ524102 ADM524094:ADM524102 ANI524094:ANI524102 AXE524094:AXE524102 BHA524094:BHA524102 BQW524094:BQW524102 CAS524094:CAS524102 CKO524094:CKO524102 CUK524094:CUK524102 DEG524094:DEG524102 DOC524094:DOC524102 DXY524094:DXY524102 EHU524094:EHU524102 ERQ524094:ERQ524102 FBM524094:FBM524102 FLI524094:FLI524102 FVE524094:FVE524102 GFA524094:GFA524102 GOW524094:GOW524102 GYS524094:GYS524102 HIO524094:HIO524102 HSK524094:HSK524102 ICG524094:ICG524102 IMC524094:IMC524102 IVY524094:IVY524102 JFU524094:JFU524102 JPQ524094:JPQ524102 JZM524094:JZM524102 KJI524094:KJI524102 KTE524094:KTE524102 LDA524094:LDA524102 LMW524094:LMW524102 LWS524094:LWS524102 MGO524094:MGO524102 MQK524094:MQK524102 NAG524094:NAG524102 NKC524094:NKC524102 NTY524094:NTY524102 ODU524094:ODU524102 ONQ524094:ONQ524102 OXM524094:OXM524102 PHI524094:PHI524102 PRE524094:PRE524102 QBA524094:QBA524102 QKW524094:QKW524102 QUS524094:QUS524102 REO524094:REO524102 ROK524094:ROK524102 RYG524094:RYG524102 SIC524094:SIC524102 SRY524094:SRY524102 TBU524094:TBU524102 TLQ524094:TLQ524102 TVM524094:TVM524102 UFI524094:UFI524102 UPE524094:UPE524102 UZA524094:UZA524102 VIW524094:VIW524102 VSS524094:VSS524102 WCO524094:WCO524102 WMK524094:WMK524102 WWG524094:WWG524102 Y589630:Y589638 JU589630:JU589638 TQ589630:TQ589638 ADM589630:ADM589638 ANI589630:ANI589638 AXE589630:AXE589638 BHA589630:BHA589638 BQW589630:BQW589638 CAS589630:CAS589638 CKO589630:CKO589638 CUK589630:CUK589638 DEG589630:DEG589638 DOC589630:DOC589638 DXY589630:DXY589638 EHU589630:EHU589638 ERQ589630:ERQ589638 FBM589630:FBM589638 FLI589630:FLI589638 FVE589630:FVE589638 GFA589630:GFA589638 GOW589630:GOW589638 GYS589630:GYS589638 HIO589630:HIO589638 HSK589630:HSK589638 ICG589630:ICG589638 IMC589630:IMC589638 IVY589630:IVY589638 JFU589630:JFU589638 JPQ589630:JPQ589638 JZM589630:JZM589638 KJI589630:KJI589638 KTE589630:KTE589638 LDA589630:LDA589638 LMW589630:LMW589638 LWS589630:LWS589638 MGO589630:MGO589638 MQK589630:MQK589638 NAG589630:NAG589638 NKC589630:NKC589638 NTY589630:NTY589638 ODU589630:ODU589638 ONQ589630:ONQ589638 OXM589630:OXM589638 PHI589630:PHI589638 PRE589630:PRE589638 QBA589630:QBA589638 QKW589630:QKW589638 QUS589630:QUS589638 REO589630:REO589638 ROK589630:ROK589638 RYG589630:RYG589638 SIC589630:SIC589638 SRY589630:SRY589638 TBU589630:TBU589638 TLQ589630:TLQ589638 TVM589630:TVM589638 UFI589630:UFI589638 UPE589630:UPE589638 UZA589630:UZA589638 VIW589630:VIW589638 VSS589630:VSS589638 WCO589630:WCO589638 WMK589630:WMK589638 WWG589630:WWG589638 Y655166:Y655174 JU655166:JU655174 TQ655166:TQ655174 ADM655166:ADM655174 ANI655166:ANI655174 AXE655166:AXE655174 BHA655166:BHA655174 BQW655166:BQW655174 CAS655166:CAS655174 CKO655166:CKO655174 CUK655166:CUK655174 DEG655166:DEG655174 DOC655166:DOC655174 DXY655166:DXY655174 EHU655166:EHU655174 ERQ655166:ERQ655174 FBM655166:FBM655174 FLI655166:FLI655174 FVE655166:FVE655174 GFA655166:GFA655174 GOW655166:GOW655174 GYS655166:GYS655174 HIO655166:HIO655174 HSK655166:HSK655174 ICG655166:ICG655174 IMC655166:IMC655174 IVY655166:IVY655174 JFU655166:JFU655174 JPQ655166:JPQ655174 JZM655166:JZM655174 KJI655166:KJI655174 KTE655166:KTE655174 LDA655166:LDA655174 LMW655166:LMW655174 LWS655166:LWS655174 MGO655166:MGO655174 MQK655166:MQK655174 NAG655166:NAG655174 NKC655166:NKC655174 NTY655166:NTY655174 ODU655166:ODU655174 ONQ655166:ONQ655174 OXM655166:OXM655174 PHI655166:PHI655174 PRE655166:PRE655174 QBA655166:QBA655174 QKW655166:QKW655174 QUS655166:QUS655174 REO655166:REO655174 ROK655166:ROK655174 RYG655166:RYG655174 SIC655166:SIC655174 SRY655166:SRY655174 TBU655166:TBU655174 TLQ655166:TLQ655174 TVM655166:TVM655174 UFI655166:UFI655174 UPE655166:UPE655174 UZA655166:UZA655174 VIW655166:VIW655174 VSS655166:VSS655174 WCO655166:WCO655174 WMK655166:WMK655174 WWG655166:WWG655174 Y720702:Y720710 JU720702:JU720710 TQ720702:TQ720710 ADM720702:ADM720710 ANI720702:ANI720710 AXE720702:AXE720710 BHA720702:BHA720710 BQW720702:BQW720710 CAS720702:CAS720710 CKO720702:CKO720710 CUK720702:CUK720710 DEG720702:DEG720710 DOC720702:DOC720710 DXY720702:DXY720710 EHU720702:EHU720710 ERQ720702:ERQ720710 FBM720702:FBM720710 FLI720702:FLI720710 FVE720702:FVE720710 GFA720702:GFA720710 GOW720702:GOW720710 GYS720702:GYS720710 HIO720702:HIO720710 HSK720702:HSK720710 ICG720702:ICG720710 IMC720702:IMC720710 IVY720702:IVY720710 JFU720702:JFU720710 JPQ720702:JPQ720710 JZM720702:JZM720710 KJI720702:KJI720710 KTE720702:KTE720710 LDA720702:LDA720710 LMW720702:LMW720710 LWS720702:LWS720710 MGO720702:MGO720710 MQK720702:MQK720710 NAG720702:NAG720710 NKC720702:NKC720710 NTY720702:NTY720710 ODU720702:ODU720710 ONQ720702:ONQ720710 OXM720702:OXM720710 PHI720702:PHI720710 PRE720702:PRE720710 QBA720702:QBA720710 QKW720702:QKW720710 QUS720702:QUS720710 REO720702:REO720710 ROK720702:ROK720710 RYG720702:RYG720710 SIC720702:SIC720710 SRY720702:SRY720710 TBU720702:TBU720710 TLQ720702:TLQ720710 TVM720702:TVM720710 UFI720702:UFI720710 UPE720702:UPE720710 UZA720702:UZA720710 VIW720702:VIW720710 VSS720702:VSS720710 WCO720702:WCO720710 WMK720702:WMK720710 WWG720702:WWG720710 Y786238:Y786246 JU786238:JU786246 TQ786238:TQ786246 ADM786238:ADM786246 ANI786238:ANI786246 AXE786238:AXE786246 BHA786238:BHA786246 BQW786238:BQW786246 CAS786238:CAS786246 CKO786238:CKO786246 CUK786238:CUK786246 DEG786238:DEG786246 DOC786238:DOC786246 DXY786238:DXY786246 EHU786238:EHU786246 ERQ786238:ERQ786246 FBM786238:FBM786246 FLI786238:FLI786246 FVE786238:FVE786246 GFA786238:GFA786246 GOW786238:GOW786246 GYS786238:GYS786246 HIO786238:HIO786246 HSK786238:HSK786246 ICG786238:ICG786246 IMC786238:IMC786246 IVY786238:IVY786246 JFU786238:JFU786246 JPQ786238:JPQ786246 JZM786238:JZM786246 KJI786238:KJI786246 KTE786238:KTE786246 LDA786238:LDA786246 LMW786238:LMW786246 LWS786238:LWS786246 MGO786238:MGO786246 MQK786238:MQK786246 NAG786238:NAG786246 NKC786238:NKC786246 NTY786238:NTY786246 ODU786238:ODU786246 ONQ786238:ONQ786246 OXM786238:OXM786246 PHI786238:PHI786246 PRE786238:PRE786246 QBA786238:QBA786246 QKW786238:QKW786246 QUS786238:QUS786246 REO786238:REO786246 ROK786238:ROK786246 RYG786238:RYG786246 SIC786238:SIC786246 SRY786238:SRY786246 TBU786238:TBU786246 TLQ786238:TLQ786246 TVM786238:TVM786246 UFI786238:UFI786246 UPE786238:UPE786246 UZA786238:UZA786246 VIW786238:VIW786246 VSS786238:VSS786246 WCO786238:WCO786246 WMK786238:WMK786246 WWG786238:WWG786246 Y851774:Y851782 JU851774:JU851782 TQ851774:TQ851782 ADM851774:ADM851782 ANI851774:ANI851782 AXE851774:AXE851782 BHA851774:BHA851782 BQW851774:BQW851782 CAS851774:CAS851782 CKO851774:CKO851782 CUK851774:CUK851782 DEG851774:DEG851782 DOC851774:DOC851782 DXY851774:DXY851782 EHU851774:EHU851782 ERQ851774:ERQ851782 FBM851774:FBM851782 FLI851774:FLI851782 FVE851774:FVE851782 GFA851774:GFA851782 GOW851774:GOW851782 GYS851774:GYS851782 HIO851774:HIO851782 HSK851774:HSK851782 ICG851774:ICG851782 IMC851774:IMC851782 IVY851774:IVY851782 JFU851774:JFU851782 JPQ851774:JPQ851782 JZM851774:JZM851782 KJI851774:KJI851782 KTE851774:KTE851782 LDA851774:LDA851782 LMW851774:LMW851782 LWS851774:LWS851782 MGO851774:MGO851782 MQK851774:MQK851782 NAG851774:NAG851782 NKC851774:NKC851782 NTY851774:NTY851782 ODU851774:ODU851782 ONQ851774:ONQ851782 OXM851774:OXM851782 PHI851774:PHI851782 PRE851774:PRE851782 QBA851774:QBA851782 QKW851774:QKW851782 QUS851774:QUS851782 REO851774:REO851782 ROK851774:ROK851782 RYG851774:RYG851782 SIC851774:SIC851782 SRY851774:SRY851782 TBU851774:TBU851782 TLQ851774:TLQ851782 TVM851774:TVM851782 UFI851774:UFI851782 UPE851774:UPE851782 UZA851774:UZA851782 VIW851774:VIW851782 VSS851774:VSS851782 WCO851774:WCO851782 WMK851774:WMK851782 WWG851774:WWG851782 Y917310:Y917318 JU917310:JU917318 TQ917310:TQ917318 ADM917310:ADM917318 ANI917310:ANI917318 AXE917310:AXE917318 BHA917310:BHA917318 BQW917310:BQW917318 CAS917310:CAS917318 CKO917310:CKO917318 CUK917310:CUK917318 DEG917310:DEG917318 DOC917310:DOC917318 DXY917310:DXY917318 EHU917310:EHU917318 ERQ917310:ERQ917318 FBM917310:FBM917318 FLI917310:FLI917318 FVE917310:FVE917318 GFA917310:GFA917318 GOW917310:GOW917318 GYS917310:GYS917318 HIO917310:HIO917318 HSK917310:HSK917318 ICG917310:ICG917318 IMC917310:IMC917318 IVY917310:IVY917318 JFU917310:JFU917318 JPQ917310:JPQ917318 JZM917310:JZM917318 KJI917310:KJI917318 KTE917310:KTE917318 LDA917310:LDA917318 LMW917310:LMW917318 LWS917310:LWS917318 MGO917310:MGO917318 MQK917310:MQK917318 NAG917310:NAG917318 NKC917310:NKC917318 NTY917310:NTY917318 ODU917310:ODU917318 ONQ917310:ONQ917318 OXM917310:OXM917318 PHI917310:PHI917318 PRE917310:PRE917318 QBA917310:QBA917318 QKW917310:QKW917318 QUS917310:QUS917318 REO917310:REO917318 ROK917310:ROK917318 RYG917310:RYG917318 SIC917310:SIC917318 SRY917310:SRY917318 TBU917310:TBU917318 TLQ917310:TLQ917318 TVM917310:TVM917318 UFI917310:UFI917318 UPE917310:UPE917318 UZA917310:UZA917318 VIW917310:VIW917318 VSS917310:VSS917318 WCO917310:WCO917318 WMK917310:WMK917318 WWG917310:WWG917318 Y982846:Y982854 JU982846:JU982854 TQ982846:TQ982854 ADM982846:ADM982854 ANI982846:ANI982854 AXE982846:AXE982854 BHA982846:BHA982854 BQW982846:BQW982854 CAS982846:CAS982854 CKO982846:CKO982854 CUK982846:CUK982854 DEG982846:DEG982854 DOC982846:DOC982854 DXY982846:DXY982854 EHU982846:EHU982854 ERQ982846:ERQ982854 FBM982846:FBM982854 FLI982846:FLI982854 FVE982846:FVE982854 GFA982846:GFA982854 GOW982846:GOW982854 GYS982846:GYS982854 HIO982846:HIO982854 HSK982846:HSK982854 ICG982846:ICG982854 IMC982846:IMC982854 IVY982846:IVY982854 JFU982846:JFU982854 JPQ982846:JPQ982854 JZM982846:JZM982854 KJI982846:KJI982854 KTE982846:KTE982854 LDA982846:LDA982854 LMW982846:LMW982854 LWS982846:LWS982854 MGO982846:MGO982854 MQK982846:MQK982854 NAG982846:NAG982854 NKC982846:NKC982854 NTY982846:NTY982854 ODU982846:ODU982854 ONQ982846:ONQ982854 OXM982846:OXM982854 PHI982846:PHI982854 PRE982846:PRE982854 QBA982846:QBA982854 QKW982846:QKW982854 QUS982846:QUS982854 REO982846:REO982854 ROK982846:ROK982854 RYG982846:RYG982854 SIC982846:SIC982854 SRY982846:SRY982854 TBU982846:TBU982854 TLQ982846:TLQ982854 TVM982846:TVM982854 UFI982846:UFI982854 UPE982846:UPE982854 UZA982846:UZA982854 VIW982846:VIW982854 VSS982846:VSS982854 WCO982846:WCO982854 WMK982846:WMK982854 WWG982846:WWG982854 BA65349:BK65350 KW65349:LG65350 US65349:VC65350 AEO65349:AEY65350 AOK65349:AOU65350 AYG65349:AYQ65350 BIC65349:BIM65350 BRY65349:BSI65350 CBU65349:CCE65350 CLQ65349:CMA65350 CVM65349:CVW65350 DFI65349:DFS65350 DPE65349:DPO65350 DZA65349:DZK65350 EIW65349:EJG65350 ESS65349:ETC65350 FCO65349:FCY65350 FMK65349:FMU65350 FWG65349:FWQ65350 GGC65349:GGM65350 GPY65349:GQI65350 GZU65349:HAE65350 HJQ65349:HKA65350 HTM65349:HTW65350 IDI65349:IDS65350 INE65349:INO65350 IXA65349:IXK65350 JGW65349:JHG65350 JQS65349:JRC65350 KAO65349:KAY65350 KKK65349:KKU65350 KUG65349:KUQ65350 LEC65349:LEM65350 LNY65349:LOI65350 LXU65349:LYE65350 MHQ65349:MIA65350 MRM65349:MRW65350 NBI65349:NBS65350 NLE65349:NLO65350 NVA65349:NVK65350 OEW65349:OFG65350 OOS65349:OPC65350 OYO65349:OYY65350 PIK65349:PIU65350 PSG65349:PSQ65350 QCC65349:QCM65350 QLY65349:QMI65350 QVU65349:QWE65350 RFQ65349:RGA65350 RPM65349:RPW65350 RZI65349:RZS65350 SJE65349:SJO65350 STA65349:STK65350 TCW65349:TDG65350 TMS65349:TNC65350 TWO65349:TWY65350 UGK65349:UGU65350 UQG65349:UQQ65350 VAC65349:VAM65350 VJY65349:VKI65350 VTU65349:VUE65350 WDQ65349:WEA65350 WNM65349:WNW65350 WXI65349:WXS65350 BA130885:BK130886 KW130885:LG130886 US130885:VC130886 AEO130885:AEY130886 AOK130885:AOU130886 AYG130885:AYQ130886 BIC130885:BIM130886 BRY130885:BSI130886 CBU130885:CCE130886 CLQ130885:CMA130886 CVM130885:CVW130886 DFI130885:DFS130886 DPE130885:DPO130886 DZA130885:DZK130886 EIW130885:EJG130886 ESS130885:ETC130886 FCO130885:FCY130886 FMK130885:FMU130886 FWG130885:FWQ130886 GGC130885:GGM130886 GPY130885:GQI130886 GZU130885:HAE130886 HJQ130885:HKA130886 HTM130885:HTW130886 IDI130885:IDS130886 INE130885:INO130886 IXA130885:IXK130886 JGW130885:JHG130886 JQS130885:JRC130886 KAO130885:KAY130886 KKK130885:KKU130886 KUG130885:KUQ130886 LEC130885:LEM130886 LNY130885:LOI130886 LXU130885:LYE130886 MHQ130885:MIA130886 MRM130885:MRW130886 NBI130885:NBS130886 NLE130885:NLO130886 NVA130885:NVK130886 OEW130885:OFG130886 OOS130885:OPC130886 OYO130885:OYY130886 PIK130885:PIU130886 PSG130885:PSQ130886 QCC130885:QCM130886 QLY130885:QMI130886 QVU130885:QWE130886 RFQ130885:RGA130886 RPM130885:RPW130886 RZI130885:RZS130886 SJE130885:SJO130886 STA130885:STK130886 TCW130885:TDG130886 TMS130885:TNC130886 TWO130885:TWY130886 UGK130885:UGU130886 UQG130885:UQQ130886 VAC130885:VAM130886 VJY130885:VKI130886 VTU130885:VUE130886 WDQ130885:WEA130886 WNM130885:WNW130886 WXI130885:WXS130886 BA196421:BK196422 KW196421:LG196422 US196421:VC196422 AEO196421:AEY196422 AOK196421:AOU196422 AYG196421:AYQ196422 BIC196421:BIM196422 BRY196421:BSI196422 CBU196421:CCE196422 CLQ196421:CMA196422 CVM196421:CVW196422 DFI196421:DFS196422 DPE196421:DPO196422 DZA196421:DZK196422 EIW196421:EJG196422 ESS196421:ETC196422 FCO196421:FCY196422 FMK196421:FMU196422 FWG196421:FWQ196422 GGC196421:GGM196422 GPY196421:GQI196422 GZU196421:HAE196422 HJQ196421:HKA196422 HTM196421:HTW196422 IDI196421:IDS196422 INE196421:INO196422 IXA196421:IXK196422 JGW196421:JHG196422 JQS196421:JRC196422 KAO196421:KAY196422 KKK196421:KKU196422 KUG196421:KUQ196422 LEC196421:LEM196422 LNY196421:LOI196422 LXU196421:LYE196422 MHQ196421:MIA196422 MRM196421:MRW196422 NBI196421:NBS196422 NLE196421:NLO196422 NVA196421:NVK196422 OEW196421:OFG196422 OOS196421:OPC196422 OYO196421:OYY196422 PIK196421:PIU196422 PSG196421:PSQ196422 QCC196421:QCM196422 QLY196421:QMI196422 QVU196421:QWE196422 RFQ196421:RGA196422 RPM196421:RPW196422 RZI196421:RZS196422 SJE196421:SJO196422 STA196421:STK196422 TCW196421:TDG196422 TMS196421:TNC196422 TWO196421:TWY196422 UGK196421:UGU196422 UQG196421:UQQ196422 VAC196421:VAM196422 VJY196421:VKI196422 VTU196421:VUE196422 WDQ196421:WEA196422 WNM196421:WNW196422 WXI196421:WXS196422 BA261957:BK261958 KW261957:LG261958 US261957:VC261958 AEO261957:AEY261958 AOK261957:AOU261958 AYG261957:AYQ261958 BIC261957:BIM261958 BRY261957:BSI261958 CBU261957:CCE261958 CLQ261957:CMA261958 CVM261957:CVW261958 DFI261957:DFS261958 DPE261957:DPO261958 DZA261957:DZK261958 EIW261957:EJG261958 ESS261957:ETC261958 FCO261957:FCY261958 FMK261957:FMU261958 FWG261957:FWQ261958 GGC261957:GGM261958 GPY261957:GQI261958 GZU261957:HAE261958 HJQ261957:HKA261958 HTM261957:HTW261958 IDI261957:IDS261958 INE261957:INO261958 IXA261957:IXK261958 JGW261957:JHG261958 JQS261957:JRC261958 KAO261957:KAY261958 KKK261957:KKU261958 KUG261957:KUQ261958 LEC261957:LEM261958 LNY261957:LOI261958 LXU261957:LYE261958 MHQ261957:MIA261958 MRM261957:MRW261958 NBI261957:NBS261958 NLE261957:NLO261958 NVA261957:NVK261958 OEW261957:OFG261958 OOS261957:OPC261958 OYO261957:OYY261958 PIK261957:PIU261958 PSG261957:PSQ261958 QCC261957:QCM261958 QLY261957:QMI261958 QVU261957:QWE261958 RFQ261957:RGA261958 RPM261957:RPW261958 RZI261957:RZS261958 SJE261957:SJO261958 STA261957:STK261958 TCW261957:TDG261958 TMS261957:TNC261958 TWO261957:TWY261958 UGK261957:UGU261958 UQG261957:UQQ261958 VAC261957:VAM261958 VJY261957:VKI261958 VTU261957:VUE261958 WDQ261957:WEA261958 WNM261957:WNW261958 WXI261957:WXS261958 BA327493:BK327494 KW327493:LG327494 US327493:VC327494 AEO327493:AEY327494 AOK327493:AOU327494 AYG327493:AYQ327494 BIC327493:BIM327494 BRY327493:BSI327494 CBU327493:CCE327494 CLQ327493:CMA327494 CVM327493:CVW327494 DFI327493:DFS327494 DPE327493:DPO327494 DZA327493:DZK327494 EIW327493:EJG327494 ESS327493:ETC327494 FCO327493:FCY327494 FMK327493:FMU327494 FWG327493:FWQ327494 GGC327493:GGM327494 GPY327493:GQI327494 GZU327493:HAE327494 HJQ327493:HKA327494 HTM327493:HTW327494 IDI327493:IDS327494 INE327493:INO327494 IXA327493:IXK327494 JGW327493:JHG327494 JQS327493:JRC327494 KAO327493:KAY327494 KKK327493:KKU327494 KUG327493:KUQ327494 LEC327493:LEM327494 LNY327493:LOI327494 LXU327493:LYE327494 MHQ327493:MIA327494 MRM327493:MRW327494 NBI327493:NBS327494 NLE327493:NLO327494 NVA327493:NVK327494 OEW327493:OFG327494 OOS327493:OPC327494 OYO327493:OYY327494 PIK327493:PIU327494 PSG327493:PSQ327494 QCC327493:QCM327494 QLY327493:QMI327494 QVU327493:QWE327494 RFQ327493:RGA327494 RPM327493:RPW327494 RZI327493:RZS327494 SJE327493:SJO327494 STA327493:STK327494 TCW327493:TDG327494 TMS327493:TNC327494 TWO327493:TWY327494 UGK327493:UGU327494 UQG327493:UQQ327494 VAC327493:VAM327494 VJY327493:VKI327494 VTU327493:VUE327494 WDQ327493:WEA327494 WNM327493:WNW327494 WXI327493:WXS327494 BA393029:BK393030 KW393029:LG393030 US393029:VC393030 AEO393029:AEY393030 AOK393029:AOU393030 AYG393029:AYQ393030 BIC393029:BIM393030 BRY393029:BSI393030 CBU393029:CCE393030 CLQ393029:CMA393030 CVM393029:CVW393030 DFI393029:DFS393030 DPE393029:DPO393030 DZA393029:DZK393030 EIW393029:EJG393030 ESS393029:ETC393030 FCO393029:FCY393030 FMK393029:FMU393030 FWG393029:FWQ393030 GGC393029:GGM393030 GPY393029:GQI393030 GZU393029:HAE393030 HJQ393029:HKA393030 HTM393029:HTW393030 IDI393029:IDS393030 INE393029:INO393030 IXA393029:IXK393030 JGW393029:JHG393030 JQS393029:JRC393030 KAO393029:KAY393030 KKK393029:KKU393030 KUG393029:KUQ393030 LEC393029:LEM393030 LNY393029:LOI393030 LXU393029:LYE393030 MHQ393029:MIA393030 MRM393029:MRW393030 NBI393029:NBS393030 NLE393029:NLO393030 NVA393029:NVK393030 OEW393029:OFG393030 OOS393029:OPC393030 OYO393029:OYY393030 PIK393029:PIU393030 PSG393029:PSQ393030 QCC393029:QCM393030 QLY393029:QMI393030 QVU393029:QWE393030 RFQ393029:RGA393030 RPM393029:RPW393030 RZI393029:RZS393030 SJE393029:SJO393030 STA393029:STK393030 TCW393029:TDG393030 TMS393029:TNC393030 TWO393029:TWY393030 UGK393029:UGU393030 UQG393029:UQQ393030 VAC393029:VAM393030 VJY393029:VKI393030 VTU393029:VUE393030 WDQ393029:WEA393030 WNM393029:WNW393030 WXI393029:WXS393030 BA458565:BK458566 KW458565:LG458566 US458565:VC458566 AEO458565:AEY458566 AOK458565:AOU458566 AYG458565:AYQ458566 BIC458565:BIM458566 BRY458565:BSI458566 CBU458565:CCE458566 CLQ458565:CMA458566 CVM458565:CVW458566 DFI458565:DFS458566 DPE458565:DPO458566 DZA458565:DZK458566 EIW458565:EJG458566 ESS458565:ETC458566 FCO458565:FCY458566 FMK458565:FMU458566 FWG458565:FWQ458566 GGC458565:GGM458566 GPY458565:GQI458566 GZU458565:HAE458566 HJQ458565:HKA458566 HTM458565:HTW458566 IDI458565:IDS458566 INE458565:INO458566 IXA458565:IXK458566 JGW458565:JHG458566 JQS458565:JRC458566 KAO458565:KAY458566 KKK458565:KKU458566 KUG458565:KUQ458566 LEC458565:LEM458566 LNY458565:LOI458566 LXU458565:LYE458566 MHQ458565:MIA458566 MRM458565:MRW458566 NBI458565:NBS458566 NLE458565:NLO458566 NVA458565:NVK458566 OEW458565:OFG458566 OOS458565:OPC458566 OYO458565:OYY458566 PIK458565:PIU458566 PSG458565:PSQ458566 QCC458565:QCM458566 QLY458565:QMI458566 QVU458565:QWE458566 RFQ458565:RGA458566 RPM458565:RPW458566 RZI458565:RZS458566 SJE458565:SJO458566 STA458565:STK458566 TCW458565:TDG458566 TMS458565:TNC458566 TWO458565:TWY458566 UGK458565:UGU458566 UQG458565:UQQ458566 VAC458565:VAM458566 VJY458565:VKI458566 VTU458565:VUE458566 WDQ458565:WEA458566 WNM458565:WNW458566 WXI458565:WXS458566 BA524101:BK524102 KW524101:LG524102 US524101:VC524102 AEO524101:AEY524102 AOK524101:AOU524102 AYG524101:AYQ524102 BIC524101:BIM524102 BRY524101:BSI524102 CBU524101:CCE524102 CLQ524101:CMA524102 CVM524101:CVW524102 DFI524101:DFS524102 DPE524101:DPO524102 DZA524101:DZK524102 EIW524101:EJG524102 ESS524101:ETC524102 FCO524101:FCY524102 FMK524101:FMU524102 FWG524101:FWQ524102 GGC524101:GGM524102 GPY524101:GQI524102 GZU524101:HAE524102 HJQ524101:HKA524102 HTM524101:HTW524102 IDI524101:IDS524102 INE524101:INO524102 IXA524101:IXK524102 JGW524101:JHG524102 JQS524101:JRC524102 KAO524101:KAY524102 KKK524101:KKU524102 KUG524101:KUQ524102 LEC524101:LEM524102 LNY524101:LOI524102 LXU524101:LYE524102 MHQ524101:MIA524102 MRM524101:MRW524102 NBI524101:NBS524102 NLE524101:NLO524102 NVA524101:NVK524102 OEW524101:OFG524102 OOS524101:OPC524102 OYO524101:OYY524102 PIK524101:PIU524102 PSG524101:PSQ524102 QCC524101:QCM524102 QLY524101:QMI524102 QVU524101:QWE524102 RFQ524101:RGA524102 RPM524101:RPW524102 RZI524101:RZS524102 SJE524101:SJO524102 STA524101:STK524102 TCW524101:TDG524102 TMS524101:TNC524102 TWO524101:TWY524102 UGK524101:UGU524102 UQG524101:UQQ524102 VAC524101:VAM524102 VJY524101:VKI524102 VTU524101:VUE524102 WDQ524101:WEA524102 WNM524101:WNW524102 WXI524101:WXS524102 BA589637:BK589638 KW589637:LG589638 US589637:VC589638 AEO589637:AEY589638 AOK589637:AOU589638 AYG589637:AYQ589638 BIC589637:BIM589638 BRY589637:BSI589638 CBU589637:CCE589638 CLQ589637:CMA589638 CVM589637:CVW589638 DFI589637:DFS589638 DPE589637:DPO589638 DZA589637:DZK589638 EIW589637:EJG589638 ESS589637:ETC589638 FCO589637:FCY589638 FMK589637:FMU589638 FWG589637:FWQ589638 GGC589637:GGM589638 GPY589637:GQI589638 GZU589637:HAE589638 HJQ589637:HKA589638 HTM589637:HTW589638 IDI589637:IDS589638 INE589637:INO589638 IXA589637:IXK589638 JGW589637:JHG589638 JQS589637:JRC589638 KAO589637:KAY589638 KKK589637:KKU589638 KUG589637:KUQ589638 LEC589637:LEM589638 LNY589637:LOI589638 LXU589637:LYE589638 MHQ589637:MIA589638 MRM589637:MRW589638 NBI589637:NBS589638 NLE589637:NLO589638 NVA589637:NVK589638 OEW589637:OFG589638 OOS589637:OPC589638 OYO589637:OYY589638 PIK589637:PIU589638 PSG589637:PSQ589638 QCC589637:QCM589638 QLY589637:QMI589638 QVU589637:QWE589638 RFQ589637:RGA589638 RPM589637:RPW589638 RZI589637:RZS589638 SJE589637:SJO589638 STA589637:STK589638 TCW589637:TDG589638 TMS589637:TNC589638 TWO589637:TWY589638 UGK589637:UGU589638 UQG589637:UQQ589638 VAC589637:VAM589638 VJY589637:VKI589638 VTU589637:VUE589638 WDQ589637:WEA589638 WNM589637:WNW589638 WXI589637:WXS589638 BA655173:BK655174 KW655173:LG655174 US655173:VC655174 AEO655173:AEY655174 AOK655173:AOU655174 AYG655173:AYQ655174 BIC655173:BIM655174 BRY655173:BSI655174 CBU655173:CCE655174 CLQ655173:CMA655174 CVM655173:CVW655174 DFI655173:DFS655174 DPE655173:DPO655174 DZA655173:DZK655174 EIW655173:EJG655174 ESS655173:ETC655174 FCO655173:FCY655174 FMK655173:FMU655174 FWG655173:FWQ655174 GGC655173:GGM655174 GPY655173:GQI655174 GZU655173:HAE655174 HJQ655173:HKA655174 HTM655173:HTW655174 IDI655173:IDS655174 INE655173:INO655174 IXA655173:IXK655174 JGW655173:JHG655174 JQS655173:JRC655174 KAO655173:KAY655174 KKK655173:KKU655174 KUG655173:KUQ655174 LEC655173:LEM655174 LNY655173:LOI655174 LXU655173:LYE655174 MHQ655173:MIA655174 MRM655173:MRW655174 NBI655173:NBS655174 NLE655173:NLO655174 NVA655173:NVK655174 OEW655173:OFG655174 OOS655173:OPC655174 OYO655173:OYY655174 PIK655173:PIU655174 PSG655173:PSQ655174 QCC655173:QCM655174 QLY655173:QMI655174 QVU655173:QWE655174 RFQ655173:RGA655174 RPM655173:RPW655174 RZI655173:RZS655174 SJE655173:SJO655174 STA655173:STK655174 TCW655173:TDG655174 TMS655173:TNC655174 TWO655173:TWY655174 UGK655173:UGU655174 UQG655173:UQQ655174 VAC655173:VAM655174 VJY655173:VKI655174 VTU655173:VUE655174 WDQ655173:WEA655174 WNM655173:WNW655174 WXI655173:WXS655174 BA720709:BK720710 KW720709:LG720710 US720709:VC720710 AEO720709:AEY720710 AOK720709:AOU720710 AYG720709:AYQ720710 BIC720709:BIM720710 BRY720709:BSI720710 CBU720709:CCE720710 CLQ720709:CMA720710 CVM720709:CVW720710 DFI720709:DFS720710 DPE720709:DPO720710 DZA720709:DZK720710 EIW720709:EJG720710 ESS720709:ETC720710 FCO720709:FCY720710 FMK720709:FMU720710 FWG720709:FWQ720710 GGC720709:GGM720710 GPY720709:GQI720710 GZU720709:HAE720710 HJQ720709:HKA720710 HTM720709:HTW720710 IDI720709:IDS720710 INE720709:INO720710 IXA720709:IXK720710 JGW720709:JHG720710 JQS720709:JRC720710 KAO720709:KAY720710 KKK720709:KKU720710 KUG720709:KUQ720710 LEC720709:LEM720710 LNY720709:LOI720710 LXU720709:LYE720710 MHQ720709:MIA720710 MRM720709:MRW720710 NBI720709:NBS720710 NLE720709:NLO720710 NVA720709:NVK720710 OEW720709:OFG720710 OOS720709:OPC720710 OYO720709:OYY720710 PIK720709:PIU720710 PSG720709:PSQ720710 QCC720709:QCM720710 QLY720709:QMI720710 QVU720709:QWE720710 RFQ720709:RGA720710 RPM720709:RPW720710 RZI720709:RZS720710 SJE720709:SJO720710 STA720709:STK720710 TCW720709:TDG720710 TMS720709:TNC720710 TWO720709:TWY720710 UGK720709:UGU720710 UQG720709:UQQ720710 VAC720709:VAM720710 VJY720709:VKI720710 VTU720709:VUE720710 WDQ720709:WEA720710 WNM720709:WNW720710 WXI720709:WXS720710 BA786245:BK786246 KW786245:LG786246 US786245:VC786246 AEO786245:AEY786246 AOK786245:AOU786246 AYG786245:AYQ786246 BIC786245:BIM786246 BRY786245:BSI786246 CBU786245:CCE786246 CLQ786245:CMA786246 CVM786245:CVW786246 DFI786245:DFS786246 DPE786245:DPO786246 DZA786245:DZK786246 EIW786245:EJG786246 ESS786245:ETC786246 FCO786245:FCY786246 FMK786245:FMU786246 FWG786245:FWQ786246 GGC786245:GGM786246 GPY786245:GQI786246 GZU786245:HAE786246 HJQ786245:HKA786246 HTM786245:HTW786246 IDI786245:IDS786246 INE786245:INO786246 IXA786245:IXK786246 JGW786245:JHG786246 JQS786245:JRC786246 KAO786245:KAY786246 KKK786245:KKU786246 KUG786245:KUQ786246 LEC786245:LEM786246 LNY786245:LOI786246 LXU786245:LYE786246 MHQ786245:MIA786246 MRM786245:MRW786246 NBI786245:NBS786246 NLE786245:NLO786246 NVA786245:NVK786246 OEW786245:OFG786246 OOS786245:OPC786246 OYO786245:OYY786246 PIK786245:PIU786246 PSG786245:PSQ786246 QCC786245:QCM786246 QLY786245:QMI786246 QVU786245:QWE786246 RFQ786245:RGA786246 RPM786245:RPW786246 RZI786245:RZS786246 SJE786245:SJO786246 STA786245:STK786246 TCW786245:TDG786246 TMS786245:TNC786246 TWO786245:TWY786246 UGK786245:UGU786246 UQG786245:UQQ786246 VAC786245:VAM786246 VJY786245:VKI786246 VTU786245:VUE786246 WDQ786245:WEA786246 WNM786245:WNW786246 WXI786245:WXS786246 BA851781:BK851782 KW851781:LG851782 US851781:VC851782 AEO851781:AEY851782 AOK851781:AOU851782 AYG851781:AYQ851782 BIC851781:BIM851782 BRY851781:BSI851782 CBU851781:CCE851782 CLQ851781:CMA851782 CVM851781:CVW851782 DFI851781:DFS851782 DPE851781:DPO851782 DZA851781:DZK851782 EIW851781:EJG851782 ESS851781:ETC851782 FCO851781:FCY851782 FMK851781:FMU851782 FWG851781:FWQ851782 GGC851781:GGM851782 GPY851781:GQI851782 GZU851781:HAE851782 HJQ851781:HKA851782 HTM851781:HTW851782 IDI851781:IDS851782 INE851781:INO851782 IXA851781:IXK851782 JGW851781:JHG851782 JQS851781:JRC851782 KAO851781:KAY851782 KKK851781:KKU851782 KUG851781:KUQ851782 LEC851781:LEM851782 LNY851781:LOI851782 LXU851781:LYE851782 MHQ851781:MIA851782 MRM851781:MRW851782 NBI851781:NBS851782 NLE851781:NLO851782 NVA851781:NVK851782 OEW851781:OFG851782 OOS851781:OPC851782 OYO851781:OYY851782 PIK851781:PIU851782 PSG851781:PSQ851782 QCC851781:QCM851782 QLY851781:QMI851782 QVU851781:QWE851782 RFQ851781:RGA851782 RPM851781:RPW851782 RZI851781:RZS851782 SJE851781:SJO851782 STA851781:STK851782 TCW851781:TDG851782 TMS851781:TNC851782 TWO851781:TWY851782 UGK851781:UGU851782 UQG851781:UQQ851782 VAC851781:VAM851782 VJY851781:VKI851782 VTU851781:VUE851782 WDQ851781:WEA851782 WNM851781:WNW851782 WXI851781:WXS851782 BA917317:BK917318 KW917317:LG917318 US917317:VC917318 AEO917317:AEY917318 AOK917317:AOU917318 AYG917317:AYQ917318 BIC917317:BIM917318 BRY917317:BSI917318 CBU917317:CCE917318 CLQ917317:CMA917318 CVM917317:CVW917318 DFI917317:DFS917318 DPE917317:DPO917318 DZA917317:DZK917318 EIW917317:EJG917318 ESS917317:ETC917318 FCO917317:FCY917318 FMK917317:FMU917318 FWG917317:FWQ917318 GGC917317:GGM917318 GPY917317:GQI917318 GZU917317:HAE917318 HJQ917317:HKA917318 HTM917317:HTW917318 IDI917317:IDS917318 INE917317:INO917318 IXA917317:IXK917318 JGW917317:JHG917318 JQS917317:JRC917318 KAO917317:KAY917318 KKK917317:KKU917318 KUG917317:KUQ917318 LEC917317:LEM917318 LNY917317:LOI917318 LXU917317:LYE917318 MHQ917317:MIA917318 MRM917317:MRW917318 NBI917317:NBS917318 NLE917317:NLO917318 NVA917317:NVK917318 OEW917317:OFG917318 OOS917317:OPC917318 OYO917317:OYY917318 PIK917317:PIU917318 PSG917317:PSQ917318 QCC917317:QCM917318 QLY917317:QMI917318 QVU917317:QWE917318 RFQ917317:RGA917318 RPM917317:RPW917318 RZI917317:RZS917318 SJE917317:SJO917318 STA917317:STK917318 TCW917317:TDG917318 TMS917317:TNC917318 TWO917317:TWY917318 UGK917317:UGU917318 UQG917317:UQQ917318 VAC917317:VAM917318 VJY917317:VKI917318 VTU917317:VUE917318 WDQ917317:WEA917318 WNM917317:WNW917318 WXI917317:WXS917318 BA982853:BK982854 KW982853:LG982854 US982853:VC982854 AEO982853:AEY982854 AOK982853:AOU982854 AYG982853:AYQ982854 BIC982853:BIM982854 BRY982853:BSI982854 CBU982853:CCE982854 CLQ982853:CMA982854 CVM982853:CVW982854 DFI982853:DFS982854 DPE982853:DPO982854 DZA982853:DZK982854 EIW982853:EJG982854 ESS982853:ETC982854 FCO982853:FCY982854 FMK982853:FMU982854 FWG982853:FWQ982854 GGC982853:GGM982854 GPY982853:GQI982854 GZU982853:HAE982854 HJQ982853:HKA982854 HTM982853:HTW982854 IDI982853:IDS982854 INE982853:INO982854 IXA982853:IXK982854 JGW982853:JHG982854 JQS982853:JRC982854 KAO982853:KAY982854 KKK982853:KKU982854 KUG982853:KUQ982854 LEC982853:LEM982854 LNY982853:LOI982854 LXU982853:LYE982854 MHQ982853:MIA982854 MRM982853:MRW982854 NBI982853:NBS982854 NLE982853:NLO982854 NVA982853:NVK982854 OEW982853:OFG982854 OOS982853:OPC982854 OYO982853:OYY982854 PIK982853:PIU982854 PSG982853:PSQ982854 QCC982853:QCM982854 QLY982853:QMI982854 QVU982853:QWE982854 RFQ982853:RGA982854 RPM982853:RPW982854 RZI982853:RZS982854 SJE982853:SJO982854 STA982853:STK982854 TCW982853:TDG982854 TMS982853:TNC982854 TWO982853:TWY982854 UGK982853:UGU982854 UQG982853:UQQ982854 VAC982853:VAM982854 VJY982853:VKI982854 VTU982853:VUE982854 WDQ982853:WEA982854 WNM982853:WNW982854 WXI982853:WXS982854 AZ65342:AZ65350 KV65342:KV65350 UR65342:UR65350 AEN65342:AEN65350 AOJ65342:AOJ65350 AYF65342:AYF65350 BIB65342:BIB65350 BRX65342:BRX65350 CBT65342:CBT65350 CLP65342:CLP65350 CVL65342:CVL65350 DFH65342:DFH65350 DPD65342:DPD65350 DYZ65342:DYZ65350 EIV65342:EIV65350 ESR65342:ESR65350 FCN65342:FCN65350 FMJ65342:FMJ65350 FWF65342:FWF65350 GGB65342:GGB65350 GPX65342:GPX65350 GZT65342:GZT65350 HJP65342:HJP65350 HTL65342:HTL65350 IDH65342:IDH65350 IND65342:IND65350 IWZ65342:IWZ65350 JGV65342:JGV65350 JQR65342:JQR65350 KAN65342:KAN65350 KKJ65342:KKJ65350 KUF65342:KUF65350 LEB65342:LEB65350 LNX65342:LNX65350 LXT65342:LXT65350 MHP65342:MHP65350 MRL65342:MRL65350 NBH65342:NBH65350 NLD65342:NLD65350 NUZ65342:NUZ65350 OEV65342:OEV65350 OOR65342:OOR65350 OYN65342:OYN65350 PIJ65342:PIJ65350 PSF65342:PSF65350 QCB65342:QCB65350 QLX65342:QLX65350 QVT65342:QVT65350 RFP65342:RFP65350 RPL65342:RPL65350 RZH65342:RZH65350 SJD65342:SJD65350 SSZ65342:SSZ65350 TCV65342:TCV65350 TMR65342:TMR65350 TWN65342:TWN65350 UGJ65342:UGJ65350 UQF65342:UQF65350 VAB65342:VAB65350 VJX65342:VJX65350 VTT65342:VTT65350 WDP65342:WDP65350 WNL65342:WNL65350 WXH65342:WXH65350 AZ130878:AZ130886 KV130878:KV130886 UR130878:UR130886 AEN130878:AEN130886 AOJ130878:AOJ130886 AYF130878:AYF130886 BIB130878:BIB130886 BRX130878:BRX130886 CBT130878:CBT130886 CLP130878:CLP130886 CVL130878:CVL130886 DFH130878:DFH130886 DPD130878:DPD130886 DYZ130878:DYZ130886 EIV130878:EIV130886 ESR130878:ESR130886 FCN130878:FCN130886 FMJ130878:FMJ130886 FWF130878:FWF130886 GGB130878:GGB130886 GPX130878:GPX130886 GZT130878:GZT130886 HJP130878:HJP130886 HTL130878:HTL130886 IDH130878:IDH130886 IND130878:IND130886 IWZ130878:IWZ130886 JGV130878:JGV130886 JQR130878:JQR130886 KAN130878:KAN130886 KKJ130878:KKJ130886 KUF130878:KUF130886 LEB130878:LEB130886 LNX130878:LNX130886 LXT130878:LXT130886 MHP130878:MHP130886 MRL130878:MRL130886 NBH130878:NBH130886 NLD130878:NLD130886 NUZ130878:NUZ130886 OEV130878:OEV130886 OOR130878:OOR130886 OYN130878:OYN130886 PIJ130878:PIJ130886 PSF130878:PSF130886 QCB130878:QCB130886 QLX130878:QLX130886 QVT130878:QVT130886 RFP130878:RFP130886 RPL130878:RPL130886 RZH130878:RZH130886 SJD130878:SJD130886 SSZ130878:SSZ130886 TCV130878:TCV130886 TMR130878:TMR130886 TWN130878:TWN130886 UGJ130878:UGJ130886 UQF130878:UQF130886 VAB130878:VAB130886 VJX130878:VJX130886 VTT130878:VTT130886 WDP130878:WDP130886 WNL130878:WNL130886 WXH130878:WXH130886 AZ196414:AZ196422 KV196414:KV196422 UR196414:UR196422 AEN196414:AEN196422 AOJ196414:AOJ196422 AYF196414:AYF196422 BIB196414:BIB196422 BRX196414:BRX196422 CBT196414:CBT196422 CLP196414:CLP196422 CVL196414:CVL196422 DFH196414:DFH196422 DPD196414:DPD196422 DYZ196414:DYZ196422 EIV196414:EIV196422 ESR196414:ESR196422 FCN196414:FCN196422 FMJ196414:FMJ196422 FWF196414:FWF196422 GGB196414:GGB196422 GPX196414:GPX196422 GZT196414:GZT196422 HJP196414:HJP196422 HTL196414:HTL196422 IDH196414:IDH196422 IND196414:IND196422 IWZ196414:IWZ196422 JGV196414:JGV196422 JQR196414:JQR196422 KAN196414:KAN196422 KKJ196414:KKJ196422 KUF196414:KUF196422 LEB196414:LEB196422 LNX196414:LNX196422 LXT196414:LXT196422 MHP196414:MHP196422 MRL196414:MRL196422 NBH196414:NBH196422 NLD196414:NLD196422 NUZ196414:NUZ196422 OEV196414:OEV196422 OOR196414:OOR196422 OYN196414:OYN196422 PIJ196414:PIJ196422 PSF196414:PSF196422 QCB196414:QCB196422 QLX196414:QLX196422 QVT196414:QVT196422 RFP196414:RFP196422 RPL196414:RPL196422 RZH196414:RZH196422 SJD196414:SJD196422 SSZ196414:SSZ196422 TCV196414:TCV196422 TMR196414:TMR196422 TWN196414:TWN196422 UGJ196414:UGJ196422 UQF196414:UQF196422 VAB196414:VAB196422 VJX196414:VJX196422 VTT196414:VTT196422 WDP196414:WDP196422 WNL196414:WNL196422 WXH196414:WXH196422 AZ261950:AZ261958 KV261950:KV261958 UR261950:UR261958 AEN261950:AEN261958 AOJ261950:AOJ261958 AYF261950:AYF261958 BIB261950:BIB261958 BRX261950:BRX261958 CBT261950:CBT261958 CLP261950:CLP261958 CVL261950:CVL261958 DFH261950:DFH261958 DPD261950:DPD261958 DYZ261950:DYZ261958 EIV261950:EIV261958 ESR261950:ESR261958 FCN261950:FCN261958 FMJ261950:FMJ261958 FWF261950:FWF261958 GGB261950:GGB261958 GPX261950:GPX261958 GZT261950:GZT261958 HJP261950:HJP261958 HTL261950:HTL261958 IDH261950:IDH261958 IND261950:IND261958 IWZ261950:IWZ261958 JGV261950:JGV261958 JQR261950:JQR261958 KAN261950:KAN261958 KKJ261950:KKJ261958 KUF261950:KUF261958 LEB261950:LEB261958 LNX261950:LNX261958 LXT261950:LXT261958 MHP261950:MHP261958 MRL261950:MRL261958 NBH261950:NBH261958 NLD261950:NLD261958 NUZ261950:NUZ261958 OEV261950:OEV261958 OOR261950:OOR261958 OYN261950:OYN261958 PIJ261950:PIJ261958 PSF261950:PSF261958 QCB261950:QCB261958 QLX261950:QLX261958 QVT261950:QVT261958 RFP261950:RFP261958 RPL261950:RPL261958 RZH261950:RZH261958 SJD261950:SJD261958 SSZ261950:SSZ261958 TCV261950:TCV261958 TMR261950:TMR261958 TWN261950:TWN261958 UGJ261950:UGJ261958 UQF261950:UQF261958 VAB261950:VAB261958 VJX261950:VJX261958 VTT261950:VTT261958 WDP261950:WDP261958 WNL261950:WNL261958 WXH261950:WXH261958 AZ327486:AZ327494 KV327486:KV327494 UR327486:UR327494 AEN327486:AEN327494 AOJ327486:AOJ327494 AYF327486:AYF327494 BIB327486:BIB327494 BRX327486:BRX327494 CBT327486:CBT327494 CLP327486:CLP327494 CVL327486:CVL327494 DFH327486:DFH327494 DPD327486:DPD327494 DYZ327486:DYZ327494 EIV327486:EIV327494 ESR327486:ESR327494 FCN327486:FCN327494 FMJ327486:FMJ327494 FWF327486:FWF327494 GGB327486:GGB327494 GPX327486:GPX327494 GZT327486:GZT327494 HJP327486:HJP327494 HTL327486:HTL327494 IDH327486:IDH327494 IND327486:IND327494 IWZ327486:IWZ327494 JGV327486:JGV327494 JQR327486:JQR327494 KAN327486:KAN327494 KKJ327486:KKJ327494 KUF327486:KUF327494 LEB327486:LEB327494 LNX327486:LNX327494 LXT327486:LXT327494 MHP327486:MHP327494 MRL327486:MRL327494 NBH327486:NBH327494 NLD327486:NLD327494 NUZ327486:NUZ327494 OEV327486:OEV327494 OOR327486:OOR327494 OYN327486:OYN327494 PIJ327486:PIJ327494 PSF327486:PSF327494 QCB327486:QCB327494 QLX327486:QLX327494 QVT327486:QVT327494 RFP327486:RFP327494 RPL327486:RPL327494 RZH327486:RZH327494 SJD327486:SJD327494 SSZ327486:SSZ327494 TCV327486:TCV327494 TMR327486:TMR327494 TWN327486:TWN327494 UGJ327486:UGJ327494 UQF327486:UQF327494 VAB327486:VAB327494 VJX327486:VJX327494 VTT327486:VTT327494 WDP327486:WDP327494 WNL327486:WNL327494 WXH327486:WXH327494 AZ393022:AZ393030 KV393022:KV393030 UR393022:UR393030 AEN393022:AEN393030 AOJ393022:AOJ393030 AYF393022:AYF393030 BIB393022:BIB393030 BRX393022:BRX393030 CBT393022:CBT393030 CLP393022:CLP393030 CVL393022:CVL393030 DFH393022:DFH393030 DPD393022:DPD393030 DYZ393022:DYZ393030 EIV393022:EIV393030 ESR393022:ESR393030 FCN393022:FCN393030 FMJ393022:FMJ393030 FWF393022:FWF393030 GGB393022:GGB393030 GPX393022:GPX393030 GZT393022:GZT393030 HJP393022:HJP393030 HTL393022:HTL393030 IDH393022:IDH393030 IND393022:IND393030 IWZ393022:IWZ393030 JGV393022:JGV393030 JQR393022:JQR393030 KAN393022:KAN393030 KKJ393022:KKJ393030 KUF393022:KUF393030 LEB393022:LEB393030 LNX393022:LNX393030 LXT393022:LXT393030 MHP393022:MHP393030 MRL393022:MRL393030 NBH393022:NBH393030 NLD393022:NLD393030 NUZ393022:NUZ393030 OEV393022:OEV393030 OOR393022:OOR393030 OYN393022:OYN393030 PIJ393022:PIJ393030 PSF393022:PSF393030 QCB393022:QCB393030 QLX393022:QLX393030 QVT393022:QVT393030 RFP393022:RFP393030 RPL393022:RPL393030 RZH393022:RZH393030 SJD393022:SJD393030 SSZ393022:SSZ393030 TCV393022:TCV393030 TMR393022:TMR393030 TWN393022:TWN393030 UGJ393022:UGJ393030 UQF393022:UQF393030 VAB393022:VAB393030 VJX393022:VJX393030 VTT393022:VTT393030 WDP393022:WDP393030 WNL393022:WNL393030 WXH393022:WXH393030 AZ458558:AZ458566 KV458558:KV458566 UR458558:UR458566 AEN458558:AEN458566 AOJ458558:AOJ458566 AYF458558:AYF458566 BIB458558:BIB458566 BRX458558:BRX458566 CBT458558:CBT458566 CLP458558:CLP458566 CVL458558:CVL458566 DFH458558:DFH458566 DPD458558:DPD458566 DYZ458558:DYZ458566 EIV458558:EIV458566 ESR458558:ESR458566 FCN458558:FCN458566 FMJ458558:FMJ458566 FWF458558:FWF458566 GGB458558:GGB458566 GPX458558:GPX458566 GZT458558:GZT458566 HJP458558:HJP458566 HTL458558:HTL458566 IDH458558:IDH458566 IND458558:IND458566 IWZ458558:IWZ458566 JGV458558:JGV458566 JQR458558:JQR458566 KAN458558:KAN458566 KKJ458558:KKJ458566 KUF458558:KUF458566 LEB458558:LEB458566 LNX458558:LNX458566 LXT458558:LXT458566 MHP458558:MHP458566 MRL458558:MRL458566 NBH458558:NBH458566 NLD458558:NLD458566 NUZ458558:NUZ458566 OEV458558:OEV458566 OOR458558:OOR458566 OYN458558:OYN458566 PIJ458558:PIJ458566 PSF458558:PSF458566 QCB458558:QCB458566 QLX458558:QLX458566 QVT458558:QVT458566 RFP458558:RFP458566 RPL458558:RPL458566 RZH458558:RZH458566 SJD458558:SJD458566 SSZ458558:SSZ458566 TCV458558:TCV458566 TMR458558:TMR458566 TWN458558:TWN458566 UGJ458558:UGJ458566 UQF458558:UQF458566 VAB458558:VAB458566 VJX458558:VJX458566 VTT458558:VTT458566 WDP458558:WDP458566 WNL458558:WNL458566 WXH458558:WXH458566 AZ524094:AZ524102 KV524094:KV524102 UR524094:UR524102 AEN524094:AEN524102 AOJ524094:AOJ524102 AYF524094:AYF524102 BIB524094:BIB524102 BRX524094:BRX524102 CBT524094:CBT524102 CLP524094:CLP524102 CVL524094:CVL524102 DFH524094:DFH524102 DPD524094:DPD524102 DYZ524094:DYZ524102 EIV524094:EIV524102 ESR524094:ESR524102 FCN524094:FCN524102 FMJ524094:FMJ524102 FWF524094:FWF524102 GGB524094:GGB524102 GPX524094:GPX524102 GZT524094:GZT524102 HJP524094:HJP524102 HTL524094:HTL524102 IDH524094:IDH524102 IND524094:IND524102 IWZ524094:IWZ524102 JGV524094:JGV524102 JQR524094:JQR524102 KAN524094:KAN524102 KKJ524094:KKJ524102 KUF524094:KUF524102 LEB524094:LEB524102 LNX524094:LNX524102 LXT524094:LXT524102 MHP524094:MHP524102 MRL524094:MRL524102 NBH524094:NBH524102 NLD524094:NLD524102 NUZ524094:NUZ524102 OEV524094:OEV524102 OOR524094:OOR524102 OYN524094:OYN524102 PIJ524094:PIJ524102 PSF524094:PSF524102 QCB524094:QCB524102 QLX524094:QLX524102 QVT524094:QVT524102 RFP524094:RFP524102 RPL524094:RPL524102 RZH524094:RZH524102 SJD524094:SJD524102 SSZ524094:SSZ524102 TCV524094:TCV524102 TMR524094:TMR524102 TWN524094:TWN524102 UGJ524094:UGJ524102 UQF524094:UQF524102 VAB524094:VAB524102 VJX524094:VJX524102 VTT524094:VTT524102 WDP524094:WDP524102 WNL524094:WNL524102 WXH524094:WXH524102 AZ589630:AZ589638 KV589630:KV589638 UR589630:UR589638 AEN589630:AEN589638 AOJ589630:AOJ589638 AYF589630:AYF589638 BIB589630:BIB589638 BRX589630:BRX589638 CBT589630:CBT589638 CLP589630:CLP589638 CVL589630:CVL589638 DFH589630:DFH589638 DPD589630:DPD589638 DYZ589630:DYZ589638 EIV589630:EIV589638 ESR589630:ESR589638 FCN589630:FCN589638 FMJ589630:FMJ589638 FWF589630:FWF589638 GGB589630:GGB589638 GPX589630:GPX589638 GZT589630:GZT589638 HJP589630:HJP589638 HTL589630:HTL589638 IDH589630:IDH589638 IND589630:IND589638 IWZ589630:IWZ589638 JGV589630:JGV589638 JQR589630:JQR589638 KAN589630:KAN589638 KKJ589630:KKJ589638 KUF589630:KUF589638 LEB589630:LEB589638 LNX589630:LNX589638 LXT589630:LXT589638 MHP589630:MHP589638 MRL589630:MRL589638 NBH589630:NBH589638 NLD589630:NLD589638 NUZ589630:NUZ589638 OEV589630:OEV589638 OOR589630:OOR589638 OYN589630:OYN589638 PIJ589630:PIJ589638 PSF589630:PSF589638 QCB589630:QCB589638 QLX589630:QLX589638 QVT589630:QVT589638 RFP589630:RFP589638 RPL589630:RPL589638 RZH589630:RZH589638 SJD589630:SJD589638 SSZ589630:SSZ589638 TCV589630:TCV589638 TMR589630:TMR589638 TWN589630:TWN589638 UGJ589630:UGJ589638 UQF589630:UQF589638 VAB589630:VAB589638 VJX589630:VJX589638 VTT589630:VTT589638 WDP589630:WDP589638 WNL589630:WNL589638 WXH589630:WXH589638 AZ655166:AZ655174 KV655166:KV655174 UR655166:UR655174 AEN655166:AEN655174 AOJ655166:AOJ655174 AYF655166:AYF655174 BIB655166:BIB655174 BRX655166:BRX655174 CBT655166:CBT655174 CLP655166:CLP655174 CVL655166:CVL655174 DFH655166:DFH655174 DPD655166:DPD655174 DYZ655166:DYZ655174 EIV655166:EIV655174 ESR655166:ESR655174 FCN655166:FCN655174 FMJ655166:FMJ655174 FWF655166:FWF655174 GGB655166:GGB655174 GPX655166:GPX655174 GZT655166:GZT655174 HJP655166:HJP655174 HTL655166:HTL655174 IDH655166:IDH655174 IND655166:IND655174 IWZ655166:IWZ655174 JGV655166:JGV655174 JQR655166:JQR655174 KAN655166:KAN655174 KKJ655166:KKJ655174 KUF655166:KUF655174 LEB655166:LEB655174 LNX655166:LNX655174 LXT655166:LXT655174 MHP655166:MHP655174 MRL655166:MRL655174 NBH655166:NBH655174 NLD655166:NLD655174 NUZ655166:NUZ655174 OEV655166:OEV655174 OOR655166:OOR655174 OYN655166:OYN655174 PIJ655166:PIJ655174 PSF655166:PSF655174 QCB655166:QCB655174 QLX655166:QLX655174 QVT655166:QVT655174 RFP655166:RFP655174 RPL655166:RPL655174 RZH655166:RZH655174 SJD655166:SJD655174 SSZ655166:SSZ655174 TCV655166:TCV655174 TMR655166:TMR655174 TWN655166:TWN655174 UGJ655166:UGJ655174 UQF655166:UQF655174 VAB655166:VAB655174 VJX655166:VJX655174 VTT655166:VTT655174 WDP655166:WDP655174 WNL655166:WNL655174 WXH655166:WXH655174 AZ720702:AZ720710 KV720702:KV720710 UR720702:UR720710 AEN720702:AEN720710 AOJ720702:AOJ720710 AYF720702:AYF720710 BIB720702:BIB720710 BRX720702:BRX720710 CBT720702:CBT720710 CLP720702:CLP720710 CVL720702:CVL720710 DFH720702:DFH720710 DPD720702:DPD720710 DYZ720702:DYZ720710 EIV720702:EIV720710 ESR720702:ESR720710 FCN720702:FCN720710 FMJ720702:FMJ720710 FWF720702:FWF720710 GGB720702:GGB720710 GPX720702:GPX720710 GZT720702:GZT720710 HJP720702:HJP720710 HTL720702:HTL720710 IDH720702:IDH720710 IND720702:IND720710 IWZ720702:IWZ720710 JGV720702:JGV720710 JQR720702:JQR720710 KAN720702:KAN720710 KKJ720702:KKJ720710 KUF720702:KUF720710 LEB720702:LEB720710 LNX720702:LNX720710 LXT720702:LXT720710 MHP720702:MHP720710 MRL720702:MRL720710 NBH720702:NBH720710 NLD720702:NLD720710 NUZ720702:NUZ720710 OEV720702:OEV720710 OOR720702:OOR720710 OYN720702:OYN720710 PIJ720702:PIJ720710 PSF720702:PSF720710 QCB720702:QCB720710 QLX720702:QLX720710 QVT720702:QVT720710 RFP720702:RFP720710 RPL720702:RPL720710 RZH720702:RZH720710 SJD720702:SJD720710 SSZ720702:SSZ720710 TCV720702:TCV720710 TMR720702:TMR720710 TWN720702:TWN720710 UGJ720702:UGJ720710 UQF720702:UQF720710 VAB720702:VAB720710 VJX720702:VJX720710 VTT720702:VTT720710 WDP720702:WDP720710 WNL720702:WNL720710 WXH720702:WXH720710 AZ786238:AZ786246 KV786238:KV786246 UR786238:UR786246 AEN786238:AEN786246 AOJ786238:AOJ786246 AYF786238:AYF786246 BIB786238:BIB786246 BRX786238:BRX786246 CBT786238:CBT786246 CLP786238:CLP786246 CVL786238:CVL786246 DFH786238:DFH786246 DPD786238:DPD786246 DYZ786238:DYZ786246 EIV786238:EIV786246 ESR786238:ESR786246 FCN786238:FCN786246 FMJ786238:FMJ786246 FWF786238:FWF786246 GGB786238:GGB786246 GPX786238:GPX786246 GZT786238:GZT786246 HJP786238:HJP786246 HTL786238:HTL786246 IDH786238:IDH786246 IND786238:IND786246 IWZ786238:IWZ786246 JGV786238:JGV786246 JQR786238:JQR786246 KAN786238:KAN786246 KKJ786238:KKJ786246 KUF786238:KUF786246 LEB786238:LEB786246 LNX786238:LNX786246 LXT786238:LXT786246 MHP786238:MHP786246 MRL786238:MRL786246 NBH786238:NBH786246 NLD786238:NLD786246 NUZ786238:NUZ786246 OEV786238:OEV786246 OOR786238:OOR786246 OYN786238:OYN786246 PIJ786238:PIJ786246 PSF786238:PSF786246 QCB786238:QCB786246 QLX786238:QLX786246 QVT786238:QVT786246 RFP786238:RFP786246 RPL786238:RPL786246 RZH786238:RZH786246 SJD786238:SJD786246 SSZ786238:SSZ786246 TCV786238:TCV786246 TMR786238:TMR786246 TWN786238:TWN786246 UGJ786238:UGJ786246 UQF786238:UQF786246 VAB786238:VAB786246 VJX786238:VJX786246 VTT786238:VTT786246 WDP786238:WDP786246 WNL786238:WNL786246 WXH786238:WXH786246 AZ851774:AZ851782 KV851774:KV851782 UR851774:UR851782 AEN851774:AEN851782 AOJ851774:AOJ851782 AYF851774:AYF851782 BIB851774:BIB851782 BRX851774:BRX851782 CBT851774:CBT851782 CLP851774:CLP851782 CVL851774:CVL851782 DFH851774:DFH851782 DPD851774:DPD851782 DYZ851774:DYZ851782 EIV851774:EIV851782 ESR851774:ESR851782 FCN851774:FCN851782 FMJ851774:FMJ851782 FWF851774:FWF851782 GGB851774:GGB851782 GPX851774:GPX851782 GZT851774:GZT851782 HJP851774:HJP851782 HTL851774:HTL851782 IDH851774:IDH851782 IND851774:IND851782 IWZ851774:IWZ851782 JGV851774:JGV851782 JQR851774:JQR851782 KAN851774:KAN851782 KKJ851774:KKJ851782 KUF851774:KUF851782 LEB851774:LEB851782 LNX851774:LNX851782 LXT851774:LXT851782 MHP851774:MHP851782 MRL851774:MRL851782 NBH851774:NBH851782 NLD851774:NLD851782 NUZ851774:NUZ851782 OEV851774:OEV851782 OOR851774:OOR851782 OYN851774:OYN851782 PIJ851774:PIJ851782 PSF851774:PSF851782 QCB851774:QCB851782 QLX851774:QLX851782 QVT851774:QVT851782 RFP851774:RFP851782 RPL851774:RPL851782 RZH851774:RZH851782 SJD851774:SJD851782 SSZ851774:SSZ851782 TCV851774:TCV851782 TMR851774:TMR851782 TWN851774:TWN851782 UGJ851774:UGJ851782 UQF851774:UQF851782 VAB851774:VAB851782 VJX851774:VJX851782 VTT851774:VTT851782 WDP851774:WDP851782 WNL851774:WNL851782 WXH851774:WXH851782 AZ917310:AZ917318 KV917310:KV917318 UR917310:UR917318 AEN917310:AEN917318 AOJ917310:AOJ917318 AYF917310:AYF917318 BIB917310:BIB917318 BRX917310:BRX917318 CBT917310:CBT917318 CLP917310:CLP917318 CVL917310:CVL917318 DFH917310:DFH917318 DPD917310:DPD917318 DYZ917310:DYZ917318 EIV917310:EIV917318 ESR917310:ESR917318 FCN917310:FCN917318 FMJ917310:FMJ917318 FWF917310:FWF917318 GGB917310:GGB917318 GPX917310:GPX917318 GZT917310:GZT917318 HJP917310:HJP917318 HTL917310:HTL917318 IDH917310:IDH917318 IND917310:IND917318 IWZ917310:IWZ917318 JGV917310:JGV917318 JQR917310:JQR917318 KAN917310:KAN917318 KKJ917310:KKJ917318 KUF917310:KUF917318 LEB917310:LEB917318 LNX917310:LNX917318 LXT917310:LXT917318 MHP917310:MHP917318 MRL917310:MRL917318 NBH917310:NBH917318 NLD917310:NLD917318 NUZ917310:NUZ917318 OEV917310:OEV917318 OOR917310:OOR917318 OYN917310:OYN917318 PIJ917310:PIJ917318 PSF917310:PSF917318 QCB917310:QCB917318 QLX917310:QLX917318 QVT917310:QVT917318 RFP917310:RFP917318 RPL917310:RPL917318 RZH917310:RZH917318 SJD917310:SJD917318 SSZ917310:SSZ917318 TCV917310:TCV917318 TMR917310:TMR917318 TWN917310:TWN917318 UGJ917310:UGJ917318 UQF917310:UQF917318 VAB917310:VAB917318 VJX917310:VJX917318 VTT917310:VTT917318 WDP917310:WDP917318 WNL917310:WNL917318 WXH917310:WXH917318 AZ982846:AZ982854 KV982846:KV982854 UR982846:UR982854 AEN982846:AEN982854 AOJ982846:AOJ982854 AYF982846:AYF982854 BIB982846:BIB982854 BRX982846:BRX982854 CBT982846:CBT982854 CLP982846:CLP982854 CVL982846:CVL982854 DFH982846:DFH982854 DPD982846:DPD982854 DYZ982846:DYZ982854 EIV982846:EIV982854 ESR982846:ESR982854 FCN982846:FCN982854 FMJ982846:FMJ982854 FWF982846:FWF982854 GGB982846:GGB982854 GPX982846:GPX982854 GZT982846:GZT982854 HJP982846:HJP982854 HTL982846:HTL982854 IDH982846:IDH982854 IND982846:IND982854 IWZ982846:IWZ982854 JGV982846:JGV982854 JQR982846:JQR982854 KAN982846:KAN982854 KKJ982846:KKJ982854 KUF982846:KUF982854 LEB982846:LEB982854 LNX982846:LNX982854 LXT982846:LXT982854 MHP982846:MHP982854 MRL982846:MRL982854 NBH982846:NBH982854 NLD982846:NLD982854 NUZ982846:NUZ982854 OEV982846:OEV982854 OOR982846:OOR982854 OYN982846:OYN982854 PIJ982846:PIJ982854 PSF982846:PSF982854 QCB982846:QCB982854 QLX982846:QLX982854 QVT982846:QVT982854 RFP982846:RFP982854 RPL982846:RPL982854 RZH982846:RZH982854 SJD982846:SJD982854 SSZ982846:SSZ982854 TCV982846:TCV982854 TMR982846:TMR982854 TWN982846:TWN982854 UGJ982846:UGJ982854 UQF982846:UQF982854 VAB982846:VAB982854 VJX982846:VJX982854 VTT982846:VTT982854 WDP982846:WDP982854 WNL982846:WNL982854 X25:AI25 Z14:AI16 X14:Y15 AU6:AY7 BJ17:BK24 AZ19:BD24 AU17:BB18 AZ14:BK16 AZ25:BK25 JT14:JT25 TP14:TP25 ADL14:ADL25 ANH14:ANH25 AXD14:AXD25 BGZ14:BGZ25 BQV14:BQV25 CAR14:CAR25 CKN14:CKN25 CUJ14:CUJ25 DEF14:DEF25 DOB14:DOB25 DXX14:DXX25 EHT14:EHT25 ERP14:ERP25 FBL14:FBL25 FLH14:FLH25 FVD14:FVD25 GEZ14:GEZ25 GOV14:GOV25 GYR14:GYR25 HIN14:HIN25 HSJ14:HSJ25 ICF14:ICF25 IMB14:IMB25 IVX14:IVX25 JFT14:JFT25 JPP14:JPP25 JZL14:JZL25 KJH14:KJH25 KTD14:KTD25 LCZ14:LCZ25 LMV14:LMV25 LWR14:LWR25 MGN14:MGN25 MQJ14:MQJ25 NAF14:NAF25 NKB14:NKB25 NTX14:NTX25 ODT14:ODT25 ONP14:ONP25 OXL14:OXL25 PHH14:PHH25 PRD14:PRD25 QAZ14:QAZ25 QKV14:QKV25 QUR14:QUR25 REN14:REN25 ROJ14:ROJ25 RYF14:RYF25 SIB14:SIB25 SRX14:SRX25 TBT14:TBT25 TLP14:TLP25 TVL14:TVL25 UFH14:UFH25 UPD14:UPD25 UYZ14:UYZ25 VIV14:VIV25 VSR14:VSR25 WCN14:WCN25 WMJ14:WMJ25 WWF14:WWF25 JV14:KE25 TR14:UA25 ADN14:ADW25 ANJ14:ANS25 AXF14:AXO25 BHB14:BHK25 BQX14:BRG25 CAT14:CBC25 CKP14:CKY25 CUL14:CUU25 DEH14:DEQ25 DOD14:DOM25 DXZ14:DYI25 EHV14:EIE25 ERR14:ESA25 FBN14:FBW25 FLJ14:FLS25 FVF14:FVO25 GFB14:GFK25 GOX14:GPG25 GYT14:GZC25 HIP14:HIY25 HSL14:HSU25 ICH14:ICQ25 IMD14:IMM25 IVZ14:IWI25 JFV14:JGE25 JPR14:JQA25 JZN14:JZW25 KJJ14:KJS25 KTF14:KTO25 LDB14:LDK25 LMX14:LNG25 LWT14:LXC25 MGP14:MGY25 MQL14:MQU25 NAH14:NAQ25 NKD14:NKM25 NTZ14:NUI25 ODV14:OEE25 ONR14:OOA25 OXN14:OXW25 PHJ14:PHS25 PRF14:PRO25 QBB14:QBK25 QKX14:QLG25 QUT14:QVC25 REP14:REY25 ROL14:ROU25 RYH14:RYQ25 SID14:SIM25 SRZ14:SSI25 TBV14:TCE25 TLR14:TMA25 TVN14:TVW25 UFJ14:UFS25 UPF14:UPO25 UZB14:UZK25 VIX14:VJG25 VST14:VTC25 WCP14:WCY25 WML14:WMU25 WWH14:WWQ25 KW14:LG25 US14:VC25 AEO14:AEY25 AOK14:AOU25 AYG14:AYQ25 BIC14:BIM25 BRY14:BSI25 CBU14:CCE25 CLQ14:CMA25 CVM14:CVW25 DFI14:DFS25 DPE14:DPO25 DZA14:DZK25 EIW14:EJG25 ESS14:ETC25 FCO14:FCY25 FMK14:FMU25 FWG14:FWQ25 GGC14:GGM25 GPY14:GQI25 GZU14:HAE25 HJQ14:HKA25 HTM14:HTW25 IDI14:IDS25 INE14:INO25 IXA14:IXK25 JGW14:JHG25 JQS14:JRC25 KAO14:KAY25 KKK14:KKU25 KUG14:KUQ25 LEC14:LEM25 LNY14:LOI25 LXU14:LYE25 MHQ14:MIA25 MRM14:MRW25 NBI14:NBS25 NLE14:NLO25 NVA14:NVK25 OEW14:OFG25 OOS14:OPC25 OYO14:OYY25 PIK14:PIU25 PSG14:PSQ25 QCC14:QCM25 QLY14:QMI25 QVU14:QWE25 RFQ14:RGA25 RPM14:RPW25 RZI14:RZS25 SJE14:SJO25 STA14:STK25 TCW14:TDG25 TMS14:TNC25 TWO14:TWY25 UGK14:UGU25 UQG14:UQQ25 VAC14:VAM25 VJY14:VKI25 VTU14:VUE25 WDQ14:WEA25 WNM14:WNW25 WXI14:WXS25 WXH8:WXH25 WNL8:WNL25 WDP8:WDP25 VTT8:VTT25 VJX8:VJX25 VAB8:VAB25 UQF8:UQF25 UGJ8:UGJ25 TWN8:TWN25 TMR8:TMR25 TCV8:TCV25 SSZ8:SSZ25 SJD8:SJD25 RZH8:RZH25 RPL8:RPL25 RFP8:RFP25 QVT8:QVT25 QLX8:QLX25 QCB8:QCB25 PSF8:PSF25 PIJ8:PIJ25 OYN8:OYN25 OOR8:OOR25 OEV8:OEV25 NUZ8:NUZ25 NLD8:NLD25 NBH8:NBH25 MRL8:MRL25 MHP8:MHP25 LXT8:LXT25 LNX8:LNX25 LEB8:LEB25 KUF8:KUF25 KKJ8:KKJ25 KAN8:KAN25 JQR8:JQR25 JGV8:JGV25 IWZ8:IWZ25 IND8:IND25 IDH8:IDH25 HTL8:HTL25 HJP8:HJP25 GZT8:GZT25 GPX8:GPX25 GGB8:GGB25 FWF8:FWF25 FMJ8:FMJ25 FCN8:FCN25 ESR8:ESR25 EIV8:EIV25 DYZ8:DYZ25 DPD8:DPD25 DFH8:DFH25 CVL8:CVL25 CLP8:CLP25 CBT8:CBT25 BRX8:BRX25 BIB8:BIB25 AYF8:AYF25 AOJ8:AOJ25 AEN8:AEN25 UR8:UR25 KV8:KV25 WWG8:WWG25 WMK8:WMK25 WCO8:WCO25 VSS8:VSS25 VIW8:VIW25 UZA8:UZA25 UPE8:UPE25 UFI8:UFI25 TVM8:TVM25 TLQ8:TLQ25 TBU8:TBU25 SRY8:SRY25 SIC8:SIC25 RYG8:RYG25 ROK8:ROK25 REO8:REO25 QUS8:QUS25 QKW8:QKW25 QBA8:QBA25 PRE8:PRE25 PHI8:PHI25 OXM8:OXM25 ONQ8:ONQ25 ODU8:ODU25 NTY8:NTY25 NKC8:NKC25 NAG8:NAG25 MQK8:MQK25 MGO8:MGO25 LWS8:LWS25 LMW8:LMW25 LDA8:LDA25 KTE8:KTE25 KJI8:KJI25 JZM8:JZM25 JPQ8:JPQ25 JFU8:JFU25 IVY8:IVY25 IMC8:IMC25 ICG8:ICG25 HSK8:HSK25 HIO8:HIO25 GYS8:GYS25 GOW8:GOW25 GFA8:GFA25 FVE8:FVE25 FLI8:FLI25 FBM8:FBM25 ERQ8:ERQ25 EHU8:EHU25 DXY8:DXY25 DOC8:DOC25 DEG8:DEG25 CUK8:CUK25 CKO8:CKO25 CAS8:CAS25 BQW8:BQW25 BHA8:BHA25 AXE8:AXE25 ANI8:ANI25 ADM8:ADM25 TQ8:TQ25 JU8:JU25" xr:uid="{F3CFAAFC-77FC-434E-8BBA-A464A9DB84C1}">
      <formula1>"__,vendita diretta,conferimento cooperative,conferimento grossista,vendita negozi-supermercati-ristorazione,agriturismo"</formula1>
    </dataValidation>
    <dataValidation type="list" allowBlank="1" showInputMessage="1" showErrorMessage="1" sqref="WXT982853:WXT982854 AJ65349:AJ65350 KF65349:KF65350 UB65349:UB65350 ADX65349:ADX65350 ANT65349:ANT65350 AXP65349:AXP65350 BHL65349:BHL65350 BRH65349:BRH65350 CBD65349:CBD65350 CKZ65349:CKZ65350 CUV65349:CUV65350 DER65349:DER65350 DON65349:DON65350 DYJ65349:DYJ65350 EIF65349:EIF65350 ESB65349:ESB65350 FBX65349:FBX65350 FLT65349:FLT65350 FVP65349:FVP65350 GFL65349:GFL65350 GPH65349:GPH65350 GZD65349:GZD65350 HIZ65349:HIZ65350 HSV65349:HSV65350 ICR65349:ICR65350 IMN65349:IMN65350 IWJ65349:IWJ65350 JGF65349:JGF65350 JQB65349:JQB65350 JZX65349:JZX65350 KJT65349:KJT65350 KTP65349:KTP65350 LDL65349:LDL65350 LNH65349:LNH65350 LXD65349:LXD65350 MGZ65349:MGZ65350 MQV65349:MQV65350 NAR65349:NAR65350 NKN65349:NKN65350 NUJ65349:NUJ65350 OEF65349:OEF65350 OOB65349:OOB65350 OXX65349:OXX65350 PHT65349:PHT65350 PRP65349:PRP65350 QBL65349:QBL65350 QLH65349:QLH65350 QVD65349:QVD65350 REZ65349:REZ65350 ROV65349:ROV65350 RYR65349:RYR65350 SIN65349:SIN65350 SSJ65349:SSJ65350 TCF65349:TCF65350 TMB65349:TMB65350 TVX65349:TVX65350 UFT65349:UFT65350 UPP65349:UPP65350 UZL65349:UZL65350 VJH65349:VJH65350 VTD65349:VTD65350 WCZ65349:WCZ65350 WMV65349:WMV65350 WWR65349:WWR65350 AJ130885:AJ130886 KF130885:KF130886 UB130885:UB130886 ADX130885:ADX130886 ANT130885:ANT130886 AXP130885:AXP130886 BHL130885:BHL130886 BRH130885:BRH130886 CBD130885:CBD130886 CKZ130885:CKZ130886 CUV130885:CUV130886 DER130885:DER130886 DON130885:DON130886 DYJ130885:DYJ130886 EIF130885:EIF130886 ESB130885:ESB130886 FBX130885:FBX130886 FLT130885:FLT130886 FVP130885:FVP130886 GFL130885:GFL130886 GPH130885:GPH130886 GZD130885:GZD130886 HIZ130885:HIZ130886 HSV130885:HSV130886 ICR130885:ICR130886 IMN130885:IMN130886 IWJ130885:IWJ130886 JGF130885:JGF130886 JQB130885:JQB130886 JZX130885:JZX130886 KJT130885:KJT130886 KTP130885:KTP130886 LDL130885:LDL130886 LNH130885:LNH130886 LXD130885:LXD130886 MGZ130885:MGZ130886 MQV130885:MQV130886 NAR130885:NAR130886 NKN130885:NKN130886 NUJ130885:NUJ130886 OEF130885:OEF130886 OOB130885:OOB130886 OXX130885:OXX130886 PHT130885:PHT130886 PRP130885:PRP130886 QBL130885:QBL130886 QLH130885:QLH130886 QVD130885:QVD130886 REZ130885:REZ130886 ROV130885:ROV130886 RYR130885:RYR130886 SIN130885:SIN130886 SSJ130885:SSJ130886 TCF130885:TCF130886 TMB130885:TMB130886 TVX130885:TVX130886 UFT130885:UFT130886 UPP130885:UPP130886 UZL130885:UZL130886 VJH130885:VJH130886 VTD130885:VTD130886 WCZ130885:WCZ130886 WMV130885:WMV130886 WWR130885:WWR130886 AJ196421:AJ196422 KF196421:KF196422 UB196421:UB196422 ADX196421:ADX196422 ANT196421:ANT196422 AXP196421:AXP196422 BHL196421:BHL196422 BRH196421:BRH196422 CBD196421:CBD196422 CKZ196421:CKZ196422 CUV196421:CUV196422 DER196421:DER196422 DON196421:DON196422 DYJ196421:DYJ196422 EIF196421:EIF196422 ESB196421:ESB196422 FBX196421:FBX196422 FLT196421:FLT196422 FVP196421:FVP196422 GFL196421:GFL196422 GPH196421:GPH196422 GZD196421:GZD196422 HIZ196421:HIZ196422 HSV196421:HSV196422 ICR196421:ICR196422 IMN196421:IMN196422 IWJ196421:IWJ196422 JGF196421:JGF196422 JQB196421:JQB196422 JZX196421:JZX196422 KJT196421:KJT196422 KTP196421:KTP196422 LDL196421:LDL196422 LNH196421:LNH196422 LXD196421:LXD196422 MGZ196421:MGZ196422 MQV196421:MQV196422 NAR196421:NAR196422 NKN196421:NKN196422 NUJ196421:NUJ196422 OEF196421:OEF196422 OOB196421:OOB196422 OXX196421:OXX196422 PHT196421:PHT196422 PRP196421:PRP196422 QBL196421:QBL196422 QLH196421:QLH196422 QVD196421:QVD196422 REZ196421:REZ196422 ROV196421:ROV196422 RYR196421:RYR196422 SIN196421:SIN196422 SSJ196421:SSJ196422 TCF196421:TCF196422 TMB196421:TMB196422 TVX196421:TVX196422 UFT196421:UFT196422 UPP196421:UPP196422 UZL196421:UZL196422 VJH196421:VJH196422 VTD196421:VTD196422 WCZ196421:WCZ196422 WMV196421:WMV196422 WWR196421:WWR196422 AJ261957:AJ261958 KF261957:KF261958 UB261957:UB261958 ADX261957:ADX261958 ANT261957:ANT261958 AXP261957:AXP261958 BHL261957:BHL261958 BRH261957:BRH261958 CBD261957:CBD261958 CKZ261957:CKZ261958 CUV261957:CUV261958 DER261957:DER261958 DON261957:DON261958 DYJ261957:DYJ261958 EIF261957:EIF261958 ESB261957:ESB261958 FBX261957:FBX261958 FLT261957:FLT261958 FVP261957:FVP261958 GFL261957:GFL261958 GPH261957:GPH261958 GZD261957:GZD261958 HIZ261957:HIZ261958 HSV261957:HSV261958 ICR261957:ICR261958 IMN261957:IMN261958 IWJ261957:IWJ261958 JGF261957:JGF261958 JQB261957:JQB261958 JZX261957:JZX261958 KJT261957:KJT261958 KTP261957:KTP261958 LDL261957:LDL261958 LNH261957:LNH261958 LXD261957:LXD261958 MGZ261957:MGZ261958 MQV261957:MQV261958 NAR261957:NAR261958 NKN261957:NKN261958 NUJ261957:NUJ261958 OEF261957:OEF261958 OOB261957:OOB261958 OXX261957:OXX261958 PHT261957:PHT261958 PRP261957:PRP261958 QBL261957:QBL261958 QLH261957:QLH261958 QVD261957:QVD261958 REZ261957:REZ261958 ROV261957:ROV261958 RYR261957:RYR261958 SIN261957:SIN261958 SSJ261957:SSJ261958 TCF261957:TCF261958 TMB261957:TMB261958 TVX261957:TVX261958 UFT261957:UFT261958 UPP261957:UPP261958 UZL261957:UZL261958 VJH261957:VJH261958 VTD261957:VTD261958 WCZ261957:WCZ261958 WMV261957:WMV261958 WWR261957:WWR261958 AJ327493:AJ327494 KF327493:KF327494 UB327493:UB327494 ADX327493:ADX327494 ANT327493:ANT327494 AXP327493:AXP327494 BHL327493:BHL327494 BRH327493:BRH327494 CBD327493:CBD327494 CKZ327493:CKZ327494 CUV327493:CUV327494 DER327493:DER327494 DON327493:DON327494 DYJ327493:DYJ327494 EIF327493:EIF327494 ESB327493:ESB327494 FBX327493:FBX327494 FLT327493:FLT327494 FVP327493:FVP327494 GFL327493:GFL327494 GPH327493:GPH327494 GZD327493:GZD327494 HIZ327493:HIZ327494 HSV327493:HSV327494 ICR327493:ICR327494 IMN327493:IMN327494 IWJ327493:IWJ327494 JGF327493:JGF327494 JQB327493:JQB327494 JZX327493:JZX327494 KJT327493:KJT327494 KTP327493:KTP327494 LDL327493:LDL327494 LNH327493:LNH327494 LXD327493:LXD327494 MGZ327493:MGZ327494 MQV327493:MQV327494 NAR327493:NAR327494 NKN327493:NKN327494 NUJ327493:NUJ327494 OEF327493:OEF327494 OOB327493:OOB327494 OXX327493:OXX327494 PHT327493:PHT327494 PRP327493:PRP327494 QBL327493:QBL327494 QLH327493:QLH327494 QVD327493:QVD327494 REZ327493:REZ327494 ROV327493:ROV327494 RYR327493:RYR327494 SIN327493:SIN327494 SSJ327493:SSJ327494 TCF327493:TCF327494 TMB327493:TMB327494 TVX327493:TVX327494 UFT327493:UFT327494 UPP327493:UPP327494 UZL327493:UZL327494 VJH327493:VJH327494 VTD327493:VTD327494 WCZ327493:WCZ327494 WMV327493:WMV327494 WWR327493:WWR327494 AJ393029:AJ393030 KF393029:KF393030 UB393029:UB393030 ADX393029:ADX393030 ANT393029:ANT393030 AXP393029:AXP393030 BHL393029:BHL393030 BRH393029:BRH393030 CBD393029:CBD393030 CKZ393029:CKZ393030 CUV393029:CUV393030 DER393029:DER393030 DON393029:DON393030 DYJ393029:DYJ393030 EIF393029:EIF393030 ESB393029:ESB393030 FBX393029:FBX393030 FLT393029:FLT393030 FVP393029:FVP393030 GFL393029:GFL393030 GPH393029:GPH393030 GZD393029:GZD393030 HIZ393029:HIZ393030 HSV393029:HSV393030 ICR393029:ICR393030 IMN393029:IMN393030 IWJ393029:IWJ393030 JGF393029:JGF393030 JQB393029:JQB393030 JZX393029:JZX393030 KJT393029:KJT393030 KTP393029:KTP393030 LDL393029:LDL393030 LNH393029:LNH393030 LXD393029:LXD393030 MGZ393029:MGZ393030 MQV393029:MQV393030 NAR393029:NAR393030 NKN393029:NKN393030 NUJ393029:NUJ393030 OEF393029:OEF393030 OOB393029:OOB393030 OXX393029:OXX393030 PHT393029:PHT393030 PRP393029:PRP393030 QBL393029:QBL393030 QLH393029:QLH393030 QVD393029:QVD393030 REZ393029:REZ393030 ROV393029:ROV393030 RYR393029:RYR393030 SIN393029:SIN393030 SSJ393029:SSJ393030 TCF393029:TCF393030 TMB393029:TMB393030 TVX393029:TVX393030 UFT393029:UFT393030 UPP393029:UPP393030 UZL393029:UZL393030 VJH393029:VJH393030 VTD393029:VTD393030 WCZ393029:WCZ393030 WMV393029:WMV393030 WWR393029:WWR393030 AJ458565:AJ458566 KF458565:KF458566 UB458565:UB458566 ADX458565:ADX458566 ANT458565:ANT458566 AXP458565:AXP458566 BHL458565:BHL458566 BRH458565:BRH458566 CBD458565:CBD458566 CKZ458565:CKZ458566 CUV458565:CUV458566 DER458565:DER458566 DON458565:DON458566 DYJ458565:DYJ458566 EIF458565:EIF458566 ESB458565:ESB458566 FBX458565:FBX458566 FLT458565:FLT458566 FVP458565:FVP458566 GFL458565:GFL458566 GPH458565:GPH458566 GZD458565:GZD458566 HIZ458565:HIZ458566 HSV458565:HSV458566 ICR458565:ICR458566 IMN458565:IMN458566 IWJ458565:IWJ458566 JGF458565:JGF458566 JQB458565:JQB458566 JZX458565:JZX458566 KJT458565:KJT458566 KTP458565:KTP458566 LDL458565:LDL458566 LNH458565:LNH458566 LXD458565:LXD458566 MGZ458565:MGZ458566 MQV458565:MQV458566 NAR458565:NAR458566 NKN458565:NKN458566 NUJ458565:NUJ458566 OEF458565:OEF458566 OOB458565:OOB458566 OXX458565:OXX458566 PHT458565:PHT458566 PRP458565:PRP458566 QBL458565:QBL458566 QLH458565:QLH458566 QVD458565:QVD458566 REZ458565:REZ458566 ROV458565:ROV458566 RYR458565:RYR458566 SIN458565:SIN458566 SSJ458565:SSJ458566 TCF458565:TCF458566 TMB458565:TMB458566 TVX458565:TVX458566 UFT458565:UFT458566 UPP458565:UPP458566 UZL458565:UZL458566 VJH458565:VJH458566 VTD458565:VTD458566 WCZ458565:WCZ458566 WMV458565:WMV458566 WWR458565:WWR458566 AJ524101:AJ524102 KF524101:KF524102 UB524101:UB524102 ADX524101:ADX524102 ANT524101:ANT524102 AXP524101:AXP524102 BHL524101:BHL524102 BRH524101:BRH524102 CBD524101:CBD524102 CKZ524101:CKZ524102 CUV524101:CUV524102 DER524101:DER524102 DON524101:DON524102 DYJ524101:DYJ524102 EIF524101:EIF524102 ESB524101:ESB524102 FBX524101:FBX524102 FLT524101:FLT524102 FVP524101:FVP524102 GFL524101:GFL524102 GPH524101:GPH524102 GZD524101:GZD524102 HIZ524101:HIZ524102 HSV524101:HSV524102 ICR524101:ICR524102 IMN524101:IMN524102 IWJ524101:IWJ524102 JGF524101:JGF524102 JQB524101:JQB524102 JZX524101:JZX524102 KJT524101:KJT524102 KTP524101:KTP524102 LDL524101:LDL524102 LNH524101:LNH524102 LXD524101:LXD524102 MGZ524101:MGZ524102 MQV524101:MQV524102 NAR524101:NAR524102 NKN524101:NKN524102 NUJ524101:NUJ524102 OEF524101:OEF524102 OOB524101:OOB524102 OXX524101:OXX524102 PHT524101:PHT524102 PRP524101:PRP524102 QBL524101:QBL524102 QLH524101:QLH524102 QVD524101:QVD524102 REZ524101:REZ524102 ROV524101:ROV524102 RYR524101:RYR524102 SIN524101:SIN524102 SSJ524101:SSJ524102 TCF524101:TCF524102 TMB524101:TMB524102 TVX524101:TVX524102 UFT524101:UFT524102 UPP524101:UPP524102 UZL524101:UZL524102 VJH524101:VJH524102 VTD524101:VTD524102 WCZ524101:WCZ524102 WMV524101:WMV524102 WWR524101:WWR524102 AJ589637:AJ589638 KF589637:KF589638 UB589637:UB589638 ADX589637:ADX589638 ANT589637:ANT589638 AXP589637:AXP589638 BHL589637:BHL589638 BRH589637:BRH589638 CBD589637:CBD589638 CKZ589637:CKZ589638 CUV589637:CUV589638 DER589637:DER589638 DON589637:DON589638 DYJ589637:DYJ589638 EIF589637:EIF589638 ESB589637:ESB589638 FBX589637:FBX589638 FLT589637:FLT589638 FVP589637:FVP589638 GFL589637:GFL589638 GPH589637:GPH589638 GZD589637:GZD589638 HIZ589637:HIZ589638 HSV589637:HSV589638 ICR589637:ICR589638 IMN589637:IMN589638 IWJ589637:IWJ589638 JGF589637:JGF589638 JQB589637:JQB589638 JZX589637:JZX589638 KJT589637:KJT589638 KTP589637:KTP589638 LDL589637:LDL589638 LNH589637:LNH589638 LXD589637:LXD589638 MGZ589637:MGZ589638 MQV589637:MQV589638 NAR589637:NAR589638 NKN589637:NKN589638 NUJ589637:NUJ589638 OEF589637:OEF589638 OOB589637:OOB589638 OXX589637:OXX589638 PHT589637:PHT589638 PRP589637:PRP589638 QBL589637:QBL589638 QLH589637:QLH589638 QVD589637:QVD589638 REZ589637:REZ589638 ROV589637:ROV589638 RYR589637:RYR589638 SIN589637:SIN589638 SSJ589637:SSJ589638 TCF589637:TCF589638 TMB589637:TMB589638 TVX589637:TVX589638 UFT589637:UFT589638 UPP589637:UPP589638 UZL589637:UZL589638 VJH589637:VJH589638 VTD589637:VTD589638 WCZ589637:WCZ589638 WMV589637:WMV589638 WWR589637:WWR589638 AJ655173:AJ655174 KF655173:KF655174 UB655173:UB655174 ADX655173:ADX655174 ANT655173:ANT655174 AXP655173:AXP655174 BHL655173:BHL655174 BRH655173:BRH655174 CBD655173:CBD655174 CKZ655173:CKZ655174 CUV655173:CUV655174 DER655173:DER655174 DON655173:DON655174 DYJ655173:DYJ655174 EIF655173:EIF655174 ESB655173:ESB655174 FBX655173:FBX655174 FLT655173:FLT655174 FVP655173:FVP655174 GFL655173:GFL655174 GPH655173:GPH655174 GZD655173:GZD655174 HIZ655173:HIZ655174 HSV655173:HSV655174 ICR655173:ICR655174 IMN655173:IMN655174 IWJ655173:IWJ655174 JGF655173:JGF655174 JQB655173:JQB655174 JZX655173:JZX655174 KJT655173:KJT655174 KTP655173:KTP655174 LDL655173:LDL655174 LNH655173:LNH655174 LXD655173:LXD655174 MGZ655173:MGZ655174 MQV655173:MQV655174 NAR655173:NAR655174 NKN655173:NKN655174 NUJ655173:NUJ655174 OEF655173:OEF655174 OOB655173:OOB655174 OXX655173:OXX655174 PHT655173:PHT655174 PRP655173:PRP655174 QBL655173:QBL655174 QLH655173:QLH655174 QVD655173:QVD655174 REZ655173:REZ655174 ROV655173:ROV655174 RYR655173:RYR655174 SIN655173:SIN655174 SSJ655173:SSJ655174 TCF655173:TCF655174 TMB655173:TMB655174 TVX655173:TVX655174 UFT655173:UFT655174 UPP655173:UPP655174 UZL655173:UZL655174 VJH655173:VJH655174 VTD655173:VTD655174 WCZ655173:WCZ655174 WMV655173:WMV655174 WWR655173:WWR655174 AJ720709:AJ720710 KF720709:KF720710 UB720709:UB720710 ADX720709:ADX720710 ANT720709:ANT720710 AXP720709:AXP720710 BHL720709:BHL720710 BRH720709:BRH720710 CBD720709:CBD720710 CKZ720709:CKZ720710 CUV720709:CUV720710 DER720709:DER720710 DON720709:DON720710 DYJ720709:DYJ720710 EIF720709:EIF720710 ESB720709:ESB720710 FBX720709:FBX720710 FLT720709:FLT720710 FVP720709:FVP720710 GFL720709:GFL720710 GPH720709:GPH720710 GZD720709:GZD720710 HIZ720709:HIZ720710 HSV720709:HSV720710 ICR720709:ICR720710 IMN720709:IMN720710 IWJ720709:IWJ720710 JGF720709:JGF720710 JQB720709:JQB720710 JZX720709:JZX720710 KJT720709:KJT720710 KTP720709:KTP720710 LDL720709:LDL720710 LNH720709:LNH720710 LXD720709:LXD720710 MGZ720709:MGZ720710 MQV720709:MQV720710 NAR720709:NAR720710 NKN720709:NKN720710 NUJ720709:NUJ720710 OEF720709:OEF720710 OOB720709:OOB720710 OXX720709:OXX720710 PHT720709:PHT720710 PRP720709:PRP720710 QBL720709:QBL720710 QLH720709:QLH720710 QVD720709:QVD720710 REZ720709:REZ720710 ROV720709:ROV720710 RYR720709:RYR720710 SIN720709:SIN720710 SSJ720709:SSJ720710 TCF720709:TCF720710 TMB720709:TMB720710 TVX720709:TVX720710 UFT720709:UFT720710 UPP720709:UPP720710 UZL720709:UZL720710 VJH720709:VJH720710 VTD720709:VTD720710 WCZ720709:WCZ720710 WMV720709:WMV720710 WWR720709:WWR720710 AJ786245:AJ786246 KF786245:KF786246 UB786245:UB786246 ADX786245:ADX786246 ANT786245:ANT786246 AXP786245:AXP786246 BHL786245:BHL786246 BRH786245:BRH786246 CBD786245:CBD786246 CKZ786245:CKZ786246 CUV786245:CUV786246 DER786245:DER786246 DON786245:DON786246 DYJ786245:DYJ786246 EIF786245:EIF786246 ESB786245:ESB786246 FBX786245:FBX786246 FLT786245:FLT786246 FVP786245:FVP786246 GFL786245:GFL786246 GPH786245:GPH786246 GZD786245:GZD786246 HIZ786245:HIZ786246 HSV786245:HSV786246 ICR786245:ICR786246 IMN786245:IMN786246 IWJ786245:IWJ786246 JGF786245:JGF786246 JQB786245:JQB786246 JZX786245:JZX786246 KJT786245:KJT786246 KTP786245:KTP786246 LDL786245:LDL786246 LNH786245:LNH786246 LXD786245:LXD786246 MGZ786245:MGZ786246 MQV786245:MQV786246 NAR786245:NAR786246 NKN786245:NKN786246 NUJ786245:NUJ786246 OEF786245:OEF786246 OOB786245:OOB786246 OXX786245:OXX786246 PHT786245:PHT786246 PRP786245:PRP786246 QBL786245:QBL786246 QLH786245:QLH786246 QVD786245:QVD786246 REZ786245:REZ786246 ROV786245:ROV786246 RYR786245:RYR786246 SIN786245:SIN786246 SSJ786245:SSJ786246 TCF786245:TCF786246 TMB786245:TMB786246 TVX786245:TVX786246 UFT786245:UFT786246 UPP786245:UPP786246 UZL786245:UZL786246 VJH786245:VJH786246 VTD786245:VTD786246 WCZ786245:WCZ786246 WMV786245:WMV786246 WWR786245:WWR786246 AJ851781:AJ851782 KF851781:KF851782 UB851781:UB851782 ADX851781:ADX851782 ANT851781:ANT851782 AXP851781:AXP851782 BHL851781:BHL851782 BRH851781:BRH851782 CBD851781:CBD851782 CKZ851781:CKZ851782 CUV851781:CUV851782 DER851781:DER851782 DON851781:DON851782 DYJ851781:DYJ851782 EIF851781:EIF851782 ESB851781:ESB851782 FBX851781:FBX851782 FLT851781:FLT851782 FVP851781:FVP851782 GFL851781:GFL851782 GPH851781:GPH851782 GZD851781:GZD851782 HIZ851781:HIZ851782 HSV851781:HSV851782 ICR851781:ICR851782 IMN851781:IMN851782 IWJ851781:IWJ851782 JGF851781:JGF851782 JQB851781:JQB851782 JZX851781:JZX851782 KJT851781:KJT851782 KTP851781:KTP851782 LDL851781:LDL851782 LNH851781:LNH851782 LXD851781:LXD851782 MGZ851781:MGZ851782 MQV851781:MQV851782 NAR851781:NAR851782 NKN851781:NKN851782 NUJ851781:NUJ851782 OEF851781:OEF851782 OOB851781:OOB851782 OXX851781:OXX851782 PHT851781:PHT851782 PRP851781:PRP851782 QBL851781:QBL851782 QLH851781:QLH851782 QVD851781:QVD851782 REZ851781:REZ851782 ROV851781:ROV851782 RYR851781:RYR851782 SIN851781:SIN851782 SSJ851781:SSJ851782 TCF851781:TCF851782 TMB851781:TMB851782 TVX851781:TVX851782 UFT851781:UFT851782 UPP851781:UPP851782 UZL851781:UZL851782 VJH851781:VJH851782 VTD851781:VTD851782 WCZ851781:WCZ851782 WMV851781:WMV851782 WWR851781:WWR851782 AJ917317:AJ917318 KF917317:KF917318 UB917317:UB917318 ADX917317:ADX917318 ANT917317:ANT917318 AXP917317:AXP917318 BHL917317:BHL917318 BRH917317:BRH917318 CBD917317:CBD917318 CKZ917317:CKZ917318 CUV917317:CUV917318 DER917317:DER917318 DON917317:DON917318 DYJ917317:DYJ917318 EIF917317:EIF917318 ESB917317:ESB917318 FBX917317:FBX917318 FLT917317:FLT917318 FVP917317:FVP917318 GFL917317:GFL917318 GPH917317:GPH917318 GZD917317:GZD917318 HIZ917317:HIZ917318 HSV917317:HSV917318 ICR917317:ICR917318 IMN917317:IMN917318 IWJ917317:IWJ917318 JGF917317:JGF917318 JQB917317:JQB917318 JZX917317:JZX917318 KJT917317:KJT917318 KTP917317:KTP917318 LDL917317:LDL917318 LNH917317:LNH917318 LXD917317:LXD917318 MGZ917317:MGZ917318 MQV917317:MQV917318 NAR917317:NAR917318 NKN917317:NKN917318 NUJ917317:NUJ917318 OEF917317:OEF917318 OOB917317:OOB917318 OXX917317:OXX917318 PHT917317:PHT917318 PRP917317:PRP917318 QBL917317:QBL917318 QLH917317:QLH917318 QVD917317:QVD917318 REZ917317:REZ917318 ROV917317:ROV917318 RYR917317:RYR917318 SIN917317:SIN917318 SSJ917317:SSJ917318 TCF917317:TCF917318 TMB917317:TMB917318 TVX917317:TVX917318 UFT917317:UFT917318 UPP917317:UPP917318 UZL917317:UZL917318 VJH917317:VJH917318 VTD917317:VTD917318 WCZ917317:WCZ917318 WMV917317:WMV917318 WWR917317:WWR917318 AJ982853:AJ982854 KF982853:KF982854 UB982853:UB982854 ADX982853:ADX982854 ANT982853:ANT982854 AXP982853:AXP982854 BHL982853:BHL982854 BRH982853:BRH982854 CBD982853:CBD982854 CKZ982853:CKZ982854 CUV982853:CUV982854 DER982853:DER982854 DON982853:DON982854 DYJ982853:DYJ982854 EIF982853:EIF982854 ESB982853:ESB982854 FBX982853:FBX982854 FLT982853:FLT982854 FVP982853:FVP982854 GFL982853:GFL982854 GPH982853:GPH982854 GZD982853:GZD982854 HIZ982853:HIZ982854 HSV982853:HSV982854 ICR982853:ICR982854 IMN982853:IMN982854 IWJ982853:IWJ982854 JGF982853:JGF982854 JQB982853:JQB982854 JZX982853:JZX982854 KJT982853:KJT982854 KTP982853:KTP982854 LDL982853:LDL982854 LNH982853:LNH982854 LXD982853:LXD982854 MGZ982853:MGZ982854 MQV982853:MQV982854 NAR982853:NAR982854 NKN982853:NKN982854 NUJ982853:NUJ982854 OEF982853:OEF982854 OOB982853:OOB982854 OXX982853:OXX982854 PHT982853:PHT982854 PRP982853:PRP982854 QBL982853:QBL982854 QLH982853:QLH982854 QVD982853:QVD982854 REZ982853:REZ982854 ROV982853:ROV982854 RYR982853:RYR982854 SIN982853:SIN982854 SSJ982853:SSJ982854 TCF982853:TCF982854 TMB982853:TMB982854 TVX982853:TVX982854 UFT982853:UFT982854 UPP982853:UPP982854 UZL982853:UZL982854 VJH982853:VJH982854 VTD982853:VTD982854 WCZ982853:WCZ982854 WMV982853:WMV982854 WWR982853:WWR982854 BL65349:BL65350 LH65349:LH65350 VD65349:VD65350 AEZ65349:AEZ65350 AOV65349:AOV65350 AYR65349:AYR65350 BIN65349:BIN65350 BSJ65349:BSJ65350 CCF65349:CCF65350 CMB65349:CMB65350 CVX65349:CVX65350 DFT65349:DFT65350 DPP65349:DPP65350 DZL65349:DZL65350 EJH65349:EJH65350 ETD65349:ETD65350 FCZ65349:FCZ65350 FMV65349:FMV65350 FWR65349:FWR65350 GGN65349:GGN65350 GQJ65349:GQJ65350 HAF65349:HAF65350 HKB65349:HKB65350 HTX65349:HTX65350 IDT65349:IDT65350 INP65349:INP65350 IXL65349:IXL65350 JHH65349:JHH65350 JRD65349:JRD65350 KAZ65349:KAZ65350 KKV65349:KKV65350 KUR65349:KUR65350 LEN65349:LEN65350 LOJ65349:LOJ65350 LYF65349:LYF65350 MIB65349:MIB65350 MRX65349:MRX65350 NBT65349:NBT65350 NLP65349:NLP65350 NVL65349:NVL65350 OFH65349:OFH65350 OPD65349:OPD65350 OYZ65349:OYZ65350 PIV65349:PIV65350 PSR65349:PSR65350 QCN65349:QCN65350 QMJ65349:QMJ65350 QWF65349:QWF65350 RGB65349:RGB65350 RPX65349:RPX65350 RZT65349:RZT65350 SJP65349:SJP65350 STL65349:STL65350 TDH65349:TDH65350 TND65349:TND65350 TWZ65349:TWZ65350 UGV65349:UGV65350 UQR65349:UQR65350 VAN65349:VAN65350 VKJ65349:VKJ65350 VUF65349:VUF65350 WEB65349:WEB65350 WNX65349:WNX65350 WXT65349:WXT65350 BL130885:BL130886 LH130885:LH130886 VD130885:VD130886 AEZ130885:AEZ130886 AOV130885:AOV130886 AYR130885:AYR130886 BIN130885:BIN130886 BSJ130885:BSJ130886 CCF130885:CCF130886 CMB130885:CMB130886 CVX130885:CVX130886 DFT130885:DFT130886 DPP130885:DPP130886 DZL130885:DZL130886 EJH130885:EJH130886 ETD130885:ETD130886 FCZ130885:FCZ130886 FMV130885:FMV130886 FWR130885:FWR130886 GGN130885:GGN130886 GQJ130885:GQJ130886 HAF130885:HAF130886 HKB130885:HKB130886 HTX130885:HTX130886 IDT130885:IDT130886 INP130885:INP130886 IXL130885:IXL130886 JHH130885:JHH130886 JRD130885:JRD130886 KAZ130885:KAZ130886 KKV130885:KKV130886 KUR130885:KUR130886 LEN130885:LEN130886 LOJ130885:LOJ130886 LYF130885:LYF130886 MIB130885:MIB130886 MRX130885:MRX130886 NBT130885:NBT130886 NLP130885:NLP130886 NVL130885:NVL130886 OFH130885:OFH130886 OPD130885:OPD130886 OYZ130885:OYZ130886 PIV130885:PIV130886 PSR130885:PSR130886 QCN130885:QCN130886 QMJ130885:QMJ130886 QWF130885:QWF130886 RGB130885:RGB130886 RPX130885:RPX130886 RZT130885:RZT130886 SJP130885:SJP130886 STL130885:STL130886 TDH130885:TDH130886 TND130885:TND130886 TWZ130885:TWZ130886 UGV130885:UGV130886 UQR130885:UQR130886 VAN130885:VAN130886 VKJ130885:VKJ130886 VUF130885:VUF130886 WEB130885:WEB130886 WNX130885:WNX130886 WXT130885:WXT130886 BL196421:BL196422 LH196421:LH196422 VD196421:VD196422 AEZ196421:AEZ196422 AOV196421:AOV196422 AYR196421:AYR196422 BIN196421:BIN196422 BSJ196421:BSJ196422 CCF196421:CCF196422 CMB196421:CMB196422 CVX196421:CVX196422 DFT196421:DFT196422 DPP196421:DPP196422 DZL196421:DZL196422 EJH196421:EJH196422 ETD196421:ETD196422 FCZ196421:FCZ196422 FMV196421:FMV196422 FWR196421:FWR196422 GGN196421:GGN196422 GQJ196421:GQJ196422 HAF196421:HAF196422 HKB196421:HKB196422 HTX196421:HTX196422 IDT196421:IDT196422 INP196421:INP196422 IXL196421:IXL196422 JHH196421:JHH196422 JRD196421:JRD196422 KAZ196421:KAZ196422 KKV196421:KKV196422 KUR196421:KUR196422 LEN196421:LEN196422 LOJ196421:LOJ196422 LYF196421:LYF196422 MIB196421:MIB196422 MRX196421:MRX196422 NBT196421:NBT196422 NLP196421:NLP196422 NVL196421:NVL196422 OFH196421:OFH196422 OPD196421:OPD196422 OYZ196421:OYZ196422 PIV196421:PIV196422 PSR196421:PSR196422 QCN196421:QCN196422 QMJ196421:QMJ196422 QWF196421:QWF196422 RGB196421:RGB196422 RPX196421:RPX196422 RZT196421:RZT196422 SJP196421:SJP196422 STL196421:STL196422 TDH196421:TDH196422 TND196421:TND196422 TWZ196421:TWZ196422 UGV196421:UGV196422 UQR196421:UQR196422 VAN196421:VAN196422 VKJ196421:VKJ196422 VUF196421:VUF196422 WEB196421:WEB196422 WNX196421:WNX196422 WXT196421:WXT196422 BL261957:BL261958 LH261957:LH261958 VD261957:VD261958 AEZ261957:AEZ261958 AOV261957:AOV261958 AYR261957:AYR261958 BIN261957:BIN261958 BSJ261957:BSJ261958 CCF261957:CCF261958 CMB261957:CMB261958 CVX261957:CVX261958 DFT261957:DFT261958 DPP261957:DPP261958 DZL261957:DZL261958 EJH261957:EJH261958 ETD261957:ETD261958 FCZ261957:FCZ261958 FMV261957:FMV261958 FWR261957:FWR261958 GGN261957:GGN261958 GQJ261957:GQJ261958 HAF261957:HAF261958 HKB261957:HKB261958 HTX261957:HTX261958 IDT261957:IDT261958 INP261957:INP261958 IXL261957:IXL261958 JHH261957:JHH261958 JRD261957:JRD261958 KAZ261957:KAZ261958 KKV261957:KKV261958 KUR261957:KUR261958 LEN261957:LEN261958 LOJ261957:LOJ261958 LYF261957:LYF261958 MIB261957:MIB261958 MRX261957:MRX261958 NBT261957:NBT261958 NLP261957:NLP261958 NVL261957:NVL261958 OFH261957:OFH261958 OPD261957:OPD261958 OYZ261957:OYZ261958 PIV261957:PIV261958 PSR261957:PSR261958 QCN261957:QCN261958 QMJ261957:QMJ261958 QWF261957:QWF261958 RGB261957:RGB261958 RPX261957:RPX261958 RZT261957:RZT261958 SJP261957:SJP261958 STL261957:STL261958 TDH261957:TDH261958 TND261957:TND261958 TWZ261957:TWZ261958 UGV261957:UGV261958 UQR261957:UQR261958 VAN261957:VAN261958 VKJ261957:VKJ261958 VUF261957:VUF261958 WEB261957:WEB261958 WNX261957:WNX261958 WXT261957:WXT261958 BL327493:BL327494 LH327493:LH327494 VD327493:VD327494 AEZ327493:AEZ327494 AOV327493:AOV327494 AYR327493:AYR327494 BIN327493:BIN327494 BSJ327493:BSJ327494 CCF327493:CCF327494 CMB327493:CMB327494 CVX327493:CVX327494 DFT327493:DFT327494 DPP327493:DPP327494 DZL327493:DZL327494 EJH327493:EJH327494 ETD327493:ETD327494 FCZ327493:FCZ327494 FMV327493:FMV327494 FWR327493:FWR327494 GGN327493:GGN327494 GQJ327493:GQJ327494 HAF327493:HAF327494 HKB327493:HKB327494 HTX327493:HTX327494 IDT327493:IDT327494 INP327493:INP327494 IXL327493:IXL327494 JHH327493:JHH327494 JRD327493:JRD327494 KAZ327493:KAZ327494 KKV327493:KKV327494 KUR327493:KUR327494 LEN327493:LEN327494 LOJ327493:LOJ327494 LYF327493:LYF327494 MIB327493:MIB327494 MRX327493:MRX327494 NBT327493:NBT327494 NLP327493:NLP327494 NVL327493:NVL327494 OFH327493:OFH327494 OPD327493:OPD327494 OYZ327493:OYZ327494 PIV327493:PIV327494 PSR327493:PSR327494 QCN327493:QCN327494 QMJ327493:QMJ327494 QWF327493:QWF327494 RGB327493:RGB327494 RPX327493:RPX327494 RZT327493:RZT327494 SJP327493:SJP327494 STL327493:STL327494 TDH327493:TDH327494 TND327493:TND327494 TWZ327493:TWZ327494 UGV327493:UGV327494 UQR327493:UQR327494 VAN327493:VAN327494 VKJ327493:VKJ327494 VUF327493:VUF327494 WEB327493:WEB327494 WNX327493:WNX327494 WXT327493:WXT327494 BL393029:BL393030 LH393029:LH393030 VD393029:VD393030 AEZ393029:AEZ393030 AOV393029:AOV393030 AYR393029:AYR393030 BIN393029:BIN393030 BSJ393029:BSJ393030 CCF393029:CCF393030 CMB393029:CMB393030 CVX393029:CVX393030 DFT393029:DFT393030 DPP393029:DPP393030 DZL393029:DZL393030 EJH393029:EJH393030 ETD393029:ETD393030 FCZ393029:FCZ393030 FMV393029:FMV393030 FWR393029:FWR393030 GGN393029:GGN393030 GQJ393029:GQJ393030 HAF393029:HAF393030 HKB393029:HKB393030 HTX393029:HTX393030 IDT393029:IDT393030 INP393029:INP393030 IXL393029:IXL393030 JHH393029:JHH393030 JRD393029:JRD393030 KAZ393029:KAZ393030 KKV393029:KKV393030 KUR393029:KUR393030 LEN393029:LEN393030 LOJ393029:LOJ393030 LYF393029:LYF393030 MIB393029:MIB393030 MRX393029:MRX393030 NBT393029:NBT393030 NLP393029:NLP393030 NVL393029:NVL393030 OFH393029:OFH393030 OPD393029:OPD393030 OYZ393029:OYZ393030 PIV393029:PIV393030 PSR393029:PSR393030 QCN393029:QCN393030 QMJ393029:QMJ393030 QWF393029:QWF393030 RGB393029:RGB393030 RPX393029:RPX393030 RZT393029:RZT393030 SJP393029:SJP393030 STL393029:STL393030 TDH393029:TDH393030 TND393029:TND393030 TWZ393029:TWZ393030 UGV393029:UGV393030 UQR393029:UQR393030 VAN393029:VAN393030 VKJ393029:VKJ393030 VUF393029:VUF393030 WEB393029:WEB393030 WNX393029:WNX393030 WXT393029:WXT393030 BL458565:BL458566 LH458565:LH458566 VD458565:VD458566 AEZ458565:AEZ458566 AOV458565:AOV458566 AYR458565:AYR458566 BIN458565:BIN458566 BSJ458565:BSJ458566 CCF458565:CCF458566 CMB458565:CMB458566 CVX458565:CVX458566 DFT458565:DFT458566 DPP458565:DPP458566 DZL458565:DZL458566 EJH458565:EJH458566 ETD458565:ETD458566 FCZ458565:FCZ458566 FMV458565:FMV458566 FWR458565:FWR458566 GGN458565:GGN458566 GQJ458565:GQJ458566 HAF458565:HAF458566 HKB458565:HKB458566 HTX458565:HTX458566 IDT458565:IDT458566 INP458565:INP458566 IXL458565:IXL458566 JHH458565:JHH458566 JRD458565:JRD458566 KAZ458565:KAZ458566 KKV458565:KKV458566 KUR458565:KUR458566 LEN458565:LEN458566 LOJ458565:LOJ458566 LYF458565:LYF458566 MIB458565:MIB458566 MRX458565:MRX458566 NBT458565:NBT458566 NLP458565:NLP458566 NVL458565:NVL458566 OFH458565:OFH458566 OPD458565:OPD458566 OYZ458565:OYZ458566 PIV458565:PIV458566 PSR458565:PSR458566 QCN458565:QCN458566 QMJ458565:QMJ458566 QWF458565:QWF458566 RGB458565:RGB458566 RPX458565:RPX458566 RZT458565:RZT458566 SJP458565:SJP458566 STL458565:STL458566 TDH458565:TDH458566 TND458565:TND458566 TWZ458565:TWZ458566 UGV458565:UGV458566 UQR458565:UQR458566 VAN458565:VAN458566 VKJ458565:VKJ458566 VUF458565:VUF458566 WEB458565:WEB458566 WNX458565:WNX458566 WXT458565:WXT458566 BL524101:BL524102 LH524101:LH524102 VD524101:VD524102 AEZ524101:AEZ524102 AOV524101:AOV524102 AYR524101:AYR524102 BIN524101:BIN524102 BSJ524101:BSJ524102 CCF524101:CCF524102 CMB524101:CMB524102 CVX524101:CVX524102 DFT524101:DFT524102 DPP524101:DPP524102 DZL524101:DZL524102 EJH524101:EJH524102 ETD524101:ETD524102 FCZ524101:FCZ524102 FMV524101:FMV524102 FWR524101:FWR524102 GGN524101:GGN524102 GQJ524101:GQJ524102 HAF524101:HAF524102 HKB524101:HKB524102 HTX524101:HTX524102 IDT524101:IDT524102 INP524101:INP524102 IXL524101:IXL524102 JHH524101:JHH524102 JRD524101:JRD524102 KAZ524101:KAZ524102 KKV524101:KKV524102 KUR524101:KUR524102 LEN524101:LEN524102 LOJ524101:LOJ524102 LYF524101:LYF524102 MIB524101:MIB524102 MRX524101:MRX524102 NBT524101:NBT524102 NLP524101:NLP524102 NVL524101:NVL524102 OFH524101:OFH524102 OPD524101:OPD524102 OYZ524101:OYZ524102 PIV524101:PIV524102 PSR524101:PSR524102 QCN524101:QCN524102 QMJ524101:QMJ524102 QWF524101:QWF524102 RGB524101:RGB524102 RPX524101:RPX524102 RZT524101:RZT524102 SJP524101:SJP524102 STL524101:STL524102 TDH524101:TDH524102 TND524101:TND524102 TWZ524101:TWZ524102 UGV524101:UGV524102 UQR524101:UQR524102 VAN524101:VAN524102 VKJ524101:VKJ524102 VUF524101:VUF524102 WEB524101:WEB524102 WNX524101:WNX524102 WXT524101:WXT524102 BL589637:BL589638 LH589637:LH589638 VD589637:VD589638 AEZ589637:AEZ589638 AOV589637:AOV589638 AYR589637:AYR589638 BIN589637:BIN589638 BSJ589637:BSJ589638 CCF589637:CCF589638 CMB589637:CMB589638 CVX589637:CVX589638 DFT589637:DFT589638 DPP589637:DPP589638 DZL589637:DZL589638 EJH589637:EJH589638 ETD589637:ETD589638 FCZ589637:FCZ589638 FMV589637:FMV589638 FWR589637:FWR589638 GGN589637:GGN589638 GQJ589637:GQJ589638 HAF589637:HAF589638 HKB589637:HKB589638 HTX589637:HTX589638 IDT589637:IDT589638 INP589637:INP589638 IXL589637:IXL589638 JHH589637:JHH589638 JRD589637:JRD589638 KAZ589637:KAZ589638 KKV589637:KKV589638 KUR589637:KUR589638 LEN589637:LEN589638 LOJ589637:LOJ589638 LYF589637:LYF589638 MIB589637:MIB589638 MRX589637:MRX589638 NBT589637:NBT589638 NLP589637:NLP589638 NVL589637:NVL589638 OFH589637:OFH589638 OPD589637:OPD589638 OYZ589637:OYZ589638 PIV589637:PIV589638 PSR589637:PSR589638 QCN589637:QCN589638 QMJ589637:QMJ589638 QWF589637:QWF589638 RGB589637:RGB589638 RPX589637:RPX589638 RZT589637:RZT589638 SJP589637:SJP589638 STL589637:STL589638 TDH589637:TDH589638 TND589637:TND589638 TWZ589637:TWZ589638 UGV589637:UGV589638 UQR589637:UQR589638 VAN589637:VAN589638 VKJ589637:VKJ589638 VUF589637:VUF589638 WEB589637:WEB589638 WNX589637:WNX589638 WXT589637:WXT589638 BL655173:BL655174 LH655173:LH655174 VD655173:VD655174 AEZ655173:AEZ655174 AOV655173:AOV655174 AYR655173:AYR655174 BIN655173:BIN655174 BSJ655173:BSJ655174 CCF655173:CCF655174 CMB655173:CMB655174 CVX655173:CVX655174 DFT655173:DFT655174 DPP655173:DPP655174 DZL655173:DZL655174 EJH655173:EJH655174 ETD655173:ETD655174 FCZ655173:FCZ655174 FMV655173:FMV655174 FWR655173:FWR655174 GGN655173:GGN655174 GQJ655173:GQJ655174 HAF655173:HAF655174 HKB655173:HKB655174 HTX655173:HTX655174 IDT655173:IDT655174 INP655173:INP655174 IXL655173:IXL655174 JHH655173:JHH655174 JRD655173:JRD655174 KAZ655173:KAZ655174 KKV655173:KKV655174 KUR655173:KUR655174 LEN655173:LEN655174 LOJ655173:LOJ655174 LYF655173:LYF655174 MIB655173:MIB655174 MRX655173:MRX655174 NBT655173:NBT655174 NLP655173:NLP655174 NVL655173:NVL655174 OFH655173:OFH655174 OPD655173:OPD655174 OYZ655173:OYZ655174 PIV655173:PIV655174 PSR655173:PSR655174 QCN655173:QCN655174 QMJ655173:QMJ655174 QWF655173:QWF655174 RGB655173:RGB655174 RPX655173:RPX655174 RZT655173:RZT655174 SJP655173:SJP655174 STL655173:STL655174 TDH655173:TDH655174 TND655173:TND655174 TWZ655173:TWZ655174 UGV655173:UGV655174 UQR655173:UQR655174 VAN655173:VAN655174 VKJ655173:VKJ655174 VUF655173:VUF655174 WEB655173:WEB655174 WNX655173:WNX655174 WXT655173:WXT655174 BL720709:BL720710 LH720709:LH720710 VD720709:VD720710 AEZ720709:AEZ720710 AOV720709:AOV720710 AYR720709:AYR720710 BIN720709:BIN720710 BSJ720709:BSJ720710 CCF720709:CCF720710 CMB720709:CMB720710 CVX720709:CVX720710 DFT720709:DFT720710 DPP720709:DPP720710 DZL720709:DZL720710 EJH720709:EJH720710 ETD720709:ETD720710 FCZ720709:FCZ720710 FMV720709:FMV720710 FWR720709:FWR720710 GGN720709:GGN720710 GQJ720709:GQJ720710 HAF720709:HAF720710 HKB720709:HKB720710 HTX720709:HTX720710 IDT720709:IDT720710 INP720709:INP720710 IXL720709:IXL720710 JHH720709:JHH720710 JRD720709:JRD720710 KAZ720709:KAZ720710 KKV720709:KKV720710 KUR720709:KUR720710 LEN720709:LEN720710 LOJ720709:LOJ720710 LYF720709:LYF720710 MIB720709:MIB720710 MRX720709:MRX720710 NBT720709:NBT720710 NLP720709:NLP720710 NVL720709:NVL720710 OFH720709:OFH720710 OPD720709:OPD720710 OYZ720709:OYZ720710 PIV720709:PIV720710 PSR720709:PSR720710 QCN720709:QCN720710 QMJ720709:QMJ720710 QWF720709:QWF720710 RGB720709:RGB720710 RPX720709:RPX720710 RZT720709:RZT720710 SJP720709:SJP720710 STL720709:STL720710 TDH720709:TDH720710 TND720709:TND720710 TWZ720709:TWZ720710 UGV720709:UGV720710 UQR720709:UQR720710 VAN720709:VAN720710 VKJ720709:VKJ720710 VUF720709:VUF720710 WEB720709:WEB720710 WNX720709:WNX720710 WXT720709:WXT720710 BL786245:BL786246 LH786245:LH786246 VD786245:VD786246 AEZ786245:AEZ786246 AOV786245:AOV786246 AYR786245:AYR786246 BIN786245:BIN786246 BSJ786245:BSJ786246 CCF786245:CCF786246 CMB786245:CMB786246 CVX786245:CVX786246 DFT786245:DFT786246 DPP786245:DPP786246 DZL786245:DZL786246 EJH786245:EJH786246 ETD786245:ETD786246 FCZ786245:FCZ786246 FMV786245:FMV786246 FWR786245:FWR786246 GGN786245:GGN786246 GQJ786245:GQJ786246 HAF786245:HAF786246 HKB786245:HKB786246 HTX786245:HTX786246 IDT786245:IDT786246 INP786245:INP786246 IXL786245:IXL786246 JHH786245:JHH786246 JRD786245:JRD786246 KAZ786245:KAZ786246 KKV786245:KKV786246 KUR786245:KUR786246 LEN786245:LEN786246 LOJ786245:LOJ786246 LYF786245:LYF786246 MIB786245:MIB786246 MRX786245:MRX786246 NBT786245:NBT786246 NLP786245:NLP786246 NVL786245:NVL786246 OFH786245:OFH786246 OPD786245:OPD786246 OYZ786245:OYZ786246 PIV786245:PIV786246 PSR786245:PSR786246 QCN786245:QCN786246 QMJ786245:QMJ786246 QWF786245:QWF786246 RGB786245:RGB786246 RPX786245:RPX786246 RZT786245:RZT786246 SJP786245:SJP786246 STL786245:STL786246 TDH786245:TDH786246 TND786245:TND786246 TWZ786245:TWZ786246 UGV786245:UGV786246 UQR786245:UQR786246 VAN786245:VAN786246 VKJ786245:VKJ786246 VUF786245:VUF786246 WEB786245:WEB786246 WNX786245:WNX786246 WXT786245:WXT786246 BL851781:BL851782 LH851781:LH851782 VD851781:VD851782 AEZ851781:AEZ851782 AOV851781:AOV851782 AYR851781:AYR851782 BIN851781:BIN851782 BSJ851781:BSJ851782 CCF851781:CCF851782 CMB851781:CMB851782 CVX851781:CVX851782 DFT851781:DFT851782 DPP851781:DPP851782 DZL851781:DZL851782 EJH851781:EJH851782 ETD851781:ETD851782 FCZ851781:FCZ851782 FMV851781:FMV851782 FWR851781:FWR851782 GGN851781:GGN851782 GQJ851781:GQJ851782 HAF851781:HAF851782 HKB851781:HKB851782 HTX851781:HTX851782 IDT851781:IDT851782 INP851781:INP851782 IXL851781:IXL851782 JHH851781:JHH851782 JRD851781:JRD851782 KAZ851781:KAZ851782 KKV851781:KKV851782 KUR851781:KUR851782 LEN851781:LEN851782 LOJ851781:LOJ851782 LYF851781:LYF851782 MIB851781:MIB851782 MRX851781:MRX851782 NBT851781:NBT851782 NLP851781:NLP851782 NVL851781:NVL851782 OFH851781:OFH851782 OPD851781:OPD851782 OYZ851781:OYZ851782 PIV851781:PIV851782 PSR851781:PSR851782 QCN851781:QCN851782 QMJ851781:QMJ851782 QWF851781:QWF851782 RGB851781:RGB851782 RPX851781:RPX851782 RZT851781:RZT851782 SJP851781:SJP851782 STL851781:STL851782 TDH851781:TDH851782 TND851781:TND851782 TWZ851781:TWZ851782 UGV851781:UGV851782 UQR851781:UQR851782 VAN851781:VAN851782 VKJ851781:VKJ851782 VUF851781:VUF851782 WEB851781:WEB851782 WNX851781:WNX851782 WXT851781:WXT851782 BL917317:BL917318 LH917317:LH917318 VD917317:VD917318 AEZ917317:AEZ917318 AOV917317:AOV917318 AYR917317:AYR917318 BIN917317:BIN917318 BSJ917317:BSJ917318 CCF917317:CCF917318 CMB917317:CMB917318 CVX917317:CVX917318 DFT917317:DFT917318 DPP917317:DPP917318 DZL917317:DZL917318 EJH917317:EJH917318 ETD917317:ETD917318 FCZ917317:FCZ917318 FMV917317:FMV917318 FWR917317:FWR917318 GGN917317:GGN917318 GQJ917317:GQJ917318 HAF917317:HAF917318 HKB917317:HKB917318 HTX917317:HTX917318 IDT917317:IDT917318 INP917317:INP917318 IXL917317:IXL917318 JHH917317:JHH917318 JRD917317:JRD917318 KAZ917317:KAZ917318 KKV917317:KKV917318 KUR917317:KUR917318 LEN917317:LEN917318 LOJ917317:LOJ917318 LYF917317:LYF917318 MIB917317:MIB917318 MRX917317:MRX917318 NBT917317:NBT917318 NLP917317:NLP917318 NVL917317:NVL917318 OFH917317:OFH917318 OPD917317:OPD917318 OYZ917317:OYZ917318 PIV917317:PIV917318 PSR917317:PSR917318 QCN917317:QCN917318 QMJ917317:QMJ917318 QWF917317:QWF917318 RGB917317:RGB917318 RPX917317:RPX917318 RZT917317:RZT917318 SJP917317:SJP917318 STL917317:STL917318 TDH917317:TDH917318 TND917317:TND917318 TWZ917317:TWZ917318 UGV917317:UGV917318 UQR917317:UQR917318 VAN917317:VAN917318 VKJ917317:VKJ917318 VUF917317:VUF917318 WEB917317:WEB917318 WNX917317:WNX917318 WXT917317:WXT917318 BL982853:BL982854 LH982853:LH982854 VD982853:VD982854 AEZ982853:AEZ982854 AOV982853:AOV982854 AYR982853:AYR982854 BIN982853:BIN982854 BSJ982853:BSJ982854 CCF982853:CCF982854 CMB982853:CMB982854 CVX982853:CVX982854 DFT982853:DFT982854 DPP982853:DPP982854 DZL982853:DZL982854 EJH982853:EJH982854 ETD982853:ETD982854 FCZ982853:FCZ982854 FMV982853:FMV982854 FWR982853:FWR982854 GGN982853:GGN982854 GQJ982853:GQJ982854 HAF982853:HAF982854 HKB982853:HKB982854 HTX982853:HTX982854 IDT982853:IDT982854 INP982853:INP982854 IXL982853:IXL982854 JHH982853:JHH982854 JRD982853:JRD982854 KAZ982853:KAZ982854 KKV982853:KKV982854 KUR982853:KUR982854 LEN982853:LEN982854 LOJ982853:LOJ982854 LYF982853:LYF982854 MIB982853:MIB982854 MRX982853:MRX982854 NBT982853:NBT982854 NLP982853:NLP982854 NVL982853:NVL982854 OFH982853:OFH982854 OPD982853:OPD982854 OYZ982853:OYZ982854 PIV982853:PIV982854 PSR982853:PSR982854 QCN982853:QCN982854 QMJ982853:QMJ982854 QWF982853:QWF982854 RGB982853:RGB982854 RPX982853:RPX982854 RZT982853:RZT982854 SJP982853:SJP982854 STL982853:STL982854 TDH982853:TDH982854 TND982853:TND982854 TWZ982853:TWZ982854 UGV982853:UGV982854 UQR982853:UQR982854 VAN982853:VAN982854 VKJ982853:VKJ982854 VUF982853:VUF982854 WEB982853:WEB982854 WNX982853:WNX982854 AJ14:AJ16 AJ25 KF14:KF25 UB14:UB25 ADX14:ADX25 ANT14:ANT25 AXP14:AXP25 BHL14:BHL25 BRH14:BRH25 CBD14:CBD25 CKZ14:CKZ25 CUV14:CUV25 DER14:DER25 DON14:DON25 DYJ14:DYJ25 EIF14:EIF25 ESB14:ESB25 FBX14:FBX25 FLT14:FLT25 FVP14:FVP25 GFL14:GFL25 GPH14:GPH25 GZD14:GZD25 HIZ14:HIZ25 HSV14:HSV25 ICR14:ICR25 IMN14:IMN25 IWJ14:IWJ25 JGF14:JGF25 JQB14:JQB25 JZX14:JZX25 KJT14:KJT25 KTP14:KTP25 LDL14:LDL25 LNH14:LNH25 LXD14:LXD25 MGZ14:MGZ25 MQV14:MQV25 NAR14:NAR25 NKN14:NKN25 NUJ14:NUJ25 OEF14:OEF25 OOB14:OOB25 OXX14:OXX25 PHT14:PHT25 PRP14:PRP25 QBL14:QBL25 QLH14:QLH25 QVD14:QVD25 REZ14:REZ25 ROV14:ROV25 RYR14:RYR25 SIN14:SIN25 SSJ14:SSJ25 TCF14:TCF25 TMB14:TMB25 TVX14:TVX25 UFT14:UFT25 UPP14:UPP25 UZL14:UZL25 VJH14:VJH25 VTD14:VTD25 WCZ14:WCZ25 WMV14:WMV25 WWR14:WWR25 BL14:BL25 LH14:LH25 VD14:VD25 AEZ14:AEZ25 AOV14:AOV25 AYR14:AYR25 BIN14:BIN25 BSJ14:BSJ25 CCF14:CCF25 CMB14:CMB25 CVX14:CVX25 DFT14:DFT25 DPP14:DPP25 DZL14:DZL25 EJH14:EJH25 ETD14:ETD25 FCZ14:FCZ25 FMV14:FMV25 FWR14:FWR25 GGN14:GGN25 GQJ14:GQJ25 HAF14:HAF25 HKB14:HKB25 HTX14:HTX25 IDT14:IDT25 INP14:INP25 IXL14:IXL25 JHH14:JHH25 JRD14:JRD25 KAZ14:KAZ25 KKV14:KKV25 KUR14:KUR25 LEN14:LEN25 LOJ14:LOJ25 LYF14:LYF25 MIB14:MIB25 MRX14:MRX25 NBT14:NBT25 NLP14:NLP25 NVL14:NVL25 OFH14:OFH25 OPD14:OPD25 OYZ14:OYZ25 PIV14:PIV25 PSR14:PSR25 QCN14:QCN25 QMJ14:QMJ25 QWF14:QWF25 RGB14:RGB25 RPX14:RPX25 RZT14:RZT25 SJP14:SJP25 STL14:STL25 TDH14:TDH25 TND14:TND25 TWZ14:TWZ25 UGV14:UGV25 UQR14:UQR25 VAN14:VAN25 VKJ14:VKJ25 VUF14:VUF25 WEB14:WEB25 WNX14:WNX25 WXT14:WXT25" xr:uid="{F13F9C53-35BD-8841-A078-358B2CC00BE9}">
      <formula1>"_,Sì,NO"</formula1>
    </dataValidation>
    <dataValidation type="list" allowBlank="1" showInputMessage="1" showErrorMessage="1" sqref="WWX982846:WWX982852 JN8:JN13 TJ8:TJ13 ADF8:ADF13 ANB8:ANB13 AWX8:AWX13 BGT8:BGT13 BQP8:BQP13 CAL8:CAL13 CKH8:CKH13 CUD8:CUD13 DDZ8:DDZ13 DNV8:DNV13 DXR8:DXR13 EHN8:EHN13 ERJ8:ERJ13 FBF8:FBF13 FLB8:FLB13 FUX8:FUX13 GET8:GET13 GOP8:GOP13 GYL8:GYL13 HIH8:HIH13 HSD8:HSD13 IBZ8:IBZ13 ILV8:ILV13 IVR8:IVR13 JFN8:JFN13 JPJ8:JPJ13 JZF8:JZF13 KJB8:KJB13 KSX8:KSX13 LCT8:LCT13 LMP8:LMP13 LWL8:LWL13 MGH8:MGH13 MQD8:MQD13 MZZ8:MZZ13 NJV8:NJV13 NTR8:NTR13 ODN8:ODN13 ONJ8:ONJ13 OXF8:OXF13 PHB8:PHB13 PQX8:PQX13 QAT8:QAT13 QKP8:QKP13 QUL8:QUL13 REH8:REH13 ROD8:ROD13 RXZ8:RXZ13 SHV8:SHV13 SRR8:SRR13 TBN8:TBN13 TLJ8:TLJ13 TVF8:TVF13 UFB8:UFB13 UOX8:UOX13 UYT8:UYT13 VIP8:VIP13 VSL8:VSL13 WCH8:WCH13 WMD8:WMD13 WVZ8:WVZ13 R65342:R65348 JN65342:JN65348 TJ65342:TJ65348 ADF65342:ADF65348 ANB65342:ANB65348 AWX65342:AWX65348 BGT65342:BGT65348 BQP65342:BQP65348 CAL65342:CAL65348 CKH65342:CKH65348 CUD65342:CUD65348 DDZ65342:DDZ65348 DNV65342:DNV65348 DXR65342:DXR65348 EHN65342:EHN65348 ERJ65342:ERJ65348 FBF65342:FBF65348 FLB65342:FLB65348 FUX65342:FUX65348 GET65342:GET65348 GOP65342:GOP65348 GYL65342:GYL65348 HIH65342:HIH65348 HSD65342:HSD65348 IBZ65342:IBZ65348 ILV65342:ILV65348 IVR65342:IVR65348 JFN65342:JFN65348 JPJ65342:JPJ65348 JZF65342:JZF65348 KJB65342:KJB65348 KSX65342:KSX65348 LCT65342:LCT65348 LMP65342:LMP65348 LWL65342:LWL65348 MGH65342:MGH65348 MQD65342:MQD65348 MZZ65342:MZZ65348 NJV65342:NJV65348 NTR65342:NTR65348 ODN65342:ODN65348 ONJ65342:ONJ65348 OXF65342:OXF65348 PHB65342:PHB65348 PQX65342:PQX65348 QAT65342:QAT65348 QKP65342:QKP65348 QUL65342:QUL65348 REH65342:REH65348 ROD65342:ROD65348 RXZ65342:RXZ65348 SHV65342:SHV65348 SRR65342:SRR65348 TBN65342:TBN65348 TLJ65342:TLJ65348 TVF65342:TVF65348 UFB65342:UFB65348 UOX65342:UOX65348 UYT65342:UYT65348 VIP65342:VIP65348 VSL65342:VSL65348 WCH65342:WCH65348 WMD65342:WMD65348 WVZ65342:WVZ65348 R130878:R130884 JN130878:JN130884 TJ130878:TJ130884 ADF130878:ADF130884 ANB130878:ANB130884 AWX130878:AWX130884 BGT130878:BGT130884 BQP130878:BQP130884 CAL130878:CAL130884 CKH130878:CKH130884 CUD130878:CUD130884 DDZ130878:DDZ130884 DNV130878:DNV130884 DXR130878:DXR130884 EHN130878:EHN130884 ERJ130878:ERJ130884 FBF130878:FBF130884 FLB130878:FLB130884 FUX130878:FUX130884 GET130878:GET130884 GOP130878:GOP130884 GYL130878:GYL130884 HIH130878:HIH130884 HSD130878:HSD130884 IBZ130878:IBZ130884 ILV130878:ILV130884 IVR130878:IVR130884 JFN130878:JFN130884 JPJ130878:JPJ130884 JZF130878:JZF130884 KJB130878:KJB130884 KSX130878:KSX130884 LCT130878:LCT130884 LMP130878:LMP130884 LWL130878:LWL130884 MGH130878:MGH130884 MQD130878:MQD130884 MZZ130878:MZZ130884 NJV130878:NJV130884 NTR130878:NTR130884 ODN130878:ODN130884 ONJ130878:ONJ130884 OXF130878:OXF130884 PHB130878:PHB130884 PQX130878:PQX130884 QAT130878:QAT130884 QKP130878:QKP130884 QUL130878:QUL130884 REH130878:REH130884 ROD130878:ROD130884 RXZ130878:RXZ130884 SHV130878:SHV130884 SRR130878:SRR130884 TBN130878:TBN130884 TLJ130878:TLJ130884 TVF130878:TVF130884 UFB130878:UFB130884 UOX130878:UOX130884 UYT130878:UYT130884 VIP130878:VIP130884 VSL130878:VSL130884 WCH130878:WCH130884 WMD130878:WMD130884 WVZ130878:WVZ130884 R196414:R196420 JN196414:JN196420 TJ196414:TJ196420 ADF196414:ADF196420 ANB196414:ANB196420 AWX196414:AWX196420 BGT196414:BGT196420 BQP196414:BQP196420 CAL196414:CAL196420 CKH196414:CKH196420 CUD196414:CUD196420 DDZ196414:DDZ196420 DNV196414:DNV196420 DXR196414:DXR196420 EHN196414:EHN196420 ERJ196414:ERJ196420 FBF196414:FBF196420 FLB196414:FLB196420 FUX196414:FUX196420 GET196414:GET196420 GOP196414:GOP196420 GYL196414:GYL196420 HIH196414:HIH196420 HSD196414:HSD196420 IBZ196414:IBZ196420 ILV196414:ILV196420 IVR196414:IVR196420 JFN196414:JFN196420 JPJ196414:JPJ196420 JZF196414:JZF196420 KJB196414:KJB196420 KSX196414:KSX196420 LCT196414:LCT196420 LMP196414:LMP196420 LWL196414:LWL196420 MGH196414:MGH196420 MQD196414:MQD196420 MZZ196414:MZZ196420 NJV196414:NJV196420 NTR196414:NTR196420 ODN196414:ODN196420 ONJ196414:ONJ196420 OXF196414:OXF196420 PHB196414:PHB196420 PQX196414:PQX196420 QAT196414:QAT196420 QKP196414:QKP196420 QUL196414:QUL196420 REH196414:REH196420 ROD196414:ROD196420 RXZ196414:RXZ196420 SHV196414:SHV196420 SRR196414:SRR196420 TBN196414:TBN196420 TLJ196414:TLJ196420 TVF196414:TVF196420 UFB196414:UFB196420 UOX196414:UOX196420 UYT196414:UYT196420 VIP196414:VIP196420 VSL196414:VSL196420 WCH196414:WCH196420 WMD196414:WMD196420 WVZ196414:WVZ196420 R261950:R261956 JN261950:JN261956 TJ261950:TJ261956 ADF261950:ADF261956 ANB261950:ANB261956 AWX261950:AWX261956 BGT261950:BGT261956 BQP261950:BQP261956 CAL261950:CAL261956 CKH261950:CKH261956 CUD261950:CUD261956 DDZ261950:DDZ261956 DNV261950:DNV261956 DXR261950:DXR261956 EHN261950:EHN261956 ERJ261950:ERJ261956 FBF261950:FBF261956 FLB261950:FLB261956 FUX261950:FUX261956 GET261950:GET261956 GOP261950:GOP261956 GYL261950:GYL261956 HIH261950:HIH261956 HSD261950:HSD261956 IBZ261950:IBZ261956 ILV261950:ILV261956 IVR261950:IVR261956 JFN261950:JFN261956 JPJ261950:JPJ261956 JZF261950:JZF261956 KJB261950:KJB261956 KSX261950:KSX261956 LCT261950:LCT261956 LMP261950:LMP261956 LWL261950:LWL261956 MGH261950:MGH261956 MQD261950:MQD261956 MZZ261950:MZZ261956 NJV261950:NJV261956 NTR261950:NTR261956 ODN261950:ODN261956 ONJ261950:ONJ261956 OXF261950:OXF261956 PHB261950:PHB261956 PQX261950:PQX261956 QAT261950:QAT261956 QKP261950:QKP261956 QUL261950:QUL261956 REH261950:REH261956 ROD261950:ROD261956 RXZ261950:RXZ261956 SHV261950:SHV261956 SRR261950:SRR261956 TBN261950:TBN261956 TLJ261950:TLJ261956 TVF261950:TVF261956 UFB261950:UFB261956 UOX261950:UOX261956 UYT261950:UYT261956 VIP261950:VIP261956 VSL261950:VSL261956 WCH261950:WCH261956 WMD261950:WMD261956 WVZ261950:WVZ261956 R327486:R327492 JN327486:JN327492 TJ327486:TJ327492 ADF327486:ADF327492 ANB327486:ANB327492 AWX327486:AWX327492 BGT327486:BGT327492 BQP327486:BQP327492 CAL327486:CAL327492 CKH327486:CKH327492 CUD327486:CUD327492 DDZ327486:DDZ327492 DNV327486:DNV327492 DXR327486:DXR327492 EHN327486:EHN327492 ERJ327486:ERJ327492 FBF327486:FBF327492 FLB327486:FLB327492 FUX327486:FUX327492 GET327486:GET327492 GOP327486:GOP327492 GYL327486:GYL327492 HIH327486:HIH327492 HSD327486:HSD327492 IBZ327486:IBZ327492 ILV327486:ILV327492 IVR327486:IVR327492 JFN327486:JFN327492 JPJ327486:JPJ327492 JZF327486:JZF327492 KJB327486:KJB327492 KSX327486:KSX327492 LCT327486:LCT327492 LMP327486:LMP327492 LWL327486:LWL327492 MGH327486:MGH327492 MQD327486:MQD327492 MZZ327486:MZZ327492 NJV327486:NJV327492 NTR327486:NTR327492 ODN327486:ODN327492 ONJ327486:ONJ327492 OXF327486:OXF327492 PHB327486:PHB327492 PQX327486:PQX327492 QAT327486:QAT327492 QKP327486:QKP327492 QUL327486:QUL327492 REH327486:REH327492 ROD327486:ROD327492 RXZ327486:RXZ327492 SHV327486:SHV327492 SRR327486:SRR327492 TBN327486:TBN327492 TLJ327486:TLJ327492 TVF327486:TVF327492 UFB327486:UFB327492 UOX327486:UOX327492 UYT327486:UYT327492 VIP327486:VIP327492 VSL327486:VSL327492 WCH327486:WCH327492 WMD327486:WMD327492 WVZ327486:WVZ327492 R393022:R393028 JN393022:JN393028 TJ393022:TJ393028 ADF393022:ADF393028 ANB393022:ANB393028 AWX393022:AWX393028 BGT393022:BGT393028 BQP393022:BQP393028 CAL393022:CAL393028 CKH393022:CKH393028 CUD393022:CUD393028 DDZ393022:DDZ393028 DNV393022:DNV393028 DXR393022:DXR393028 EHN393022:EHN393028 ERJ393022:ERJ393028 FBF393022:FBF393028 FLB393022:FLB393028 FUX393022:FUX393028 GET393022:GET393028 GOP393022:GOP393028 GYL393022:GYL393028 HIH393022:HIH393028 HSD393022:HSD393028 IBZ393022:IBZ393028 ILV393022:ILV393028 IVR393022:IVR393028 JFN393022:JFN393028 JPJ393022:JPJ393028 JZF393022:JZF393028 KJB393022:KJB393028 KSX393022:KSX393028 LCT393022:LCT393028 LMP393022:LMP393028 LWL393022:LWL393028 MGH393022:MGH393028 MQD393022:MQD393028 MZZ393022:MZZ393028 NJV393022:NJV393028 NTR393022:NTR393028 ODN393022:ODN393028 ONJ393022:ONJ393028 OXF393022:OXF393028 PHB393022:PHB393028 PQX393022:PQX393028 QAT393022:QAT393028 QKP393022:QKP393028 QUL393022:QUL393028 REH393022:REH393028 ROD393022:ROD393028 RXZ393022:RXZ393028 SHV393022:SHV393028 SRR393022:SRR393028 TBN393022:TBN393028 TLJ393022:TLJ393028 TVF393022:TVF393028 UFB393022:UFB393028 UOX393022:UOX393028 UYT393022:UYT393028 VIP393022:VIP393028 VSL393022:VSL393028 WCH393022:WCH393028 WMD393022:WMD393028 WVZ393022:WVZ393028 R458558:R458564 JN458558:JN458564 TJ458558:TJ458564 ADF458558:ADF458564 ANB458558:ANB458564 AWX458558:AWX458564 BGT458558:BGT458564 BQP458558:BQP458564 CAL458558:CAL458564 CKH458558:CKH458564 CUD458558:CUD458564 DDZ458558:DDZ458564 DNV458558:DNV458564 DXR458558:DXR458564 EHN458558:EHN458564 ERJ458558:ERJ458564 FBF458558:FBF458564 FLB458558:FLB458564 FUX458558:FUX458564 GET458558:GET458564 GOP458558:GOP458564 GYL458558:GYL458564 HIH458558:HIH458564 HSD458558:HSD458564 IBZ458558:IBZ458564 ILV458558:ILV458564 IVR458558:IVR458564 JFN458558:JFN458564 JPJ458558:JPJ458564 JZF458558:JZF458564 KJB458558:KJB458564 KSX458558:KSX458564 LCT458558:LCT458564 LMP458558:LMP458564 LWL458558:LWL458564 MGH458558:MGH458564 MQD458558:MQD458564 MZZ458558:MZZ458564 NJV458558:NJV458564 NTR458558:NTR458564 ODN458558:ODN458564 ONJ458558:ONJ458564 OXF458558:OXF458564 PHB458558:PHB458564 PQX458558:PQX458564 QAT458558:QAT458564 QKP458558:QKP458564 QUL458558:QUL458564 REH458558:REH458564 ROD458558:ROD458564 RXZ458558:RXZ458564 SHV458558:SHV458564 SRR458558:SRR458564 TBN458558:TBN458564 TLJ458558:TLJ458564 TVF458558:TVF458564 UFB458558:UFB458564 UOX458558:UOX458564 UYT458558:UYT458564 VIP458558:VIP458564 VSL458558:VSL458564 WCH458558:WCH458564 WMD458558:WMD458564 WVZ458558:WVZ458564 R524094:R524100 JN524094:JN524100 TJ524094:TJ524100 ADF524094:ADF524100 ANB524094:ANB524100 AWX524094:AWX524100 BGT524094:BGT524100 BQP524094:BQP524100 CAL524094:CAL524100 CKH524094:CKH524100 CUD524094:CUD524100 DDZ524094:DDZ524100 DNV524094:DNV524100 DXR524094:DXR524100 EHN524094:EHN524100 ERJ524094:ERJ524100 FBF524094:FBF524100 FLB524094:FLB524100 FUX524094:FUX524100 GET524094:GET524100 GOP524094:GOP524100 GYL524094:GYL524100 HIH524094:HIH524100 HSD524094:HSD524100 IBZ524094:IBZ524100 ILV524094:ILV524100 IVR524094:IVR524100 JFN524094:JFN524100 JPJ524094:JPJ524100 JZF524094:JZF524100 KJB524094:KJB524100 KSX524094:KSX524100 LCT524094:LCT524100 LMP524094:LMP524100 LWL524094:LWL524100 MGH524094:MGH524100 MQD524094:MQD524100 MZZ524094:MZZ524100 NJV524094:NJV524100 NTR524094:NTR524100 ODN524094:ODN524100 ONJ524094:ONJ524100 OXF524094:OXF524100 PHB524094:PHB524100 PQX524094:PQX524100 QAT524094:QAT524100 QKP524094:QKP524100 QUL524094:QUL524100 REH524094:REH524100 ROD524094:ROD524100 RXZ524094:RXZ524100 SHV524094:SHV524100 SRR524094:SRR524100 TBN524094:TBN524100 TLJ524094:TLJ524100 TVF524094:TVF524100 UFB524094:UFB524100 UOX524094:UOX524100 UYT524094:UYT524100 VIP524094:VIP524100 VSL524094:VSL524100 WCH524094:WCH524100 WMD524094:WMD524100 WVZ524094:WVZ524100 R589630:R589636 JN589630:JN589636 TJ589630:TJ589636 ADF589630:ADF589636 ANB589630:ANB589636 AWX589630:AWX589636 BGT589630:BGT589636 BQP589630:BQP589636 CAL589630:CAL589636 CKH589630:CKH589636 CUD589630:CUD589636 DDZ589630:DDZ589636 DNV589630:DNV589636 DXR589630:DXR589636 EHN589630:EHN589636 ERJ589630:ERJ589636 FBF589630:FBF589636 FLB589630:FLB589636 FUX589630:FUX589636 GET589630:GET589636 GOP589630:GOP589636 GYL589630:GYL589636 HIH589630:HIH589636 HSD589630:HSD589636 IBZ589630:IBZ589636 ILV589630:ILV589636 IVR589630:IVR589636 JFN589630:JFN589636 JPJ589630:JPJ589636 JZF589630:JZF589636 KJB589630:KJB589636 KSX589630:KSX589636 LCT589630:LCT589636 LMP589630:LMP589636 LWL589630:LWL589636 MGH589630:MGH589636 MQD589630:MQD589636 MZZ589630:MZZ589636 NJV589630:NJV589636 NTR589630:NTR589636 ODN589630:ODN589636 ONJ589630:ONJ589636 OXF589630:OXF589636 PHB589630:PHB589636 PQX589630:PQX589636 QAT589630:QAT589636 QKP589630:QKP589636 QUL589630:QUL589636 REH589630:REH589636 ROD589630:ROD589636 RXZ589630:RXZ589636 SHV589630:SHV589636 SRR589630:SRR589636 TBN589630:TBN589636 TLJ589630:TLJ589636 TVF589630:TVF589636 UFB589630:UFB589636 UOX589630:UOX589636 UYT589630:UYT589636 VIP589630:VIP589636 VSL589630:VSL589636 WCH589630:WCH589636 WMD589630:WMD589636 WVZ589630:WVZ589636 R655166:R655172 JN655166:JN655172 TJ655166:TJ655172 ADF655166:ADF655172 ANB655166:ANB655172 AWX655166:AWX655172 BGT655166:BGT655172 BQP655166:BQP655172 CAL655166:CAL655172 CKH655166:CKH655172 CUD655166:CUD655172 DDZ655166:DDZ655172 DNV655166:DNV655172 DXR655166:DXR655172 EHN655166:EHN655172 ERJ655166:ERJ655172 FBF655166:FBF655172 FLB655166:FLB655172 FUX655166:FUX655172 GET655166:GET655172 GOP655166:GOP655172 GYL655166:GYL655172 HIH655166:HIH655172 HSD655166:HSD655172 IBZ655166:IBZ655172 ILV655166:ILV655172 IVR655166:IVR655172 JFN655166:JFN655172 JPJ655166:JPJ655172 JZF655166:JZF655172 KJB655166:KJB655172 KSX655166:KSX655172 LCT655166:LCT655172 LMP655166:LMP655172 LWL655166:LWL655172 MGH655166:MGH655172 MQD655166:MQD655172 MZZ655166:MZZ655172 NJV655166:NJV655172 NTR655166:NTR655172 ODN655166:ODN655172 ONJ655166:ONJ655172 OXF655166:OXF655172 PHB655166:PHB655172 PQX655166:PQX655172 QAT655166:QAT655172 QKP655166:QKP655172 QUL655166:QUL655172 REH655166:REH655172 ROD655166:ROD655172 RXZ655166:RXZ655172 SHV655166:SHV655172 SRR655166:SRR655172 TBN655166:TBN655172 TLJ655166:TLJ655172 TVF655166:TVF655172 UFB655166:UFB655172 UOX655166:UOX655172 UYT655166:UYT655172 VIP655166:VIP655172 VSL655166:VSL655172 WCH655166:WCH655172 WMD655166:WMD655172 WVZ655166:WVZ655172 R720702:R720708 JN720702:JN720708 TJ720702:TJ720708 ADF720702:ADF720708 ANB720702:ANB720708 AWX720702:AWX720708 BGT720702:BGT720708 BQP720702:BQP720708 CAL720702:CAL720708 CKH720702:CKH720708 CUD720702:CUD720708 DDZ720702:DDZ720708 DNV720702:DNV720708 DXR720702:DXR720708 EHN720702:EHN720708 ERJ720702:ERJ720708 FBF720702:FBF720708 FLB720702:FLB720708 FUX720702:FUX720708 GET720702:GET720708 GOP720702:GOP720708 GYL720702:GYL720708 HIH720702:HIH720708 HSD720702:HSD720708 IBZ720702:IBZ720708 ILV720702:ILV720708 IVR720702:IVR720708 JFN720702:JFN720708 JPJ720702:JPJ720708 JZF720702:JZF720708 KJB720702:KJB720708 KSX720702:KSX720708 LCT720702:LCT720708 LMP720702:LMP720708 LWL720702:LWL720708 MGH720702:MGH720708 MQD720702:MQD720708 MZZ720702:MZZ720708 NJV720702:NJV720708 NTR720702:NTR720708 ODN720702:ODN720708 ONJ720702:ONJ720708 OXF720702:OXF720708 PHB720702:PHB720708 PQX720702:PQX720708 QAT720702:QAT720708 QKP720702:QKP720708 QUL720702:QUL720708 REH720702:REH720708 ROD720702:ROD720708 RXZ720702:RXZ720708 SHV720702:SHV720708 SRR720702:SRR720708 TBN720702:TBN720708 TLJ720702:TLJ720708 TVF720702:TVF720708 UFB720702:UFB720708 UOX720702:UOX720708 UYT720702:UYT720708 VIP720702:VIP720708 VSL720702:VSL720708 WCH720702:WCH720708 WMD720702:WMD720708 WVZ720702:WVZ720708 R786238:R786244 JN786238:JN786244 TJ786238:TJ786244 ADF786238:ADF786244 ANB786238:ANB786244 AWX786238:AWX786244 BGT786238:BGT786244 BQP786238:BQP786244 CAL786238:CAL786244 CKH786238:CKH786244 CUD786238:CUD786244 DDZ786238:DDZ786244 DNV786238:DNV786244 DXR786238:DXR786244 EHN786238:EHN786244 ERJ786238:ERJ786244 FBF786238:FBF786244 FLB786238:FLB786244 FUX786238:FUX786244 GET786238:GET786244 GOP786238:GOP786244 GYL786238:GYL786244 HIH786238:HIH786244 HSD786238:HSD786244 IBZ786238:IBZ786244 ILV786238:ILV786244 IVR786238:IVR786244 JFN786238:JFN786244 JPJ786238:JPJ786244 JZF786238:JZF786244 KJB786238:KJB786244 KSX786238:KSX786244 LCT786238:LCT786244 LMP786238:LMP786244 LWL786238:LWL786244 MGH786238:MGH786244 MQD786238:MQD786244 MZZ786238:MZZ786244 NJV786238:NJV786244 NTR786238:NTR786244 ODN786238:ODN786244 ONJ786238:ONJ786244 OXF786238:OXF786244 PHB786238:PHB786244 PQX786238:PQX786244 QAT786238:QAT786244 QKP786238:QKP786244 QUL786238:QUL786244 REH786238:REH786244 ROD786238:ROD786244 RXZ786238:RXZ786244 SHV786238:SHV786244 SRR786238:SRR786244 TBN786238:TBN786244 TLJ786238:TLJ786244 TVF786238:TVF786244 UFB786238:UFB786244 UOX786238:UOX786244 UYT786238:UYT786244 VIP786238:VIP786244 VSL786238:VSL786244 WCH786238:WCH786244 WMD786238:WMD786244 WVZ786238:WVZ786244 R851774:R851780 JN851774:JN851780 TJ851774:TJ851780 ADF851774:ADF851780 ANB851774:ANB851780 AWX851774:AWX851780 BGT851774:BGT851780 BQP851774:BQP851780 CAL851774:CAL851780 CKH851774:CKH851780 CUD851774:CUD851780 DDZ851774:DDZ851780 DNV851774:DNV851780 DXR851774:DXR851780 EHN851774:EHN851780 ERJ851774:ERJ851780 FBF851774:FBF851780 FLB851774:FLB851780 FUX851774:FUX851780 GET851774:GET851780 GOP851774:GOP851780 GYL851774:GYL851780 HIH851774:HIH851780 HSD851774:HSD851780 IBZ851774:IBZ851780 ILV851774:ILV851780 IVR851774:IVR851780 JFN851774:JFN851780 JPJ851774:JPJ851780 JZF851774:JZF851780 KJB851774:KJB851780 KSX851774:KSX851780 LCT851774:LCT851780 LMP851774:LMP851780 LWL851774:LWL851780 MGH851774:MGH851780 MQD851774:MQD851780 MZZ851774:MZZ851780 NJV851774:NJV851780 NTR851774:NTR851780 ODN851774:ODN851780 ONJ851774:ONJ851780 OXF851774:OXF851780 PHB851774:PHB851780 PQX851774:PQX851780 QAT851774:QAT851780 QKP851774:QKP851780 QUL851774:QUL851780 REH851774:REH851780 ROD851774:ROD851780 RXZ851774:RXZ851780 SHV851774:SHV851780 SRR851774:SRR851780 TBN851774:TBN851780 TLJ851774:TLJ851780 TVF851774:TVF851780 UFB851774:UFB851780 UOX851774:UOX851780 UYT851774:UYT851780 VIP851774:VIP851780 VSL851774:VSL851780 WCH851774:WCH851780 WMD851774:WMD851780 WVZ851774:WVZ851780 R917310:R917316 JN917310:JN917316 TJ917310:TJ917316 ADF917310:ADF917316 ANB917310:ANB917316 AWX917310:AWX917316 BGT917310:BGT917316 BQP917310:BQP917316 CAL917310:CAL917316 CKH917310:CKH917316 CUD917310:CUD917316 DDZ917310:DDZ917316 DNV917310:DNV917316 DXR917310:DXR917316 EHN917310:EHN917316 ERJ917310:ERJ917316 FBF917310:FBF917316 FLB917310:FLB917316 FUX917310:FUX917316 GET917310:GET917316 GOP917310:GOP917316 GYL917310:GYL917316 HIH917310:HIH917316 HSD917310:HSD917316 IBZ917310:IBZ917316 ILV917310:ILV917316 IVR917310:IVR917316 JFN917310:JFN917316 JPJ917310:JPJ917316 JZF917310:JZF917316 KJB917310:KJB917316 KSX917310:KSX917316 LCT917310:LCT917316 LMP917310:LMP917316 LWL917310:LWL917316 MGH917310:MGH917316 MQD917310:MQD917316 MZZ917310:MZZ917316 NJV917310:NJV917316 NTR917310:NTR917316 ODN917310:ODN917316 ONJ917310:ONJ917316 OXF917310:OXF917316 PHB917310:PHB917316 PQX917310:PQX917316 QAT917310:QAT917316 QKP917310:QKP917316 QUL917310:QUL917316 REH917310:REH917316 ROD917310:ROD917316 RXZ917310:RXZ917316 SHV917310:SHV917316 SRR917310:SRR917316 TBN917310:TBN917316 TLJ917310:TLJ917316 TVF917310:TVF917316 UFB917310:UFB917316 UOX917310:UOX917316 UYT917310:UYT917316 VIP917310:VIP917316 VSL917310:VSL917316 WCH917310:WCH917316 WMD917310:WMD917316 WVZ917310:WVZ917316 R982846:R982852 JN982846:JN982852 TJ982846:TJ982852 ADF982846:ADF982852 ANB982846:ANB982852 AWX982846:AWX982852 BGT982846:BGT982852 BQP982846:BQP982852 CAL982846:CAL982852 CKH982846:CKH982852 CUD982846:CUD982852 DDZ982846:DDZ982852 DNV982846:DNV982852 DXR982846:DXR982852 EHN982846:EHN982852 ERJ982846:ERJ982852 FBF982846:FBF982852 FLB982846:FLB982852 FUX982846:FUX982852 GET982846:GET982852 GOP982846:GOP982852 GYL982846:GYL982852 HIH982846:HIH982852 HSD982846:HSD982852 IBZ982846:IBZ982852 ILV982846:ILV982852 IVR982846:IVR982852 JFN982846:JFN982852 JPJ982846:JPJ982852 JZF982846:JZF982852 KJB982846:KJB982852 KSX982846:KSX982852 LCT982846:LCT982852 LMP982846:LMP982852 LWL982846:LWL982852 MGH982846:MGH982852 MQD982846:MQD982852 MZZ982846:MZZ982852 NJV982846:NJV982852 NTR982846:NTR982852 ODN982846:ODN982852 ONJ982846:ONJ982852 OXF982846:OXF982852 PHB982846:PHB982852 PQX982846:PQX982852 QAT982846:QAT982852 QKP982846:QKP982852 QUL982846:QUL982852 REH982846:REH982852 ROD982846:ROD982852 RXZ982846:RXZ982852 SHV982846:SHV982852 SRR982846:SRR982852 TBN982846:TBN982852 TLJ982846:TLJ982852 TVF982846:TVF982852 UFB982846:UFB982852 UOX982846:UOX982852 UYT982846:UYT982852 VIP982846:VIP982852 VSL982846:VSL982852 WCH982846:WCH982852 WMD982846:WMD982852 WVZ982846:WVZ982852 WDF982846:WDF982852 Q65349:Q65350 JM65349:JM65350 TI65349:TI65350 ADE65349:ADE65350 ANA65349:ANA65350 AWW65349:AWW65350 BGS65349:BGS65350 BQO65349:BQO65350 CAK65349:CAK65350 CKG65349:CKG65350 CUC65349:CUC65350 DDY65349:DDY65350 DNU65349:DNU65350 DXQ65349:DXQ65350 EHM65349:EHM65350 ERI65349:ERI65350 FBE65349:FBE65350 FLA65349:FLA65350 FUW65349:FUW65350 GES65349:GES65350 GOO65349:GOO65350 GYK65349:GYK65350 HIG65349:HIG65350 HSC65349:HSC65350 IBY65349:IBY65350 ILU65349:ILU65350 IVQ65349:IVQ65350 JFM65349:JFM65350 JPI65349:JPI65350 JZE65349:JZE65350 KJA65349:KJA65350 KSW65349:KSW65350 LCS65349:LCS65350 LMO65349:LMO65350 LWK65349:LWK65350 MGG65349:MGG65350 MQC65349:MQC65350 MZY65349:MZY65350 NJU65349:NJU65350 NTQ65349:NTQ65350 ODM65349:ODM65350 ONI65349:ONI65350 OXE65349:OXE65350 PHA65349:PHA65350 PQW65349:PQW65350 QAS65349:QAS65350 QKO65349:QKO65350 QUK65349:QUK65350 REG65349:REG65350 ROC65349:ROC65350 RXY65349:RXY65350 SHU65349:SHU65350 SRQ65349:SRQ65350 TBM65349:TBM65350 TLI65349:TLI65350 TVE65349:TVE65350 UFA65349:UFA65350 UOW65349:UOW65350 UYS65349:UYS65350 VIO65349:VIO65350 VSK65349:VSK65350 WCG65349:WCG65350 WMC65349:WMC65350 WVY65349:WVY65350 Q130885:Q130886 JM130885:JM130886 TI130885:TI130886 ADE130885:ADE130886 ANA130885:ANA130886 AWW130885:AWW130886 BGS130885:BGS130886 BQO130885:BQO130886 CAK130885:CAK130886 CKG130885:CKG130886 CUC130885:CUC130886 DDY130885:DDY130886 DNU130885:DNU130886 DXQ130885:DXQ130886 EHM130885:EHM130886 ERI130885:ERI130886 FBE130885:FBE130886 FLA130885:FLA130886 FUW130885:FUW130886 GES130885:GES130886 GOO130885:GOO130886 GYK130885:GYK130886 HIG130885:HIG130886 HSC130885:HSC130886 IBY130885:IBY130886 ILU130885:ILU130886 IVQ130885:IVQ130886 JFM130885:JFM130886 JPI130885:JPI130886 JZE130885:JZE130886 KJA130885:KJA130886 KSW130885:KSW130886 LCS130885:LCS130886 LMO130885:LMO130886 LWK130885:LWK130886 MGG130885:MGG130886 MQC130885:MQC130886 MZY130885:MZY130886 NJU130885:NJU130886 NTQ130885:NTQ130886 ODM130885:ODM130886 ONI130885:ONI130886 OXE130885:OXE130886 PHA130885:PHA130886 PQW130885:PQW130886 QAS130885:QAS130886 QKO130885:QKO130886 QUK130885:QUK130886 REG130885:REG130886 ROC130885:ROC130886 RXY130885:RXY130886 SHU130885:SHU130886 SRQ130885:SRQ130886 TBM130885:TBM130886 TLI130885:TLI130886 TVE130885:TVE130886 UFA130885:UFA130886 UOW130885:UOW130886 UYS130885:UYS130886 VIO130885:VIO130886 VSK130885:VSK130886 WCG130885:WCG130886 WMC130885:WMC130886 WVY130885:WVY130886 Q196421:Q196422 JM196421:JM196422 TI196421:TI196422 ADE196421:ADE196422 ANA196421:ANA196422 AWW196421:AWW196422 BGS196421:BGS196422 BQO196421:BQO196422 CAK196421:CAK196422 CKG196421:CKG196422 CUC196421:CUC196422 DDY196421:DDY196422 DNU196421:DNU196422 DXQ196421:DXQ196422 EHM196421:EHM196422 ERI196421:ERI196422 FBE196421:FBE196422 FLA196421:FLA196422 FUW196421:FUW196422 GES196421:GES196422 GOO196421:GOO196422 GYK196421:GYK196422 HIG196421:HIG196422 HSC196421:HSC196422 IBY196421:IBY196422 ILU196421:ILU196422 IVQ196421:IVQ196422 JFM196421:JFM196422 JPI196421:JPI196422 JZE196421:JZE196422 KJA196421:KJA196422 KSW196421:KSW196422 LCS196421:LCS196422 LMO196421:LMO196422 LWK196421:LWK196422 MGG196421:MGG196422 MQC196421:MQC196422 MZY196421:MZY196422 NJU196421:NJU196422 NTQ196421:NTQ196422 ODM196421:ODM196422 ONI196421:ONI196422 OXE196421:OXE196422 PHA196421:PHA196422 PQW196421:PQW196422 QAS196421:QAS196422 QKO196421:QKO196422 QUK196421:QUK196422 REG196421:REG196422 ROC196421:ROC196422 RXY196421:RXY196422 SHU196421:SHU196422 SRQ196421:SRQ196422 TBM196421:TBM196422 TLI196421:TLI196422 TVE196421:TVE196422 UFA196421:UFA196422 UOW196421:UOW196422 UYS196421:UYS196422 VIO196421:VIO196422 VSK196421:VSK196422 WCG196421:WCG196422 WMC196421:WMC196422 WVY196421:WVY196422 Q261957:Q261958 JM261957:JM261958 TI261957:TI261958 ADE261957:ADE261958 ANA261957:ANA261958 AWW261957:AWW261958 BGS261957:BGS261958 BQO261957:BQO261958 CAK261957:CAK261958 CKG261957:CKG261958 CUC261957:CUC261958 DDY261957:DDY261958 DNU261957:DNU261958 DXQ261957:DXQ261958 EHM261957:EHM261958 ERI261957:ERI261958 FBE261957:FBE261958 FLA261957:FLA261958 FUW261957:FUW261958 GES261957:GES261958 GOO261957:GOO261958 GYK261957:GYK261958 HIG261957:HIG261958 HSC261957:HSC261958 IBY261957:IBY261958 ILU261957:ILU261958 IVQ261957:IVQ261958 JFM261957:JFM261958 JPI261957:JPI261958 JZE261957:JZE261958 KJA261957:KJA261958 KSW261957:KSW261958 LCS261957:LCS261958 LMO261957:LMO261958 LWK261957:LWK261958 MGG261957:MGG261958 MQC261957:MQC261958 MZY261957:MZY261958 NJU261957:NJU261958 NTQ261957:NTQ261958 ODM261957:ODM261958 ONI261957:ONI261958 OXE261957:OXE261958 PHA261957:PHA261958 PQW261957:PQW261958 QAS261957:QAS261958 QKO261957:QKO261958 QUK261957:QUK261958 REG261957:REG261958 ROC261957:ROC261958 RXY261957:RXY261958 SHU261957:SHU261958 SRQ261957:SRQ261958 TBM261957:TBM261958 TLI261957:TLI261958 TVE261957:TVE261958 UFA261957:UFA261958 UOW261957:UOW261958 UYS261957:UYS261958 VIO261957:VIO261958 VSK261957:VSK261958 WCG261957:WCG261958 WMC261957:WMC261958 WVY261957:WVY261958 Q327493:Q327494 JM327493:JM327494 TI327493:TI327494 ADE327493:ADE327494 ANA327493:ANA327494 AWW327493:AWW327494 BGS327493:BGS327494 BQO327493:BQO327494 CAK327493:CAK327494 CKG327493:CKG327494 CUC327493:CUC327494 DDY327493:DDY327494 DNU327493:DNU327494 DXQ327493:DXQ327494 EHM327493:EHM327494 ERI327493:ERI327494 FBE327493:FBE327494 FLA327493:FLA327494 FUW327493:FUW327494 GES327493:GES327494 GOO327493:GOO327494 GYK327493:GYK327494 HIG327493:HIG327494 HSC327493:HSC327494 IBY327493:IBY327494 ILU327493:ILU327494 IVQ327493:IVQ327494 JFM327493:JFM327494 JPI327493:JPI327494 JZE327493:JZE327494 KJA327493:KJA327494 KSW327493:KSW327494 LCS327493:LCS327494 LMO327493:LMO327494 LWK327493:LWK327494 MGG327493:MGG327494 MQC327493:MQC327494 MZY327493:MZY327494 NJU327493:NJU327494 NTQ327493:NTQ327494 ODM327493:ODM327494 ONI327493:ONI327494 OXE327493:OXE327494 PHA327493:PHA327494 PQW327493:PQW327494 QAS327493:QAS327494 QKO327493:QKO327494 QUK327493:QUK327494 REG327493:REG327494 ROC327493:ROC327494 RXY327493:RXY327494 SHU327493:SHU327494 SRQ327493:SRQ327494 TBM327493:TBM327494 TLI327493:TLI327494 TVE327493:TVE327494 UFA327493:UFA327494 UOW327493:UOW327494 UYS327493:UYS327494 VIO327493:VIO327494 VSK327493:VSK327494 WCG327493:WCG327494 WMC327493:WMC327494 WVY327493:WVY327494 Q393029:Q393030 JM393029:JM393030 TI393029:TI393030 ADE393029:ADE393030 ANA393029:ANA393030 AWW393029:AWW393030 BGS393029:BGS393030 BQO393029:BQO393030 CAK393029:CAK393030 CKG393029:CKG393030 CUC393029:CUC393030 DDY393029:DDY393030 DNU393029:DNU393030 DXQ393029:DXQ393030 EHM393029:EHM393030 ERI393029:ERI393030 FBE393029:FBE393030 FLA393029:FLA393030 FUW393029:FUW393030 GES393029:GES393030 GOO393029:GOO393030 GYK393029:GYK393030 HIG393029:HIG393030 HSC393029:HSC393030 IBY393029:IBY393030 ILU393029:ILU393030 IVQ393029:IVQ393030 JFM393029:JFM393030 JPI393029:JPI393030 JZE393029:JZE393030 KJA393029:KJA393030 KSW393029:KSW393030 LCS393029:LCS393030 LMO393029:LMO393030 LWK393029:LWK393030 MGG393029:MGG393030 MQC393029:MQC393030 MZY393029:MZY393030 NJU393029:NJU393030 NTQ393029:NTQ393030 ODM393029:ODM393030 ONI393029:ONI393030 OXE393029:OXE393030 PHA393029:PHA393030 PQW393029:PQW393030 QAS393029:QAS393030 QKO393029:QKO393030 QUK393029:QUK393030 REG393029:REG393030 ROC393029:ROC393030 RXY393029:RXY393030 SHU393029:SHU393030 SRQ393029:SRQ393030 TBM393029:TBM393030 TLI393029:TLI393030 TVE393029:TVE393030 UFA393029:UFA393030 UOW393029:UOW393030 UYS393029:UYS393030 VIO393029:VIO393030 VSK393029:VSK393030 WCG393029:WCG393030 WMC393029:WMC393030 WVY393029:WVY393030 Q458565:Q458566 JM458565:JM458566 TI458565:TI458566 ADE458565:ADE458566 ANA458565:ANA458566 AWW458565:AWW458566 BGS458565:BGS458566 BQO458565:BQO458566 CAK458565:CAK458566 CKG458565:CKG458566 CUC458565:CUC458566 DDY458565:DDY458566 DNU458565:DNU458566 DXQ458565:DXQ458566 EHM458565:EHM458566 ERI458565:ERI458566 FBE458565:FBE458566 FLA458565:FLA458566 FUW458565:FUW458566 GES458565:GES458566 GOO458565:GOO458566 GYK458565:GYK458566 HIG458565:HIG458566 HSC458565:HSC458566 IBY458565:IBY458566 ILU458565:ILU458566 IVQ458565:IVQ458566 JFM458565:JFM458566 JPI458565:JPI458566 JZE458565:JZE458566 KJA458565:KJA458566 KSW458565:KSW458566 LCS458565:LCS458566 LMO458565:LMO458566 LWK458565:LWK458566 MGG458565:MGG458566 MQC458565:MQC458566 MZY458565:MZY458566 NJU458565:NJU458566 NTQ458565:NTQ458566 ODM458565:ODM458566 ONI458565:ONI458566 OXE458565:OXE458566 PHA458565:PHA458566 PQW458565:PQW458566 QAS458565:QAS458566 QKO458565:QKO458566 QUK458565:QUK458566 REG458565:REG458566 ROC458565:ROC458566 RXY458565:RXY458566 SHU458565:SHU458566 SRQ458565:SRQ458566 TBM458565:TBM458566 TLI458565:TLI458566 TVE458565:TVE458566 UFA458565:UFA458566 UOW458565:UOW458566 UYS458565:UYS458566 VIO458565:VIO458566 VSK458565:VSK458566 WCG458565:WCG458566 WMC458565:WMC458566 WVY458565:WVY458566 Q524101:Q524102 JM524101:JM524102 TI524101:TI524102 ADE524101:ADE524102 ANA524101:ANA524102 AWW524101:AWW524102 BGS524101:BGS524102 BQO524101:BQO524102 CAK524101:CAK524102 CKG524101:CKG524102 CUC524101:CUC524102 DDY524101:DDY524102 DNU524101:DNU524102 DXQ524101:DXQ524102 EHM524101:EHM524102 ERI524101:ERI524102 FBE524101:FBE524102 FLA524101:FLA524102 FUW524101:FUW524102 GES524101:GES524102 GOO524101:GOO524102 GYK524101:GYK524102 HIG524101:HIG524102 HSC524101:HSC524102 IBY524101:IBY524102 ILU524101:ILU524102 IVQ524101:IVQ524102 JFM524101:JFM524102 JPI524101:JPI524102 JZE524101:JZE524102 KJA524101:KJA524102 KSW524101:KSW524102 LCS524101:LCS524102 LMO524101:LMO524102 LWK524101:LWK524102 MGG524101:MGG524102 MQC524101:MQC524102 MZY524101:MZY524102 NJU524101:NJU524102 NTQ524101:NTQ524102 ODM524101:ODM524102 ONI524101:ONI524102 OXE524101:OXE524102 PHA524101:PHA524102 PQW524101:PQW524102 QAS524101:QAS524102 QKO524101:QKO524102 QUK524101:QUK524102 REG524101:REG524102 ROC524101:ROC524102 RXY524101:RXY524102 SHU524101:SHU524102 SRQ524101:SRQ524102 TBM524101:TBM524102 TLI524101:TLI524102 TVE524101:TVE524102 UFA524101:UFA524102 UOW524101:UOW524102 UYS524101:UYS524102 VIO524101:VIO524102 VSK524101:VSK524102 WCG524101:WCG524102 WMC524101:WMC524102 WVY524101:WVY524102 Q589637:Q589638 JM589637:JM589638 TI589637:TI589638 ADE589637:ADE589638 ANA589637:ANA589638 AWW589637:AWW589638 BGS589637:BGS589638 BQO589637:BQO589638 CAK589637:CAK589638 CKG589637:CKG589638 CUC589637:CUC589638 DDY589637:DDY589638 DNU589637:DNU589638 DXQ589637:DXQ589638 EHM589637:EHM589638 ERI589637:ERI589638 FBE589637:FBE589638 FLA589637:FLA589638 FUW589637:FUW589638 GES589637:GES589638 GOO589637:GOO589638 GYK589637:GYK589638 HIG589637:HIG589638 HSC589637:HSC589638 IBY589637:IBY589638 ILU589637:ILU589638 IVQ589637:IVQ589638 JFM589637:JFM589638 JPI589637:JPI589638 JZE589637:JZE589638 KJA589637:KJA589638 KSW589637:KSW589638 LCS589637:LCS589638 LMO589637:LMO589638 LWK589637:LWK589638 MGG589637:MGG589638 MQC589637:MQC589638 MZY589637:MZY589638 NJU589637:NJU589638 NTQ589637:NTQ589638 ODM589637:ODM589638 ONI589637:ONI589638 OXE589637:OXE589638 PHA589637:PHA589638 PQW589637:PQW589638 QAS589637:QAS589638 QKO589637:QKO589638 QUK589637:QUK589638 REG589637:REG589638 ROC589637:ROC589638 RXY589637:RXY589638 SHU589637:SHU589638 SRQ589637:SRQ589638 TBM589637:TBM589638 TLI589637:TLI589638 TVE589637:TVE589638 UFA589637:UFA589638 UOW589637:UOW589638 UYS589637:UYS589638 VIO589637:VIO589638 VSK589637:VSK589638 WCG589637:WCG589638 WMC589637:WMC589638 WVY589637:WVY589638 Q655173:Q655174 JM655173:JM655174 TI655173:TI655174 ADE655173:ADE655174 ANA655173:ANA655174 AWW655173:AWW655174 BGS655173:BGS655174 BQO655173:BQO655174 CAK655173:CAK655174 CKG655173:CKG655174 CUC655173:CUC655174 DDY655173:DDY655174 DNU655173:DNU655174 DXQ655173:DXQ655174 EHM655173:EHM655174 ERI655173:ERI655174 FBE655173:FBE655174 FLA655173:FLA655174 FUW655173:FUW655174 GES655173:GES655174 GOO655173:GOO655174 GYK655173:GYK655174 HIG655173:HIG655174 HSC655173:HSC655174 IBY655173:IBY655174 ILU655173:ILU655174 IVQ655173:IVQ655174 JFM655173:JFM655174 JPI655173:JPI655174 JZE655173:JZE655174 KJA655173:KJA655174 KSW655173:KSW655174 LCS655173:LCS655174 LMO655173:LMO655174 LWK655173:LWK655174 MGG655173:MGG655174 MQC655173:MQC655174 MZY655173:MZY655174 NJU655173:NJU655174 NTQ655173:NTQ655174 ODM655173:ODM655174 ONI655173:ONI655174 OXE655173:OXE655174 PHA655173:PHA655174 PQW655173:PQW655174 QAS655173:QAS655174 QKO655173:QKO655174 QUK655173:QUK655174 REG655173:REG655174 ROC655173:ROC655174 RXY655173:RXY655174 SHU655173:SHU655174 SRQ655173:SRQ655174 TBM655173:TBM655174 TLI655173:TLI655174 TVE655173:TVE655174 UFA655173:UFA655174 UOW655173:UOW655174 UYS655173:UYS655174 VIO655173:VIO655174 VSK655173:VSK655174 WCG655173:WCG655174 WMC655173:WMC655174 WVY655173:WVY655174 Q720709:Q720710 JM720709:JM720710 TI720709:TI720710 ADE720709:ADE720710 ANA720709:ANA720710 AWW720709:AWW720710 BGS720709:BGS720710 BQO720709:BQO720710 CAK720709:CAK720710 CKG720709:CKG720710 CUC720709:CUC720710 DDY720709:DDY720710 DNU720709:DNU720710 DXQ720709:DXQ720710 EHM720709:EHM720710 ERI720709:ERI720710 FBE720709:FBE720710 FLA720709:FLA720710 FUW720709:FUW720710 GES720709:GES720710 GOO720709:GOO720710 GYK720709:GYK720710 HIG720709:HIG720710 HSC720709:HSC720710 IBY720709:IBY720710 ILU720709:ILU720710 IVQ720709:IVQ720710 JFM720709:JFM720710 JPI720709:JPI720710 JZE720709:JZE720710 KJA720709:KJA720710 KSW720709:KSW720710 LCS720709:LCS720710 LMO720709:LMO720710 LWK720709:LWK720710 MGG720709:MGG720710 MQC720709:MQC720710 MZY720709:MZY720710 NJU720709:NJU720710 NTQ720709:NTQ720710 ODM720709:ODM720710 ONI720709:ONI720710 OXE720709:OXE720710 PHA720709:PHA720710 PQW720709:PQW720710 QAS720709:QAS720710 QKO720709:QKO720710 QUK720709:QUK720710 REG720709:REG720710 ROC720709:ROC720710 RXY720709:RXY720710 SHU720709:SHU720710 SRQ720709:SRQ720710 TBM720709:TBM720710 TLI720709:TLI720710 TVE720709:TVE720710 UFA720709:UFA720710 UOW720709:UOW720710 UYS720709:UYS720710 VIO720709:VIO720710 VSK720709:VSK720710 WCG720709:WCG720710 WMC720709:WMC720710 WVY720709:WVY720710 Q786245:Q786246 JM786245:JM786246 TI786245:TI786246 ADE786245:ADE786246 ANA786245:ANA786246 AWW786245:AWW786246 BGS786245:BGS786246 BQO786245:BQO786246 CAK786245:CAK786246 CKG786245:CKG786246 CUC786245:CUC786246 DDY786245:DDY786246 DNU786245:DNU786246 DXQ786245:DXQ786246 EHM786245:EHM786246 ERI786245:ERI786246 FBE786245:FBE786246 FLA786245:FLA786246 FUW786245:FUW786246 GES786245:GES786246 GOO786245:GOO786246 GYK786245:GYK786246 HIG786245:HIG786246 HSC786245:HSC786246 IBY786245:IBY786246 ILU786245:ILU786246 IVQ786245:IVQ786246 JFM786245:JFM786246 JPI786245:JPI786246 JZE786245:JZE786246 KJA786245:KJA786246 KSW786245:KSW786246 LCS786245:LCS786246 LMO786245:LMO786246 LWK786245:LWK786246 MGG786245:MGG786246 MQC786245:MQC786246 MZY786245:MZY786246 NJU786245:NJU786246 NTQ786245:NTQ786246 ODM786245:ODM786246 ONI786245:ONI786246 OXE786245:OXE786246 PHA786245:PHA786246 PQW786245:PQW786246 QAS786245:QAS786246 QKO786245:QKO786246 QUK786245:QUK786246 REG786245:REG786246 ROC786245:ROC786246 RXY786245:RXY786246 SHU786245:SHU786246 SRQ786245:SRQ786246 TBM786245:TBM786246 TLI786245:TLI786246 TVE786245:TVE786246 UFA786245:UFA786246 UOW786245:UOW786246 UYS786245:UYS786246 VIO786245:VIO786246 VSK786245:VSK786246 WCG786245:WCG786246 WMC786245:WMC786246 WVY786245:WVY786246 Q851781:Q851782 JM851781:JM851782 TI851781:TI851782 ADE851781:ADE851782 ANA851781:ANA851782 AWW851781:AWW851782 BGS851781:BGS851782 BQO851781:BQO851782 CAK851781:CAK851782 CKG851781:CKG851782 CUC851781:CUC851782 DDY851781:DDY851782 DNU851781:DNU851782 DXQ851781:DXQ851782 EHM851781:EHM851782 ERI851781:ERI851782 FBE851781:FBE851782 FLA851781:FLA851782 FUW851781:FUW851782 GES851781:GES851782 GOO851781:GOO851782 GYK851781:GYK851782 HIG851781:HIG851782 HSC851781:HSC851782 IBY851781:IBY851782 ILU851781:ILU851782 IVQ851781:IVQ851782 JFM851781:JFM851782 JPI851781:JPI851782 JZE851781:JZE851782 KJA851781:KJA851782 KSW851781:KSW851782 LCS851781:LCS851782 LMO851781:LMO851782 LWK851781:LWK851782 MGG851781:MGG851782 MQC851781:MQC851782 MZY851781:MZY851782 NJU851781:NJU851782 NTQ851781:NTQ851782 ODM851781:ODM851782 ONI851781:ONI851782 OXE851781:OXE851782 PHA851781:PHA851782 PQW851781:PQW851782 QAS851781:QAS851782 QKO851781:QKO851782 QUK851781:QUK851782 REG851781:REG851782 ROC851781:ROC851782 RXY851781:RXY851782 SHU851781:SHU851782 SRQ851781:SRQ851782 TBM851781:TBM851782 TLI851781:TLI851782 TVE851781:TVE851782 UFA851781:UFA851782 UOW851781:UOW851782 UYS851781:UYS851782 VIO851781:VIO851782 VSK851781:VSK851782 WCG851781:WCG851782 WMC851781:WMC851782 WVY851781:WVY851782 Q917317:Q917318 JM917317:JM917318 TI917317:TI917318 ADE917317:ADE917318 ANA917317:ANA917318 AWW917317:AWW917318 BGS917317:BGS917318 BQO917317:BQO917318 CAK917317:CAK917318 CKG917317:CKG917318 CUC917317:CUC917318 DDY917317:DDY917318 DNU917317:DNU917318 DXQ917317:DXQ917318 EHM917317:EHM917318 ERI917317:ERI917318 FBE917317:FBE917318 FLA917317:FLA917318 FUW917317:FUW917318 GES917317:GES917318 GOO917317:GOO917318 GYK917317:GYK917318 HIG917317:HIG917318 HSC917317:HSC917318 IBY917317:IBY917318 ILU917317:ILU917318 IVQ917317:IVQ917318 JFM917317:JFM917318 JPI917317:JPI917318 JZE917317:JZE917318 KJA917317:KJA917318 KSW917317:KSW917318 LCS917317:LCS917318 LMO917317:LMO917318 LWK917317:LWK917318 MGG917317:MGG917318 MQC917317:MQC917318 MZY917317:MZY917318 NJU917317:NJU917318 NTQ917317:NTQ917318 ODM917317:ODM917318 ONI917317:ONI917318 OXE917317:OXE917318 PHA917317:PHA917318 PQW917317:PQW917318 QAS917317:QAS917318 QKO917317:QKO917318 QUK917317:QUK917318 REG917317:REG917318 ROC917317:ROC917318 RXY917317:RXY917318 SHU917317:SHU917318 SRQ917317:SRQ917318 TBM917317:TBM917318 TLI917317:TLI917318 TVE917317:TVE917318 UFA917317:UFA917318 UOW917317:UOW917318 UYS917317:UYS917318 VIO917317:VIO917318 VSK917317:VSK917318 WCG917317:WCG917318 WMC917317:WMC917318 WVY917317:WVY917318 Q982853:Q982854 JM982853:JM982854 TI982853:TI982854 ADE982853:ADE982854 ANA982853:ANA982854 AWW982853:AWW982854 BGS982853:BGS982854 BQO982853:BQO982854 CAK982853:CAK982854 CKG982853:CKG982854 CUC982853:CUC982854 DDY982853:DDY982854 DNU982853:DNU982854 DXQ982853:DXQ982854 EHM982853:EHM982854 ERI982853:ERI982854 FBE982853:FBE982854 FLA982853:FLA982854 FUW982853:FUW982854 GES982853:GES982854 GOO982853:GOO982854 GYK982853:GYK982854 HIG982853:HIG982854 HSC982853:HSC982854 IBY982853:IBY982854 ILU982853:ILU982854 IVQ982853:IVQ982854 JFM982853:JFM982854 JPI982853:JPI982854 JZE982853:JZE982854 KJA982853:KJA982854 KSW982853:KSW982854 LCS982853:LCS982854 LMO982853:LMO982854 LWK982853:LWK982854 MGG982853:MGG982854 MQC982853:MQC982854 MZY982853:MZY982854 NJU982853:NJU982854 NTQ982853:NTQ982854 ODM982853:ODM982854 ONI982853:ONI982854 OXE982853:OXE982854 PHA982853:PHA982854 PQW982853:PQW982854 QAS982853:QAS982854 QKO982853:QKO982854 QUK982853:QUK982854 REG982853:REG982854 ROC982853:ROC982854 RXY982853:RXY982854 SHU982853:SHU982854 SRQ982853:SRQ982854 TBM982853:TBM982854 TLI982853:TLI982854 TVE982853:TVE982854 UFA982853:UFA982854 UOW982853:UOW982854 UYS982853:UYS982854 VIO982853:VIO982854 VSK982853:VSK982854 WCG982853:WCG982854 WMC982853:WMC982854 WVY982853:WVY982854 AS65349:AS65350 KO65349:KO65350 UK65349:UK65350 AEG65349:AEG65350 AOC65349:AOC65350 AXY65349:AXY65350 BHU65349:BHU65350 BRQ65349:BRQ65350 CBM65349:CBM65350 CLI65349:CLI65350 CVE65349:CVE65350 DFA65349:DFA65350 DOW65349:DOW65350 DYS65349:DYS65350 EIO65349:EIO65350 ESK65349:ESK65350 FCG65349:FCG65350 FMC65349:FMC65350 FVY65349:FVY65350 GFU65349:GFU65350 GPQ65349:GPQ65350 GZM65349:GZM65350 HJI65349:HJI65350 HTE65349:HTE65350 IDA65349:IDA65350 IMW65349:IMW65350 IWS65349:IWS65350 JGO65349:JGO65350 JQK65349:JQK65350 KAG65349:KAG65350 KKC65349:KKC65350 KTY65349:KTY65350 LDU65349:LDU65350 LNQ65349:LNQ65350 LXM65349:LXM65350 MHI65349:MHI65350 MRE65349:MRE65350 NBA65349:NBA65350 NKW65349:NKW65350 NUS65349:NUS65350 OEO65349:OEO65350 OOK65349:OOK65350 OYG65349:OYG65350 PIC65349:PIC65350 PRY65349:PRY65350 QBU65349:QBU65350 QLQ65349:QLQ65350 QVM65349:QVM65350 RFI65349:RFI65350 RPE65349:RPE65350 RZA65349:RZA65350 SIW65349:SIW65350 SSS65349:SSS65350 TCO65349:TCO65350 TMK65349:TMK65350 TWG65349:TWG65350 UGC65349:UGC65350 UPY65349:UPY65350 UZU65349:UZU65350 VJQ65349:VJQ65350 VTM65349:VTM65350 WDI65349:WDI65350 WNE65349:WNE65350 WXA65349:WXA65350 AS130885:AS130886 KO130885:KO130886 UK130885:UK130886 AEG130885:AEG130886 AOC130885:AOC130886 AXY130885:AXY130886 BHU130885:BHU130886 BRQ130885:BRQ130886 CBM130885:CBM130886 CLI130885:CLI130886 CVE130885:CVE130886 DFA130885:DFA130886 DOW130885:DOW130886 DYS130885:DYS130886 EIO130885:EIO130886 ESK130885:ESK130886 FCG130885:FCG130886 FMC130885:FMC130886 FVY130885:FVY130886 GFU130885:GFU130886 GPQ130885:GPQ130886 GZM130885:GZM130886 HJI130885:HJI130886 HTE130885:HTE130886 IDA130885:IDA130886 IMW130885:IMW130886 IWS130885:IWS130886 JGO130885:JGO130886 JQK130885:JQK130886 KAG130885:KAG130886 KKC130885:KKC130886 KTY130885:KTY130886 LDU130885:LDU130886 LNQ130885:LNQ130886 LXM130885:LXM130886 MHI130885:MHI130886 MRE130885:MRE130886 NBA130885:NBA130886 NKW130885:NKW130886 NUS130885:NUS130886 OEO130885:OEO130886 OOK130885:OOK130886 OYG130885:OYG130886 PIC130885:PIC130886 PRY130885:PRY130886 QBU130885:QBU130886 QLQ130885:QLQ130886 QVM130885:QVM130886 RFI130885:RFI130886 RPE130885:RPE130886 RZA130885:RZA130886 SIW130885:SIW130886 SSS130885:SSS130886 TCO130885:TCO130886 TMK130885:TMK130886 TWG130885:TWG130886 UGC130885:UGC130886 UPY130885:UPY130886 UZU130885:UZU130886 VJQ130885:VJQ130886 VTM130885:VTM130886 WDI130885:WDI130886 WNE130885:WNE130886 WXA130885:WXA130886 AS196421:AS196422 KO196421:KO196422 UK196421:UK196422 AEG196421:AEG196422 AOC196421:AOC196422 AXY196421:AXY196422 BHU196421:BHU196422 BRQ196421:BRQ196422 CBM196421:CBM196422 CLI196421:CLI196422 CVE196421:CVE196422 DFA196421:DFA196422 DOW196421:DOW196422 DYS196421:DYS196422 EIO196421:EIO196422 ESK196421:ESK196422 FCG196421:FCG196422 FMC196421:FMC196422 FVY196421:FVY196422 GFU196421:GFU196422 GPQ196421:GPQ196422 GZM196421:GZM196422 HJI196421:HJI196422 HTE196421:HTE196422 IDA196421:IDA196422 IMW196421:IMW196422 IWS196421:IWS196422 JGO196421:JGO196422 JQK196421:JQK196422 KAG196421:KAG196422 KKC196421:KKC196422 KTY196421:KTY196422 LDU196421:LDU196422 LNQ196421:LNQ196422 LXM196421:LXM196422 MHI196421:MHI196422 MRE196421:MRE196422 NBA196421:NBA196422 NKW196421:NKW196422 NUS196421:NUS196422 OEO196421:OEO196422 OOK196421:OOK196422 OYG196421:OYG196422 PIC196421:PIC196422 PRY196421:PRY196422 QBU196421:QBU196422 QLQ196421:QLQ196422 QVM196421:QVM196422 RFI196421:RFI196422 RPE196421:RPE196422 RZA196421:RZA196422 SIW196421:SIW196422 SSS196421:SSS196422 TCO196421:TCO196422 TMK196421:TMK196422 TWG196421:TWG196422 UGC196421:UGC196422 UPY196421:UPY196422 UZU196421:UZU196422 VJQ196421:VJQ196422 VTM196421:VTM196422 WDI196421:WDI196422 WNE196421:WNE196422 WXA196421:WXA196422 AS261957:AS261958 KO261957:KO261958 UK261957:UK261958 AEG261957:AEG261958 AOC261957:AOC261958 AXY261957:AXY261958 BHU261957:BHU261958 BRQ261957:BRQ261958 CBM261957:CBM261958 CLI261957:CLI261958 CVE261957:CVE261958 DFA261957:DFA261958 DOW261957:DOW261958 DYS261957:DYS261958 EIO261957:EIO261958 ESK261957:ESK261958 FCG261957:FCG261958 FMC261957:FMC261958 FVY261957:FVY261958 GFU261957:GFU261958 GPQ261957:GPQ261958 GZM261957:GZM261958 HJI261957:HJI261958 HTE261957:HTE261958 IDA261957:IDA261958 IMW261957:IMW261958 IWS261957:IWS261958 JGO261957:JGO261958 JQK261957:JQK261958 KAG261957:KAG261958 KKC261957:KKC261958 KTY261957:KTY261958 LDU261957:LDU261958 LNQ261957:LNQ261958 LXM261957:LXM261958 MHI261957:MHI261958 MRE261957:MRE261958 NBA261957:NBA261958 NKW261957:NKW261958 NUS261957:NUS261958 OEO261957:OEO261958 OOK261957:OOK261958 OYG261957:OYG261958 PIC261957:PIC261958 PRY261957:PRY261958 QBU261957:QBU261958 QLQ261957:QLQ261958 QVM261957:QVM261958 RFI261957:RFI261958 RPE261957:RPE261958 RZA261957:RZA261958 SIW261957:SIW261958 SSS261957:SSS261958 TCO261957:TCO261958 TMK261957:TMK261958 TWG261957:TWG261958 UGC261957:UGC261958 UPY261957:UPY261958 UZU261957:UZU261958 VJQ261957:VJQ261958 VTM261957:VTM261958 WDI261957:WDI261958 WNE261957:WNE261958 WXA261957:WXA261958 AS327493:AS327494 KO327493:KO327494 UK327493:UK327494 AEG327493:AEG327494 AOC327493:AOC327494 AXY327493:AXY327494 BHU327493:BHU327494 BRQ327493:BRQ327494 CBM327493:CBM327494 CLI327493:CLI327494 CVE327493:CVE327494 DFA327493:DFA327494 DOW327493:DOW327494 DYS327493:DYS327494 EIO327493:EIO327494 ESK327493:ESK327494 FCG327493:FCG327494 FMC327493:FMC327494 FVY327493:FVY327494 GFU327493:GFU327494 GPQ327493:GPQ327494 GZM327493:GZM327494 HJI327493:HJI327494 HTE327493:HTE327494 IDA327493:IDA327494 IMW327493:IMW327494 IWS327493:IWS327494 JGO327493:JGO327494 JQK327493:JQK327494 KAG327493:KAG327494 KKC327493:KKC327494 KTY327493:KTY327494 LDU327493:LDU327494 LNQ327493:LNQ327494 LXM327493:LXM327494 MHI327493:MHI327494 MRE327493:MRE327494 NBA327493:NBA327494 NKW327493:NKW327494 NUS327493:NUS327494 OEO327493:OEO327494 OOK327493:OOK327494 OYG327493:OYG327494 PIC327493:PIC327494 PRY327493:PRY327494 QBU327493:QBU327494 QLQ327493:QLQ327494 QVM327493:QVM327494 RFI327493:RFI327494 RPE327493:RPE327494 RZA327493:RZA327494 SIW327493:SIW327494 SSS327493:SSS327494 TCO327493:TCO327494 TMK327493:TMK327494 TWG327493:TWG327494 UGC327493:UGC327494 UPY327493:UPY327494 UZU327493:UZU327494 VJQ327493:VJQ327494 VTM327493:VTM327494 WDI327493:WDI327494 WNE327493:WNE327494 WXA327493:WXA327494 AS393029:AS393030 KO393029:KO393030 UK393029:UK393030 AEG393029:AEG393030 AOC393029:AOC393030 AXY393029:AXY393030 BHU393029:BHU393030 BRQ393029:BRQ393030 CBM393029:CBM393030 CLI393029:CLI393030 CVE393029:CVE393030 DFA393029:DFA393030 DOW393029:DOW393030 DYS393029:DYS393030 EIO393029:EIO393030 ESK393029:ESK393030 FCG393029:FCG393030 FMC393029:FMC393030 FVY393029:FVY393030 GFU393029:GFU393030 GPQ393029:GPQ393030 GZM393029:GZM393030 HJI393029:HJI393030 HTE393029:HTE393030 IDA393029:IDA393030 IMW393029:IMW393030 IWS393029:IWS393030 JGO393029:JGO393030 JQK393029:JQK393030 KAG393029:KAG393030 KKC393029:KKC393030 KTY393029:KTY393030 LDU393029:LDU393030 LNQ393029:LNQ393030 LXM393029:LXM393030 MHI393029:MHI393030 MRE393029:MRE393030 NBA393029:NBA393030 NKW393029:NKW393030 NUS393029:NUS393030 OEO393029:OEO393030 OOK393029:OOK393030 OYG393029:OYG393030 PIC393029:PIC393030 PRY393029:PRY393030 QBU393029:QBU393030 QLQ393029:QLQ393030 QVM393029:QVM393030 RFI393029:RFI393030 RPE393029:RPE393030 RZA393029:RZA393030 SIW393029:SIW393030 SSS393029:SSS393030 TCO393029:TCO393030 TMK393029:TMK393030 TWG393029:TWG393030 UGC393029:UGC393030 UPY393029:UPY393030 UZU393029:UZU393030 VJQ393029:VJQ393030 VTM393029:VTM393030 WDI393029:WDI393030 WNE393029:WNE393030 WXA393029:WXA393030 AS458565:AS458566 KO458565:KO458566 UK458565:UK458566 AEG458565:AEG458566 AOC458565:AOC458566 AXY458565:AXY458566 BHU458565:BHU458566 BRQ458565:BRQ458566 CBM458565:CBM458566 CLI458565:CLI458566 CVE458565:CVE458566 DFA458565:DFA458566 DOW458565:DOW458566 DYS458565:DYS458566 EIO458565:EIO458566 ESK458565:ESK458566 FCG458565:FCG458566 FMC458565:FMC458566 FVY458565:FVY458566 GFU458565:GFU458566 GPQ458565:GPQ458566 GZM458565:GZM458566 HJI458565:HJI458566 HTE458565:HTE458566 IDA458565:IDA458566 IMW458565:IMW458566 IWS458565:IWS458566 JGO458565:JGO458566 JQK458565:JQK458566 KAG458565:KAG458566 KKC458565:KKC458566 KTY458565:KTY458566 LDU458565:LDU458566 LNQ458565:LNQ458566 LXM458565:LXM458566 MHI458565:MHI458566 MRE458565:MRE458566 NBA458565:NBA458566 NKW458565:NKW458566 NUS458565:NUS458566 OEO458565:OEO458566 OOK458565:OOK458566 OYG458565:OYG458566 PIC458565:PIC458566 PRY458565:PRY458566 QBU458565:QBU458566 QLQ458565:QLQ458566 QVM458565:QVM458566 RFI458565:RFI458566 RPE458565:RPE458566 RZA458565:RZA458566 SIW458565:SIW458566 SSS458565:SSS458566 TCO458565:TCO458566 TMK458565:TMK458566 TWG458565:TWG458566 UGC458565:UGC458566 UPY458565:UPY458566 UZU458565:UZU458566 VJQ458565:VJQ458566 VTM458565:VTM458566 WDI458565:WDI458566 WNE458565:WNE458566 WXA458565:WXA458566 AS524101:AS524102 KO524101:KO524102 UK524101:UK524102 AEG524101:AEG524102 AOC524101:AOC524102 AXY524101:AXY524102 BHU524101:BHU524102 BRQ524101:BRQ524102 CBM524101:CBM524102 CLI524101:CLI524102 CVE524101:CVE524102 DFA524101:DFA524102 DOW524101:DOW524102 DYS524101:DYS524102 EIO524101:EIO524102 ESK524101:ESK524102 FCG524101:FCG524102 FMC524101:FMC524102 FVY524101:FVY524102 GFU524101:GFU524102 GPQ524101:GPQ524102 GZM524101:GZM524102 HJI524101:HJI524102 HTE524101:HTE524102 IDA524101:IDA524102 IMW524101:IMW524102 IWS524101:IWS524102 JGO524101:JGO524102 JQK524101:JQK524102 KAG524101:KAG524102 KKC524101:KKC524102 KTY524101:KTY524102 LDU524101:LDU524102 LNQ524101:LNQ524102 LXM524101:LXM524102 MHI524101:MHI524102 MRE524101:MRE524102 NBA524101:NBA524102 NKW524101:NKW524102 NUS524101:NUS524102 OEO524101:OEO524102 OOK524101:OOK524102 OYG524101:OYG524102 PIC524101:PIC524102 PRY524101:PRY524102 QBU524101:QBU524102 QLQ524101:QLQ524102 QVM524101:QVM524102 RFI524101:RFI524102 RPE524101:RPE524102 RZA524101:RZA524102 SIW524101:SIW524102 SSS524101:SSS524102 TCO524101:TCO524102 TMK524101:TMK524102 TWG524101:TWG524102 UGC524101:UGC524102 UPY524101:UPY524102 UZU524101:UZU524102 VJQ524101:VJQ524102 VTM524101:VTM524102 WDI524101:WDI524102 WNE524101:WNE524102 WXA524101:WXA524102 AS589637:AS589638 KO589637:KO589638 UK589637:UK589638 AEG589637:AEG589638 AOC589637:AOC589638 AXY589637:AXY589638 BHU589637:BHU589638 BRQ589637:BRQ589638 CBM589637:CBM589638 CLI589637:CLI589638 CVE589637:CVE589638 DFA589637:DFA589638 DOW589637:DOW589638 DYS589637:DYS589638 EIO589637:EIO589638 ESK589637:ESK589638 FCG589637:FCG589638 FMC589637:FMC589638 FVY589637:FVY589638 GFU589637:GFU589638 GPQ589637:GPQ589638 GZM589637:GZM589638 HJI589637:HJI589638 HTE589637:HTE589638 IDA589637:IDA589638 IMW589637:IMW589638 IWS589637:IWS589638 JGO589637:JGO589638 JQK589637:JQK589638 KAG589637:KAG589638 KKC589637:KKC589638 KTY589637:KTY589638 LDU589637:LDU589638 LNQ589637:LNQ589638 LXM589637:LXM589638 MHI589637:MHI589638 MRE589637:MRE589638 NBA589637:NBA589638 NKW589637:NKW589638 NUS589637:NUS589638 OEO589637:OEO589638 OOK589637:OOK589638 OYG589637:OYG589638 PIC589637:PIC589638 PRY589637:PRY589638 QBU589637:QBU589638 QLQ589637:QLQ589638 QVM589637:QVM589638 RFI589637:RFI589638 RPE589637:RPE589638 RZA589637:RZA589638 SIW589637:SIW589638 SSS589637:SSS589638 TCO589637:TCO589638 TMK589637:TMK589638 TWG589637:TWG589638 UGC589637:UGC589638 UPY589637:UPY589638 UZU589637:UZU589638 VJQ589637:VJQ589638 VTM589637:VTM589638 WDI589637:WDI589638 WNE589637:WNE589638 WXA589637:WXA589638 AS655173:AS655174 KO655173:KO655174 UK655173:UK655174 AEG655173:AEG655174 AOC655173:AOC655174 AXY655173:AXY655174 BHU655173:BHU655174 BRQ655173:BRQ655174 CBM655173:CBM655174 CLI655173:CLI655174 CVE655173:CVE655174 DFA655173:DFA655174 DOW655173:DOW655174 DYS655173:DYS655174 EIO655173:EIO655174 ESK655173:ESK655174 FCG655173:FCG655174 FMC655173:FMC655174 FVY655173:FVY655174 GFU655173:GFU655174 GPQ655173:GPQ655174 GZM655173:GZM655174 HJI655173:HJI655174 HTE655173:HTE655174 IDA655173:IDA655174 IMW655173:IMW655174 IWS655173:IWS655174 JGO655173:JGO655174 JQK655173:JQK655174 KAG655173:KAG655174 KKC655173:KKC655174 KTY655173:KTY655174 LDU655173:LDU655174 LNQ655173:LNQ655174 LXM655173:LXM655174 MHI655173:MHI655174 MRE655173:MRE655174 NBA655173:NBA655174 NKW655173:NKW655174 NUS655173:NUS655174 OEO655173:OEO655174 OOK655173:OOK655174 OYG655173:OYG655174 PIC655173:PIC655174 PRY655173:PRY655174 QBU655173:QBU655174 QLQ655173:QLQ655174 QVM655173:QVM655174 RFI655173:RFI655174 RPE655173:RPE655174 RZA655173:RZA655174 SIW655173:SIW655174 SSS655173:SSS655174 TCO655173:TCO655174 TMK655173:TMK655174 TWG655173:TWG655174 UGC655173:UGC655174 UPY655173:UPY655174 UZU655173:UZU655174 VJQ655173:VJQ655174 VTM655173:VTM655174 WDI655173:WDI655174 WNE655173:WNE655174 WXA655173:WXA655174 AS720709:AS720710 KO720709:KO720710 UK720709:UK720710 AEG720709:AEG720710 AOC720709:AOC720710 AXY720709:AXY720710 BHU720709:BHU720710 BRQ720709:BRQ720710 CBM720709:CBM720710 CLI720709:CLI720710 CVE720709:CVE720710 DFA720709:DFA720710 DOW720709:DOW720710 DYS720709:DYS720710 EIO720709:EIO720710 ESK720709:ESK720710 FCG720709:FCG720710 FMC720709:FMC720710 FVY720709:FVY720710 GFU720709:GFU720710 GPQ720709:GPQ720710 GZM720709:GZM720710 HJI720709:HJI720710 HTE720709:HTE720710 IDA720709:IDA720710 IMW720709:IMW720710 IWS720709:IWS720710 JGO720709:JGO720710 JQK720709:JQK720710 KAG720709:KAG720710 KKC720709:KKC720710 KTY720709:KTY720710 LDU720709:LDU720710 LNQ720709:LNQ720710 LXM720709:LXM720710 MHI720709:MHI720710 MRE720709:MRE720710 NBA720709:NBA720710 NKW720709:NKW720710 NUS720709:NUS720710 OEO720709:OEO720710 OOK720709:OOK720710 OYG720709:OYG720710 PIC720709:PIC720710 PRY720709:PRY720710 QBU720709:QBU720710 QLQ720709:QLQ720710 QVM720709:QVM720710 RFI720709:RFI720710 RPE720709:RPE720710 RZA720709:RZA720710 SIW720709:SIW720710 SSS720709:SSS720710 TCO720709:TCO720710 TMK720709:TMK720710 TWG720709:TWG720710 UGC720709:UGC720710 UPY720709:UPY720710 UZU720709:UZU720710 VJQ720709:VJQ720710 VTM720709:VTM720710 WDI720709:WDI720710 WNE720709:WNE720710 WXA720709:WXA720710 AS786245:AS786246 KO786245:KO786246 UK786245:UK786246 AEG786245:AEG786246 AOC786245:AOC786246 AXY786245:AXY786246 BHU786245:BHU786246 BRQ786245:BRQ786246 CBM786245:CBM786246 CLI786245:CLI786246 CVE786245:CVE786246 DFA786245:DFA786246 DOW786245:DOW786246 DYS786245:DYS786246 EIO786245:EIO786246 ESK786245:ESK786246 FCG786245:FCG786246 FMC786245:FMC786246 FVY786245:FVY786246 GFU786245:GFU786246 GPQ786245:GPQ786246 GZM786245:GZM786246 HJI786245:HJI786246 HTE786245:HTE786246 IDA786245:IDA786246 IMW786245:IMW786246 IWS786245:IWS786246 JGO786245:JGO786246 JQK786245:JQK786246 KAG786245:KAG786246 KKC786245:KKC786246 KTY786245:KTY786246 LDU786245:LDU786246 LNQ786245:LNQ786246 LXM786245:LXM786246 MHI786245:MHI786246 MRE786245:MRE786246 NBA786245:NBA786246 NKW786245:NKW786246 NUS786245:NUS786246 OEO786245:OEO786246 OOK786245:OOK786246 OYG786245:OYG786246 PIC786245:PIC786246 PRY786245:PRY786246 QBU786245:QBU786246 QLQ786245:QLQ786246 QVM786245:QVM786246 RFI786245:RFI786246 RPE786245:RPE786246 RZA786245:RZA786246 SIW786245:SIW786246 SSS786245:SSS786246 TCO786245:TCO786246 TMK786245:TMK786246 TWG786245:TWG786246 UGC786245:UGC786246 UPY786245:UPY786246 UZU786245:UZU786246 VJQ786245:VJQ786246 VTM786245:VTM786246 WDI786245:WDI786246 WNE786245:WNE786246 WXA786245:WXA786246 AS851781:AS851782 KO851781:KO851782 UK851781:UK851782 AEG851781:AEG851782 AOC851781:AOC851782 AXY851781:AXY851782 BHU851781:BHU851782 BRQ851781:BRQ851782 CBM851781:CBM851782 CLI851781:CLI851782 CVE851781:CVE851782 DFA851781:DFA851782 DOW851781:DOW851782 DYS851781:DYS851782 EIO851781:EIO851782 ESK851781:ESK851782 FCG851781:FCG851782 FMC851781:FMC851782 FVY851781:FVY851782 GFU851781:GFU851782 GPQ851781:GPQ851782 GZM851781:GZM851782 HJI851781:HJI851782 HTE851781:HTE851782 IDA851781:IDA851782 IMW851781:IMW851782 IWS851781:IWS851782 JGO851781:JGO851782 JQK851781:JQK851782 KAG851781:KAG851782 KKC851781:KKC851782 KTY851781:KTY851782 LDU851781:LDU851782 LNQ851781:LNQ851782 LXM851781:LXM851782 MHI851781:MHI851782 MRE851781:MRE851782 NBA851781:NBA851782 NKW851781:NKW851782 NUS851781:NUS851782 OEO851781:OEO851782 OOK851781:OOK851782 OYG851781:OYG851782 PIC851781:PIC851782 PRY851781:PRY851782 QBU851781:QBU851782 QLQ851781:QLQ851782 QVM851781:QVM851782 RFI851781:RFI851782 RPE851781:RPE851782 RZA851781:RZA851782 SIW851781:SIW851782 SSS851781:SSS851782 TCO851781:TCO851782 TMK851781:TMK851782 TWG851781:TWG851782 UGC851781:UGC851782 UPY851781:UPY851782 UZU851781:UZU851782 VJQ851781:VJQ851782 VTM851781:VTM851782 WDI851781:WDI851782 WNE851781:WNE851782 WXA851781:WXA851782 AS917317:AS917318 KO917317:KO917318 UK917317:UK917318 AEG917317:AEG917318 AOC917317:AOC917318 AXY917317:AXY917318 BHU917317:BHU917318 BRQ917317:BRQ917318 CBM917317:CBM917318 CLI917317:CLI917318 CVE917317:CVE917318 DFA917317:DFA917318 DOW917317:DOW917318 DYS917317:DYS917318 EIO917317:EIO917318 ESK917317:ESK917318 FCG917317:FCG917318 FMC917317:FMC917318 FVY917317:FVY917318 GFU917317:GFU917318 GPQ917317:GPQ917318 GZM917317:GZM917318 HJI917317:HJI917318 HTE917317:HTE917318 IDA917317:IDA917318 IMW917317:IMW917318 IWS917317:IWS917318 JGO917317:JGO917318 JQK917317:JQK917318 KAG917317:KAG917318 KKC917317:KKC917318 KTY917317:KTY917318 LDU917317:LDU917318 LNQ917317:LNQ917318 LXM917317:LXM917318 MHI917317:MHI917318 MRE917317:MRE917318 NBA917317:NBA917318 NKW917317:NKW917318 NUS917317:NUS917318 OEO917317:OEO917318 OOK917317:OOK917318 OYG917317:OYG917318 PIC917317:PIC917318 PRY917317:PRY917318 QBU917317:QBU917318 QLQ917317:QLQ917318 QVM917317:QVM917318 RFI917317:RFI917318 RPE917317:RPE917318 RZA917317:RZA917318 SIW917317:SIW917318 SSS917317:SSS917318 TCO917317:TCO917318 TMK917317:TMK917318 TWG917317:TWG917318 UGC917317:UGC917318 UPY917317:UPY917318 UZU917317:UZU917318 VJQ917317:VJQ917318 VTM917317:VTM917318 WDI917317:WDI917318 WNE917317:WNE917318 WXA917317:WXA917318 AS982853:AS982854 KO982853:KO982854 UK982853:UK982854 AEG982853:AEG982854 AOC982853:AOC982854 AXY982853:AXY982854 BHU982853:BHU982854 BRQ982853:BRQ982854 CBM982853:CBM982854 CLI982853:CLI982854 CVE982853:CVE982854 DFA982853:DFA982854 DOW982853:DOW982854 DYS982853:DYS982854 EIO982853:EIO982854 ESK982853:ESK982854 FCG982853:FCG982854 FMC982853:FMC982854 FVY982853:FVY982854 GFU982853:GFU982854 GPQ982853:GPQ982854 GZM982853:GZM982854 HJI982853:HJI982854 HTE982853:HTE982854 IDA982853:IDA982854 IMW982853:IMW982854 IWS982853:IWS982854 JGO982853:JGO982854 JQK982853:JQK982854 KAG982853:KAG982854 KKC982853:KKC982854 KTY982853:KTY982854 LDU982853:LDU982854 LNQ982853:LNQ982854 LXM982853:LXM982854 MHI982853:MHI982854 MRE982853:MRE982854 NBA982853:NBA982854 NKW982853:NKW982854 NUS982853:NUS982854 OEO982853:OEO982854 OOK982853:OOK982854 OYG982853:OYG982854 PIC982853:PIC982854 PRY982853:PRY982854 QBU982853:QBU982854 QLQ982853:QLQ982854 QVM982853:QVM982854 RFI982853:RFI982854 RPE982853:RPE982854 RZA982853:RZA982854 SIW982853:SIW982854 SSS982853:SSS982854 TCO982853:TCO982854 TMK982853:TMK982854 TWG982853:TWG982854 UGC982853:UGC982854 UPY982853:UPY982854 UZU982853:UZU982854 VJQ982853:VJQ982854 VTM982853:VTM982854 WDI982853:WDI982854 WNE982853:WNE982854 WXA982853:WXA982854 WNB982846:WNB982852 KL8:KL13 UH8:UH13 AED8:AED13 ANZ8:ANZ13 AXV8:AXV13 BHR8:BHR13 BRN8:BRN13 CBJ8:CBJ13 CLF8:CLF13 CVB8:CVB13 DEX8:DEX13 DOT8:DOT13 DYP8:DYP13 EIL8:EIL13 ESH8:ESH13 FCD8:FCD13 FLZ8:FLZ13 FVV8:FVV13 GFR8:GFR13 GPN8:GPN13 GZJ8:GZJ13 HJF8:HJF13 HTB8:HTB13 ICX8:ICX13 IMT8:IMT13 IWP8:IWP13 JGL8:JGL13 JQH8:JQH13 KAD8:KAD13 KJZ8:KJZ13 KTV8:KTV13 LDR8:LDR13 LNN8:LNN13 LXJ8:LXJ13 MHF8:MHF13 MRB8:MRB13 NAX8:NAX13 NKT8:NKT13 NUP8:NUP13 OEL8:OEL13 OOH8:OOH13 OYD8:OYD13 PHZ8:PHZ13 PRV8:PRV13 QBR8:QBR13 QLN8:QLN13 QVJ8:QVJ13 RFF8:RFF13 RPB8:RPB13 RYX8:RYX13 SIT8:SIT13 SSP8:SSP13 TCL8:TCL13 TMH8:TMH13 TWD8:TWD13 UFZ8:UFZ13 UPV8:UPV13 UZR8:UZR13 VJN8:VJN13 VTJ8:VTJ13 WDF8:WDF13 WNB8:WNB13 WWX8:WWX13 AP65342:AP65348 KL65342:KL65348 UH65342:UH65348 AED65342:AED65348 ANZ65342:ANZ65348 AXV65342:AXV65348 BHR65342:BHR65348 BRN65342:BRN65348 CBJ65342:CBJ65348 CLF65342:CLF65348 CVB65342:CVB65348 DEX65342:DEX65348 DOT65342:DOT65348 DYP65342:DYP65348 EIL65342:EIL65348 ESH65342:ESH65348 FCD65342:FCD65348 FLZ65342:FLZ65348 FVV65342:FVV65348 GFR65342:GFR65348 GPN65342:GPN65348 GZJ65342:GZJ65348 HJF65342:HJF65348 HTB65342:HTB65348 ICX65342:ICX65348 IMT65342:IMT65348 IWP65342:IWP65348 JGL65342:JGL65348 JQH65342:JQH65348 KAD65342:KAD65348 KJZ65342:KJZ65348 KTV65342:KTV65348 LDR65342:LDR65348 LNN65342:LNN65348 LXJ65342:LXJ65348 MHF65342:MHF65348 MRB65342:MRB65348 NAX65342:NAX65348 NKT65342:NKT65348 NUP65342:NUP65348 OEL65342:OEL65348 OOH65342:OOH65348 OYD65342:OYD65348 PHZ65342:PHZ65348 PRV65342:PRV65348 QBR65342:QBR65348 QLN65342:QLN65348 QVJ65342:QVJ65348 RFF65342:RFF65348 RPB65342:RPB65348 RYX65342:RYX65348 SIT65342:SIT65348 SSP65342:SSP65348 TCL65342:TCL65348 TMH65342:TMH65348 TWD65342:TWD65348 UFZ65342:UFZ65348 UPV65342:UPV65348 UZR65342:UZR65348 VJN65342:VJN65348 VTJ65342:VTJ65348 WDF65342:WDF65348 WNB65342:WNB65348 WWX65342:WWX65348 AP130878:AP130884 KL130878:KL130884 UH130878:UH130884 AED130878:AED130884 ANZ130878:ANZ130884 AXV130878:AXV130884 BHR130878:BHR130884 BRN130878:BRN130884 CBJ130878:CBJ130884 CLF130878:CLF130884 CVB130878:CVB130884 DEX130878:DEX130884 DOT130878:DOT130884 DYP130878:DYP130884 EIL130878:EIL130884 ESH130878:ESH130884 FCD130878:FCD130884 FLZ130878:FLZ130884 FVV130878:FVV130884 GFR130878:GFR130884 GPN130878:GPN130884 GZJ130878:GZJ130884 HJF130878:HJF130884 HTB130878:HTB130884 ICX130878:ICX130884 IMT130878:IMT130884 IWP130878:IWP130884 JGL130878:JGL130884 JQH130878:JQH130884 KAD130878:KAD130884 KJZ130878:KJZ130884 KTV130878:KTV130884 LDR130878:LDR130884 LNN130878:LNN130884 LXJ130878:LXJ130884 MHF130878:MHF130884 MRB130878:MRB130884 NAX130878:NAX130884 NKT130878:NKT130884 NUP130878:NUP130884 OEL130878:OEL130884 OOH130878:OOH130884 OYD130878:OYD130884 PHZ130878:PHZ130884 PRV130878:PRV130884 QBR130878:QBR130884 QLN130878:QLN130884 QVJ130878:QVJ130884 RFF130878:RFF130884 RPB130878:RPB130884 RYX130878:RYX130884 SIT130878:SIT130884 SSP130878:SSP130884 TCL130878:TCL130884 TMH130878:TMH130884 TWD130878:TWD130884 UFZ130878:UFZ130884 UPV130878:UPV130884 UZR130878:UZR130884 VJN130878:VJN130884 VTJ130878:VTJ130884 WDF130878:WDF130884 WNB130878:WNB130884 WWX130878:WWX130884 AP196414:AP196420 KL196414:KL196420 UH196414:UH196420 AED196414:AED196420 ANZ196414:ANZ196420 AXV196414:AXV196420 BHR196414:BHR196420 BRN196414:BRN196420 CBJ196414:CBJ196420 CLF196414:CLF196420 CVB196414:CVB196420 DEX196414:DEX196420 DOT196414:DOT196420 DYP196414:DYP196420 EIL196414:EIL196420 ESH196414:ESH196420 FCD196414:FCD196420 FLZ196414:FLZ196420 FVV196414:FVV196420 GFR196414:GFR196420 GPN196414:GPN196420 GZJ196414:GZJ196420 HJF196414:HJF196420 HTB196414:HTB196420 ICX196414:ICX196420 IMT196414:IMT196420 IWP196414:IWP196420 JGL196414:JGL196420 JQH196414:JQH196420 KAD196414:KAD196420 KJZ196414:KJZ196420 KTV196414:KTV196420 LDR196414:LDR196420 LNN196414:LNN196420 LXJ196414:LXJ196420 MHF196414:MHF196420 MRB196414:MRB196420 NAX196414:NAX196420 NKT196414:NKT196420 NUP196414:NUP196420 OEL196414:OEL196420 OOH196414:OOH196420 OYD196414:OYD196420 PHZ196414:PHZ196420 PRV196414:PRV196420 QBR196414:QBR196420 QLN196414:QLN196420 QVJ196414:QVJ196420 RFF196414:RFF196420 RPB196414:RPB196420 RYX196414:RYX196420 SIT196414:SIT196420 SSP196414:SSP196420 TCL196414:TCL196420 TMH196414:TMH196420 TWD196414:TWD196420 UFZ196414:UFZ196420 UPV196414:UPV196420 UZR196414:UZR196420 VJN196414:VJN196420 VTJ196414:VTJ196420 WDF196414:WDF196420 WNB196414:WNB196420 WWX196414:WWX196420 AP261950:AP261956 KL261950:KL261956 UH261950:UH261956 AED261950:AED261956 ANZ261950:ANZ261956 AXV261950:AXV261956 BHR261950:BHR261956 BRN261950:BRN261956 CBJ261950:CBJ261956 CLF261950:CLF261956 CVB261950:CVB261956 DEX261950:DEX261956 DOT261950:DOT261956 DYP261950:DYP261956 EIL261950:EIL261956 ESH261950:ESH261956 FCD261950:FCD261956 FLZ261950:FLZ261956 FVV261950:FVV261956 GFR261950:GFR261956 GPN261950:GPN261956 GZJ261950:GZJ261956 HJF261950:HJF261956 HTB261950:HTB261956 ICX261950:ICX261956 IMT261950:IMT261956 IWP261950:IWP261956 JGL261950:JGL261956 JQH261950:JQH261956 KAD261950:KAD261956 KJZ261950:KJZ261956 KTV261950:KTV261956 LDR261950:LDR261956 LNN261950:LNN261956 LXJ261950:LXJ261956 MHF261950:MHF261956 MRB261950:MRB261956 NAX261950:NAX261956 NKT261950:NKT261956 NUP261950:NUP261956 OEL261950:OEL261956 OOH261950:OOH261956 OYD261950:OYD261956 PHZ261950:PHZ261956 PRV261950:PRV261956 QBR261950:QBR261956 QLN261950:QLN261956 QVJ261950:QVJ261956 RFF261950:RFF261956 RPB261950:RPB261956 RYX261950:RYX261956 SIT261950:SIT261956 SSP261950:SSP261956 TCL261950:TCL261956 TMH261950:TMH261956 TWD261950:TWD261956 UFZ261950:UFZ261956 UPV261950:UPV261956 UZR261950:UZR261956 VJN261950:VJN261956 VTJ261950:VTJ261956 WDF261950:WDF261956 WNB261950:WNB261956 WWX261950:WWX261956 AP327486:AP327492 KL327486:KL327492 UH327486:UH327492 AED327486:AED327492 ANZ327486:ANZ327492 AXV327486:AXV327492 BHR327486:BHR327492 BRN327486:BRN327492 CBJ327486:CBJ327492 CLF327486:CLF327492 CVB327486:CVB327492 DEX327486:DEX327492 DOT327486:DOT327492 DYP327486:DYP327492 EIL327486:EIL327492 ESH327486:ESH327492 FCD327486:FCD327492 FLZ327486:FLZ327492 FVV327486:FVV327492 GFR327486:GFR327492 GPN327486:GPN327492 GZJ327486:GZJ327492 HJF327486:HJF327492 HTB327486:HTB327492 ICX327486:ICX327492 IMT327486:IMT327492 IWP327486:IWP327492 JGL327486:JGL327492 JQH327486:JQH327492 KAD327486:KAD327492 KJZ327486:KJZ327492 KTV327486:KTV327492 LDR327486:LDR327492 LNN327486:LNN327492 LXJ327486:LXJ327492 MHF327486:MHF327492 MRB327486:MRB327492 NAX327486:NAX327492 NKT327486:NKT327492 NUP327486:NUP327492 OEL327486:OEL327492 OOH327486:OOH327492 OYD327486:OYD327492 PHZ327486:PHZ327492 PRV327486:PRV327492 QBR327486:QBR327492 QLN327486:QLN327492 QVJ327486:QVJ327492 RFF327486:RFF327492 RPB327486:RPB327492 RYX327486:RYX327492 SIT327486:SIT327492 SSP327486:SSP327492 TCL327486:TCL327492 TMH327486:TMH327492 TWD327486:TWD327492 UFZ327486:UFZ327492 UPV327486:UPV327492 UZR327486:UZR327492 VJN327486:VJN327492 VTJ327486:VTJ327492 WDF327486:WDF327492 WNB327486:WNB327492 WWX327486:WWX327492 AP393022:AP393028 KL393022:KL393028 UH393022:UH393028 AED393022:AED393028 ANZ393022:ANZ393028 AXV393022:AXV393028 BHR393022:BHR393028 BRN393022:BRN393028 CBJ393022:CBJ393028 CLF393022:CLF393028 CVB393022:CVB393028 DEX393022:DEX393028 DOT393022:DOT393028 DYP393022:DYP393028 EIL393022:EIL393028 ESH393022:ESH393028 FCD393022:FCD393028 FLZ393022:FLZ393028 FVV393022:FVV393028 GFR393022:GFR393028 GPN393022:GPN393028 GZJ393022:GZJ393028 HJF393022:HJF393028 HTB393022:HTB393028 ICX393022:ICX393028 IMT393022:IMT393028 IWP393022:IWP393028 JGL393022:JGL393028 JQH393022:JQH393028 KAD393022:KAD393028 KJZ393022:KJZ393028 KTV393022:KTV393028 LDR393022:LDR393028 LNN393022:LNN393028 LXJ393022:LXJ393028 MHF393022:MHF393028 MRB393022:MRB393028 NAX393022:NAX393028 NKT393022:NKT393028 NUP393022:NUP393028 OEL393022:OEL393028 OOH393022:OOH393028 OYD393022:OYD393028 PHZ393022:PHZ393028 PRV393022:PRV393028 QBR393022:QBR393028 QLN393022:QLN393028 QVJ393022:QVJ393028 RFF393022:RFF393028 RPB393022:RPB393028 RYX393022:RYX393028 SIT393022:SIT393028 SSP393022:SSP393028 TCL393022:TCL393028 TMH393022:TMH393028 TWD393022:TWD393028 UFZ393022:UFZ393028 UPV393022:UPV393028 UZR393022:UZR393028 VJN393022:VJN393028 VTJ393022:VTJ393028 WDF393022:WDF393028 WNB393022:WNB393028 WWX393022:WWX393028 AP458558:AP458564 KL458558:KL458564 UH458558:UH458564 AED458558:AED458564 ANZ458558:ANZ458564 AXV458558:AXV458564 BHR458558:BHR458564 BRN458558:BRN458564 CBJ458558:CBJ458564 CLF458558:CLF458564 CVB458558:CVB458564 DEX458558:DEX458564 DOT458558:DOT458564 DYP458558:DYP458564 EIL458558:EIL458564 ESH458558:ESH458564 FCD458558:FCD458564 FLZ458558:FLZ458564 FVV458558:FVV458564 GFR458558:GFR458564 GPN458558:GPN458564 GZJ458558:GZJ458564 HJF458558:HJF458564 HTB458558:HTB458564 ICX458558:ICX458564 IMT458558:IMT458564 IWP458558:IWP458564 JGL458558:JGL458564 JQH458558:JQH458564 KAD458558:KAD458564 KJZ458558:KJZ458564 KTV458558:KTV458564 LDR458558:LDR458564 LNN458558:LNN458564 LXJ458558:LXJ458564 MHF458558:MHF458564 MRB458558:MRB458564 NAX458558:NAX458564 NKT458558:NKT458564 NUP458558:NUP458564 OEL458558:OEL458564 OOH458558:OOH458564 OYD458558:OYD458564 PHZ458558:PHZ458564 PRV458558:PRV458564 QBR458558:QBR458564 QLN458558:QLN458564 QVJ458558:QVJ458564 RFF458558:RFF458564 RPB458558:RPB458564 RYX458558:RYX458564 SIT458558:SIT458564 SSP458558:SSP458564 TCL458558:TCL458564 TMH458558:TMH458564 TWD458558:TWD458564 UFZ458558:UFZ458564 UPV458558:UPV458564 UZR458558:UZR458564 VJN458558:VJN458564 VTJ458558:VTJ458564 WDF458558:WDF458564 WNB458558:WNB458564 WWX458558:WWX458564 AP524094:AP524100 KL524094:KL524100 UH524094:UH524100 AED524094:AED524100 ANZ524094:ANZ524100 AXV524094:AXV524100 BHR524094:BHR524100 BRN524094:BRN524100 CBJ524094:CBJ524100 CLF524094:CLF524100 CVB524094:CVB524100 DEX524094:DEX524100 DOT524094:DOT524100 DYP524094:DYP524100 EIL524094:EIL524100 ESH524094:ESH524100 FCD524094:FCD524100 FLZ524094:FLZ524100 FVV524094:FVV524100 GFR524094:GFR524100 GPN524094:GPN524100 GZJ524094:GZJ524100 HJF524094:HJF524100 HTB524094:HTB524100 ICX524094:ICX524100 IMT524094:IMT524100 IWP524094:IWP524100 JGL524094:JGL524100 JQH524094:JQH524100 KAD524094:KAD524100 KJZ524094:KJZ524100 KTV524094:KTV524100 LDR524094:LDR524100 LNN524094:LNN524100 LXJ524094:LXJ524100 MHF524094:MHF524100 MRB524094:MRB524100 NAX524094:NAX524100 NKT524094:NKT524100 NUP524094:NUP524100 OEL524094:OEL524100 OOH524094:OOH524100 OYD524094:OYD524100 PHZ524094:PHZ524100 PRV524094:PRV524100 QBR524094:QBR524100 QLN524094:QLN524100 QVJ524094:QVJ524100 RFF524094:RFF524100 RPB524094:RPB524100 RYX524094:RYX524100 SIT524094:SIT524100 SSP524094:SSP524100 TCL524094:TCL524100 TMH524094:TMH524100 TWD524094:TWD524100 UFZ524094:UFZ524100 UPV524094:UPV524100 UZR524094:UZR524100 VJN524094:VJN524100 VTJ524094:VTJ524100 WDF524094:WDF524100 WNB524094:WNB524100 WWX524094:WWX524100 AP589630:AP589636 KL589630:KL589636 UH589630:UH589636 AED589630:AED589636 ANZ589630:ANZ589636 AXV589630:AXV589636 BHR589630:BHR589636 BRN589630:BRN589636 CBJ589630:CBJ589636 CLF589630:CLF589636 CVB589630:CVB589636 DEX589630:DEX589636 DOT589630:DOT589636 DYP589630:DYP589636 EIL589630:EIL589636 ESH589630:ESH589636 FCD589630:FCD589636 FLZ589630:FLZ589636 FVV589630:FVV589636 GFR589630:GFR589636 GPN589630:GPN589636 GZJ589630:GZJ589636 HJF589630:HJF589636 HTB589630:HTB589636 ICX589630:ICX589636 IMT589630:IMT589636 IWP589630:IWP589636 JGL589630:JGL589636 JQH589630:JQH589636 KAD589630:KAD589636 KJZ589630:KJZ589636 KTV589630:KTV589636 LDR589630:LDR589636 LNN589630:LNN589636 LXJ589630:LXJ589636 MHF589630:MHF589636 MRB589630:MRB589636 NAX589630:NAX589636 NKT589630:NKT589636 NUP589630:NUP589636 OEL589630:OEL589636 OOH589630:OOH589636 OYD589630:OYD589636 PHZ589630:PHZ589636 PRV589630:PRV589636 QBR589630:QBR589636 QLN589630:QLN589636 QVJ589630:QVJ589636 RFF589630:RFF589636 RPB589630:RPB589636 RYX589630:RYX589636 SIT589630:SIT589636 SSP589630:SSP589636 TCL589630:TCL589636 TMH589630:TMH589636 TWD589630:TWD589636 UFZ589630:UFZ589636 UPV589630:UPV589636 UZR589630:UZR589636 VJN589630:VJN589636 VTJ589630:VTJ589636 WDF589630:WDF589636 WNB589630:WNB589636 WWX589630:WWX589636 AP655166:AP655172 KL655166:KL655172 UH655166:UH655172 AED655166:AED655172 ANZ655166:ANZ655172 AXV655166:AXV655172 BHR655166:BHR655172 BRN655166:BRN655172 CBJ655166:CBJ655172 CLF655166:CLF655172 CVB655166:CVB655172 DEX655166:DEX655172 DOT655166:DOT655172 DYP655166:DYP655172 EIL655166:EIL655172 ESH655166:ESH655172 FCD655166:FCD655172 FLZ655166:FLZ655172 FVV655166:FVV655172 GFR655166:GFR655172 GPN655166:GPN655172 GZJ655166:GZJ655172 HJF655166:HJF655172 HTB655166:HTB655172 ICX655166:ICX655172 IMT655166:IMT655172 IWP655166:IWP655172 JGL655166:JGL655172 JQH655166:JQH655172 KAD655166:KAD655172 KJZ655166:KJZ655172 KTV655166:KTV655172 LDR655166:LDR655172 LNN655166:LNN655172 LXJ655166:LXJ655172 MHF655166:MHF655172 MRB655166:MRB655172 NAX655166:NAX655172 NKT655166:NKT655172 NUP655166:NUP655172 OEL655166:OEL655172 OOH655166:OOH655172 OYD655166:OYD655172 PHZ655166:PHZ655172 PRV655166:PRV655172 QBR655166:QBR655172 QLN655166:QLN655172 QVJ655166:QVJ655172 RFF655166:RFF655172 RPB655166:RPB655172 RYX655166:RYX655172 SIT655166:SIT655172 SSP655166:SSP655172 TCL655166:TCL655172 TMH655166:TMH655172 TWD655166:TWD655172 UFZ655166:UFZ655172 UPV655166:UPV655172 UZR655166:UZR655172 VJN655166:VJN655172 VTJ655166:VTJ655172 WDF655166:WDF655172 WNB655166:WNB655172 WWX655166:WWX655172 AP720702:AP720708 KL720702:KL720708 UH720702:UH720708 AED720702:AED720708 ANZ720702:ANZ720708 AXV720702:AXV720708 BHR720702:BHR720708 BRN720702:BRN720708 CBJ720702:CBJ720708 CLF720702:CLF720708 CVB720702:CVB720708 DEX720702:DEX720708 DOT720702:DOT720708 DYP720702:DYP720708 EIL720702:EIL720708 ESH720702:ESH720708 FCD720702:FCD720708 FLZ720702:FLZ720708 FVV720702:FVV720708 GFR720702:GFR720708 GPN720702:GPN720708 GZJ720702:GZJ720708 HJF720702:HJF720708 HTB720702:HTB720708 ICX720702:ICX720708 IMT720702:IMT720708 IWP720702:IWP720708 JGL720702:JGL720708 JQH720702:JQH720708 KAD720702:KAD720708 KJZ720702:KJZ720708 KTV720702:KTV720708 LDR720702:LDR720708 LNN720702:LNN720708 LXJ720702:LXJ720708 MHF720702:MHF720708 MRB720702:MRB720708 NAX720702:NAX720708 NKT720702:NKT720708 NUP720702:NUP720708 OEL720702:OEL720708 OOH720702:OOH720708 OYD720702:OYD720708 PHZ720702:PHZ720708 PRV720702:PRV720708 QBR720702:QBR720708 QLN720702:QLN720708 QVJ720702:QVJ720708 RFF720702:RFF720708 RPB720702:RPB720708 RYX720702:RYX720708 SIT720702:SIT720708 SSP720702:SSP720708 TCL720702:TCL720708 TMH720702:TMH720708 TWD720702:TWD720708 UFZ720702:UFZ720708 UPV720702:UPV720708 UZR720702:UZR720708 VJN720702:VJN720708 VTJ720702:VTJ720708 WDF720702:WDF720708 WNB720702:WNB720708 WWX720702:WWX720708 AP786238:AP786244 KL786238:KL786244 UH786238:UH786244 AED786238:AED786244 ANZ786238:ANZ786244 AXV786238:AXV786244 BHR786238:BHR786244 BRN786238:BRN786244 CBJ786238:CBJ786244 CLF786238:CLF786244 CVB786238:CVB786244 DEX786238:DEX786244 DOT786238:DOT786244 DYP786238:DYP786244 EIL786238:EIL786244 ESH786238:ESH786244 FCD786238:FCD786244 FLZ786238:FLZ786244 FVV786238:FVV786244 GFR786238:GFR786244 GPN786238:GPN786244 GZJ786238:GZJ786244 HJF786238:HJF786244 HTB786238:HTB786244 ICX786238:ICX786244 IMT786238:IMT786244 IWP786238:IWP786244 JGL786238:JGL786244 JQH786238:JQH786244 KAD786238:KAD786244 KJZ786238:KJZ786244 KTV786238:KTV786244 LDR786238:LDR786244 LNN786238:LNN786244 LXJ786238:LXJ786244 MHF786238:MHF786244 MRB786238:MRB786244 NAX786238:NAX786244 NKT786238:NKT786244 NUP786238:NUP786244 OEL786238:OEL786244 OOH786238:OOH786244 OYD786238:OYD786244 PHZ786238:PHZ786244 PRV786238:PRV786244 QBR786238:QBR786244 QLN786238:QLN786244 QVJ786238:QVJ786244 RFF786238:RFF786244 RPB786238:RPB786244 RYX786238:RYX786244 SIT786238:SIT786244 SSP786238:SSP786244 TCL786238:TCL786244 TMH786238:TMH786244 TWD786238:TWD786244 UFZ786238:UFZ786244 UPV786238:UPV786244 UZR786238:UZR786244 VJN786238:VJN786244 VTJ786238:VTJ786244 WDF786238:WDF786244 WNB786238:WNB786244 WWX786238:WWX786244 AP851774:AP851780 KL851774:KL851780 UH851774:UH851780 AED851774:AED851780 ANZ851774:ANZ851780 AXV851774:AXV851780 BHR851774:BHR851780 BRN851774:BRN851780 CBJ851774:CBJ851780 CLF851774:CLF851780 CVB851774:CVB851780 DEX851774:DEX851780 DOT851774:DOT851780 DYP851774:DYP851780 EIL851774:EIL851780 ESH851774:ESH851780 FCD851774:FCD851780 FLZ851774:FLZ851780 FVV851774:FVV851780 GFR851774:GFR851780 GPN851774:GPN851780 GZJ851774:GZJ851780 HJF851774:HJF851780 HTB851774:HTB851780 ICX851774:ICX851780 IMT851774:IMT851780 IWP851774:IWP851780 JGL851774:JGL851780 JQH851774:JQH851780 KAD851774:KAD851780 KJZ851774:KJZ851780 KTV851774:KTV851780 LDR851774:LDR851780 LNN851774:LNN851780 LXJ851774:LXJ851780 MHF851774:MHF851780 MRB851774:MRB851780 NAX851774:NAX851780 NKT851774:NKT851780 NUP851774:NUP851780 OEL851774:OEL851780 OOH851774:OOH851780 OYD851774:OYD851780 PHZ851774:PHZ851780 PRV851774:PRV851780 QBR851774:QBR851780 QLN851774:QLN851780 QVJ851774:QVJ851780 RFF851774:RFF851780 RPB851774:RPB851780 RYX851774:RYX851780 SIT851774:SIT851780 SSP851774:SSP851780 TCL851774:TCL851780 TMH851774:TMH851780 TWD851774:TWD851780 UFZ851774:UFZ851780 UPV851774:UPV851780 UZR851774:UZR851780 VJN851774:VJN851780 VTJ851774:VTJ851780 WDF851774:WDF851780 WNB851774:WNB851780 WWX851774:WWX851780 AP917310:AP917316 KL917310:KL917316 UH917310:UH917316 AED917310:AED917316 ANZ917310:ANZ917316 AXV917310:AXV917316 BHR917310:BHR917316 BRN917310:BRN917316 CBJ917310:CBJ917316 CLF917310:CLF917316 CVB917310:CVB917316 DEX917310:DEX917316 DOT917310:DOT917316 DYP917310:DYP917316 EIL917310:EIL917316 ESH917310:ESH917316 FCD917310:FCD917316 FLZ917310:FLZ917316 FVV917310:FVV917316 GFR917310:GFR917316 GPN917310:GPN917316 GZJ917310:GZJ917316 HJF917310:HJF917316 HTB917310:HTB917316 ICX917310:ICX917316 IMT917310:IMT917316 IWP917310:IWP917316 JGL917310:JGL917316 JQH917310:JQH917316 KAD917310:KAD917316 KJZ917310:KJZ917316 KTV917310:KTV917316 LDR917310:LDR917316 LNN917310:LNN917316 LXJ917310:LXJ917316 MHF917310:MHF917316 MRB917310:MRB917316 NAX917310:NAX917316 NKT917310:NKT917316 NUP917310:NUP917316 OEL917310:OEL917316 OOH917310:OOH917316 OYD917310:OYD917316 PHZ917310:PHZ917316 PRV917310:PRV917316 QBR917310:QBR917316 QLN917310:QLN917316 QVJ917310:QVJ917316 RFF917310:RFF917316 RPB917310:RPB917316 RYX917310:RYX917316 SIT917310:SIT917316 SSP917310:SSP917316 TCL917310:TCL917316 TMH917310:TMH917316 TWD917310:TWD917316 UFZ917310:UFZ917316 UPV917310:UPV917316 UZR917310:UZR917316 VJN917310:VJN917316 VTJ917310:VTJ917316 WDF917310:WDF917316 WNB917310:WNB917316 WWX917310:WWX917316 AP982846:AP982852 KL982846:KL982852 UH982846:UH982852 AED982846:AED982852 ANZ982846:ANZ982852 AXV982846:AXV982852 BHR982846:BHR982852 BRN982846:BRN982852 CBJ982846:CBJ982852 CLF982846:CLF982852 CVB982846:CVB982852 DEX982846:DEX982852 DOT982846:DOT982852 DYP982846:DYP982852 EIL982846:EIL982852 ESH982846:ESH982852 FCD982846:FCD982852 FLZ982846:FLZ982852 FVV982846:FVV982852 GFR982846:GFR982852 GPN982846:GPN982852 GZJ982846:GZJ982852 HJF982846:HJF982852 HTB982846:HTB982852 ICX982846:ICX982852 IMT982846:IMT982852 IWP982846:IWP982852 JGL982846:JGL982852 JQH982846:JQH982852 KAD982846:KAD982852 KJZ982846:KJZ982852 KTV982846:KTV982852 LDR982846:LDR982852 LNN982846:LNN982852 LXJ982846:LXJ982852 MHF982846:MHF982852 MRB982846:MRB982852 NAX982846:NAX982852 NKT982846:NKT982852 NUP982846:NUP982852 OEL982846:OEL982852 OOH982846:OOH982852 OYD982846:OYD982852 PHZ982846:PHZ982852 PRV982846:PRV982852 QBR982846:QBR982852 QLN982846:QLN982852 QVJ982846:QVJ982852 RFF982846:RFF982852 RPB982846:RPB982852 RYX982846:RYX982852 SIT982846:SIT982852 SSP982846:SSP982852 TCL982846:TCL982852 TMH982846:TMH982852 TWD982846:TWD982852 UFZ982846:UFZ982852 UPV982846:UPV982852 UZR982846:UZR982852 VJN982846:VJN982852 VTJ982846:VTJ982852 Q14:Q15 AS14:AS16 AS25 JM14:JM25 TI14:TI25 ADE14:ADE25 ANA14:ANA25 AWW14:AWW25 BGS14:BGS25 BQO14:BQO25 CAK14:CAK25 CKG14:CKG25 CUC14:CUC25 DDY14:DDY25 DNU14:DNU25 DXQ14:DXQ25 EHM14:EHM25 ERI14:ERI25 FBE14:FBE25 FLA14:FLA25 FUW14:FUW25 GES14:GES25 GOO14:GOO25 GYK14:GYK25 HIG14:HIG25 HSC14:HSC25 IBY14:IBY25 ILU14:ILU25 IVQ14:IVQ25 JFM14:JFM25 JPI14:JPI25 JZE14:JZE25 KJA14:KJA25 KSW14:KSW25 LCS14:LCS25 LMO14:LMO25 LWK14:LWK25 MGG14:MGG25 MQC14:MQC25 MZY14:MZY25 NJU14:NJU25 NTQ14:NTQ25 ODM14:ODM25 ONI14:ONI25 OXE14:OXE25 PHA14:PHA25 PQW14:PQW25 QAS14:QAS25 QKO14:QKO25 QUK14:QUK25 REG14:REG25 ROC14:ROC25 RXY14:RXY25 SHU14:SHU25 SRQ14:SRQ25 TBM14:TBM25 TLI14:TLI25 TVE14:TVE25 UFA14:UFA25 UOW14:UOW25 UYS14:UYS25 VIO14:VIO25 VSK14:VSK25 WCG14:WCG25 WMC14:WMC25 WVY14:WVY25 KO14:KO25 UK14:UK25 AEG14:AEG25 AOC14:AOC25 AXY14:AXY25 BHU14:BHU25 BRQ14:BRQ25 CBM14:CBM25 CLI14:CLI25 CVE14:CVE25 DFA14:DFA25 DOW14:DOW25 DYS14:DYS25 EIO14:EIO25 ESK14:ESK25 FCG14:FCG25 FMC14:FMC25 FVY14:FVY25 GFU14:GFU25 GPQ14:GPQ25 GZM14:GZM25 HJI14:HJI25 HTE14:HTE25 IDA14:IDA25 IMW14:IMW25 IWS14:IWS25 JGO14:JGO25 JQK14:JQK25 KAG14:KAG25 KKC14:KKC25 KTY14:KTY25 LDU14:LDU25 LNQ14:LNQ25 LXM14:LXM25 MHI14:MHI25 MRE14:MRE25 NBA14:NBA25 NKW14:NKW25 NUS14:NUS25 OEO14:OEO25 OOK14:OOK25 OYG14:OYG25 PIC14:PIC25 PRY14:PRY25 QBU14:QBU25 QLQ14:QLQ25 QVM14:QVM25 RFI14:RFI25 RPE14:RPE25 RZA14:RZA25 SIW14:SIW25 SSS14:SSS25 TCO14:TCO25 TMK14:TMK25 TWG14:TWG25 UGC14:UGC25 UPY14:UPY25 UZU14:UZU25 VJQ14:VJQ25 VTM14:VTM25 WDI14:WDI25 WNE14:WNE25 WXA14:WXA25" xr:uid="{D9371FFD-A12F-9B4A-AC1D-CB8174D6A993}">
      <formula1>"___,Regione di appartenenza,Regioni limitrofe,Altre Regioni,Paesi UE,Paesi extra UE"</formula1>
    </dataValidation>
    <dataValidation type="list" allowBlank="1" showInputMessage="1" showErrorMessage="1" sqref="A25:Q25 A8:A13" xr:uid="{650A5262-9670-2B47-8346-A8A4B8C47F1F}">
      <formula1>$A$143:$A$230</formula1>
    </dataValidation>
    <dataValidation type="list" allowBlank="1" showInputMessage="1" showErrorMessage="1" sqref="W19:AF24 W8:AF13" xr:uid="{E6EABA43-9FFD-494F-8CE7-CC1DD3A7CEFA}">
      <formula1>"selezionare dal menu,Regione di appartenenza,Regioni limitrofe,Altre Regioni,Paesi UE,Paesi extra UE"</formula1>
    </dataValidation>
    <dataValidation type="list" allowBlank="1" showInputMessage="1" showErrorMessage="1" sqref="BG8:BL13 AG8:AG13 AG19:AG24 BA8:BA13" xr:uid="{2168B2E0-ECA3-EB42-B316-82B99EA52F90}">
      <formula1>"selezionare dal menu,vendita diretta,conferimento cooperative,conferimento grossista,vendita negozi-supermercati-ristorazione,agriturismo"</formula1>
    </dataValidation>
  </dataValidations>
  <pageMargins left="0.7" right="0.7" top="0.75" bottom="0.75" header="0.3" footer="0.3"/>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52BF-2658-794B-9243-9210D312E68D}">
  <dimension ref="A1:AZ340"/>
  <sheetViews>
    <sheetView zoomScale="170" zoomScaleNormal="170" workbookViewId="0">
      <selection activeCell="W7" sqref="W7:AV9"/>
    </sheetView>
  </sheetViews>
  <sheetFormatPr baseColWidth="10" defaultColWidth="2.33203125" defaultRowHeight="13" customHeight="1" x14ac:dyDescent="0.15"/>
  <cols>
    <col min="1" max="16384" width="2.33203125" style="64"/>
  </cols>
  <sheetData>
    <row r="1" spans="1:52" s="134" customFormat="1" ht="13" customHeight="1" x14ac:dyDescent="0.2">
      <c r="A1" s="604" t="s">
        <v>280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row>
    <row r="2" spans="1:52" s="134" customFormat="1" ht="13" customHeight="1" x14ac:dyDescent="0.2">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row>
    <row r="3" spans="1:52" s="67" customFormat="1" ht="13" customHeight="1" x14ac:dyDescent="0.1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5"/>
      <c r="AM3" s="65"/>
      <c r="AN3" s="65"/>
      <c r="AO3" s="65"/>
      <c r="AP3" s="65"/>
      <c r="AQ3" s="65"/>
      <c r="AR3" s="65"/>
      <c r="AS3" s="65"/>
      <c r="AT3" s="65"/>
      <c r="AU3" s="65"/>
      <c r="AV3" s="65"/>
      <c r="AW3" s="65"/>
      <c r="AX3" s="65"/>
      <c r="AY3" s="65"/>
      <c r="AZ3" s="65"/>
    </row>
    <row r="4" spans="1:52" s="67" customFormat="1" ht="13" customHeight="1" x14ac:dyDescent="0.15">
      <c r="A4" s="68"/>
      <c r="B4" s="68" t="s">
        <v>867</v>
      </c>
      <c r="C4" s="69"/>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117"/>
      <c r="AM4" s="65"/>
      <c r="AN4" s="65"/>
      <c r="AO4" s="65"/>
      <c r="AP4" s="65"/>
      <c r="AQ4" s="65"/>
      <c r="AR4" s="65"/>
      <c r="AS4" s="65"/>
      <c r="AT4" s="65"/>
      <c r="AU4" s="65"/>
      <c r="AV4" s="65"/>
      <c r="AW4" s="65"/>
      <c r="AX4" s="65"/>
      <c r="AY4" s="65"/>
      <c r="AZ4" s="65"/>
    </row>
    <row r="5" spans="1:52" s="67" customFormat="1" ht="13" customHeight="1" x14ac:dyDescent="0.15">
      <c r="A5" s="68"/>
      <c r="B5" s="69"/>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row>
    <row r="6" spans="1:52" s="67" customFormat="1" ht="13" customHeight="1" x14ac:dyDescent="0.15">
      <c r="A6" s="68"/>
      <c r="B6" s="65"/>
      <c r="C6" s="439" t="s">
        <v>281</v>
      </c>
      <c r="D6" s="439"/>
      <c r="E6" s="439"/>
      <c r="F6" s="439"/>
      <c r="G6" s="439"/>
      <c r="H6" s="439"/>
      <c r="I6" s="439"/>
      <c r="J6" s="439"/>
      <c r="K6" s="439"/>
      <c r="L6" s="439"/>
      <c r="M6" s="439"/>
      <c r="N6" s="439"/>
      <c r="O6" s="439"/>
      <c r="P6" s="439"/>
      <c r="Q6" s="439"/>
      <c r="R6" s="439"/>
      <c r="S6" s="439"/>
      <c r="T6" s="439"/>
      <c r="U6" s="439"/>
      <c r="V6" s="439"/>
      <c r="W6" s="605" t="s">
        <v>282</v>
      </c>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7"/>
      <c r="AW6" s="65"/>
      <c r="AX6" s="65"/>
      <c r="AY6" s="65"/>
      <c r="AZ6" s="65"/>
    </row>
    <row r="7" spans="1:52" s="67" customFormat="1" ht="13" customHeight="1" x14ac:dyDescent="0.15">
      <c r="A7" s="68"/>
      <c r="B7" s="135"/>
      <c r="C7" s="136"/>
      <c r="D7" s="137"/>
      <c r="E7" s="585" t="s">
        <v>283</v>
      </c>
      <c r="F7" s="585"/>
      <c r="G7" s="585"/>
      <c r="H7" s="585"/>
      <c r="I7" s="585"/>
      <c r="J7" s="585"/>
      <c r="K7" s="585"/>
      <c r="L7" s="585"/>
      <c r="M7" s="585"/>
      <c r="N7" s="585"/>
      <c r="O7" s="585"/>
      <c r="P7" s="585"/>
      <c r="Q7" s="585"/>
      <c r="R7" s="585"/>
      <c r="S7" s="585"/>
      <c r="T7" s="585"/>
      <c r="U7" s="585"/>
      <c r="V7" s="586"/>
      <c r="W7" s="590"/>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2"/>
      <c r="AW7" s="65"/>
      <c r="AX7" s="65"/>
      <c r="AY7" s="65"/>
      <c r="AZ7" s="65"/>
    </row>
    <row r="8" spans="1:52" s="67" customFormat="1" ht="13" customHeight="1" x14ac:dyDescent="0.15">
      <c r="A8" s="68"/>
      <c r="B8" s="135"/>
      <c r="C8" s="138"/>
      <c r="D8" s="135"/>
      <c r="E8" s="572"/>
      <c r="F8" s="572"/>
      <c r="G8" s="572"/>
      <c r="H8" s="572"/>
      <c r="I8" s="572"/>
      <c r="J8" s="572"/>
      <c r="K8" s="572"/>
      <c r="L8" s="572"/>
      <c r="M8" s="572"/>
      <c r="N8" s="572"/>
      <c r="O8" s="572"/>
      <c r="P8" s="572"/>
      <c r="Q8" s="572"/>
      <c r="R8" s="572"/>
      <c r="S8" s="572"/>
      <c r="T8" s="572"/>
      <c r="U8" s="572"/>
      <c r="V8" s="587"/>
      <c r="W8" s="593"/>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5"/>
      <c r="AW8" s="65"/>
      <c r="AX8" s="65"/>
      <c r="AY8" s="65"/>
      <c r="AZ8" s="65"/>
    </row>
    <row r="9" spans="1:52" s="67" customFormat="1" ht="13" customHeight="1" x14ac:dyDescent="0.15">
      <c r="A9" s="68"/>
      <c r="B9" s="135"/>
      <c r="C9" s="78"/>
      <c r="D9" s="140"/>
      <c r="E9" s="588"/>
      <c r="F9" s="588"/>
      <c r="G9" s="588"/>
      <c r="H9" s="588"/>
      <c r="I9" s="588"/>
      <c r="J9" s="588"/>
      <c r="K9" s="588"/>
      <c r="L9" s="588"/>
      <c r="M9" s="588"/>
      <c r="N9" s="588"/>
      <c r="O9" s="588"/>
      <c r="P9" s="588"/>
      <c r="Q9" s="588"/>
      <c r="R9" s="588"/>
      <c r="S9" s="588"/>
      <c r="T9" s="588"/>
      <c r="U9" s="588"/>
      <c r="V9" s="589"/>
      <c r="W9" s="596"/>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8"/>
      <c r="AW9" s="65"/>
      <c r="AX9" s="65"/>
      <c r="AY9" s="65"/>
      <c r="AZ9" s="65"/>
    </row>
    <row r="10" spans="1:52" s="67" customFormat="1" ht="13" customHeight="1" x14ac:dyDescent="0.15">
      <c r="A10" s="68"/>
      <c r="B10" s="135"/>
      <c r="C10" s="136"/>
      <c r="D10" s="137"/>
      <c r="E10" s="585" t="s">
        <v>284</v>
      </c>
      <c r="F10" s="585"/>
      <c r="G10" s="585"/>
      <c r="H10" s="585"/>
      <c r="I10" s="585"/>
      <c r="J10" s="585"/>
      <c r="K10" s="585"/>
      <c r="L10" s="585"/>
      <c r="M10" s="585"/>
      <c r="N10" s="585"/>
      <c r="O10" s="585"/>
      <c r="P10" s="585"/>
      <c r="Q10" s="585"/>
      <c r="R10" s="585"/>
      <c r="S10" s="585"/>
      <c r="T10" s="585"/>
      <c r="U10" s="585"/>
      <c r="V10" s="586"/>
      <c r="W10" s="590"/>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2"/>
      <c r="AW10" s="117"/>
      <c r="AX10" s="117"/>
      <c r="AY10" s="65"/>
      <c r="AZ10" s="65"/>
    </row>
    <row r="11" spans="1:52" s="67" customFormat="1" ht="13" customHeight="1" x14ac:dyDescent="0.15">
      <c r="A11" s="68"/>
      <c r="B11" s="117"/>
      <c r="C11" s="138"/>
      <c r="D11" s="135"/>
      <c r="E11" s="572"/>
      <c r="F11" s="572"/>
      <c r="G11" s="572"/>
      <c r="H11" s="572"/>
      <c r="I11" s="572"/>
      <c r="J11" s="572"/>
      <c r="K11" s="572"/>
      <c r="L11" s="572"/>
      <c r="M11" s="572"/>
      <c r="N11" s="572"/>
      <c r="O11" s="572"/>
      <c r="P11" s="572"/>
      <c r="Q11" s="572"/>
      <c r="R11" s="572"/>
      <c r="S11" s="572"/>
      <c r="T11" s="572"/>
      <c r="U11" s="572"/>
      <c r="V11" s="587"/>
      <c r="W11" s="593"/>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5"/>
      <c r="AW11" s="65"/>
      <c r="AX11" s="65"/>
      <c r="AY11" s="65"/>
      <c r="AZ11" s="65"/>
    </row>
    <row r="12" spans="1:52" s="67" customFormat="1" ht="13" customHeight="1" x14ac:dyDescent="0.15">
      <c r="A12" s="68"/>
      <c r="B12" s="135"/>
      <c r="C12" s="141"/>
      <c r="D12" s="135"/>
      <c r="E12" s="572"/>
      <c r="F12" s="572"/>
      <c r="G12" s="572"/>
      <c r="H12" s="572"/>
      <c r="I12" s="572"/>
      <c r="J12" s="572"/>
      <c r="K12" s="572"/>
      <c r="L12" s="572"/>
      <c r="M12" s="572"/>
      <c r="N12" s="572"/>
      <c r="O12" s="572"/>
      <c r="P12" s="572"/>
      <c r="Q12" s="572"/>
      <c r="R12" s="572"/>
      <c r="S12" s="572"/>
      <c r="T12" s="572"/>
      <c r="U12" s="572"/>
      <c r="V12" s="587"/>
      <c r="W12" s="596"/>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8"/>
      <c r="AW12" s="65"/>
      <c r="AX12" s="65"/>
      <c r="AY12" s="65"/>
      <c r="AZ12" s="65"/>
    </row>
    <row r="13" spans="1:52" s="67" customFormat="1" ht="13" customHeight="1" x14ac:dyDescent="0.15">
      <c r="A13" s="68"/>
      <c r="B13" s="135"/>
      <c r="C13" s="76"/>
      <c r="D13" s="77"/>
      <c r="E13" s="585" t="s">
        <v>285</v>
      </c>
      <c r="F13" s="585"/>
      <c r="G13" s="585"/>
      <c r="H13" s="585"/>
      <c r="I13" s="585"/>
      <c r="J13" s="585"/>
      <c r="K13" s="585"/>
      <c r="L13" s="585"/>
      <c r="M13" s="585"/>
      <c r="N13" s="585"/>
      <c r="O13" s="585"/>
      <c r="P13" s="585"/>
      <c r="Q13" s="585"/>
      <c r="R13" s="585"/>
      <c r="S13" s="585"/>
      <c r="T13" s="585"/>
      <c r="U13" s="585"/>
      <c r="V13" s="586"/>
      <c r="W13" s="590"/>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c r="AW13" s="65"/>
      <c r="AX13" s="65"/>
      <c r="AY13" s="65"/>
      <c r="AZ13" s="65"/>
    </row>
    <row r="14" spans="1:52" s="67" customFormat="1" ht="13" customHeight="1" x14ac:dyDescent="0.15">
      <c r="A14" s="68"/>
      <c r="B14" s="135"/>
      <c r="C14" s="138"/>
      <c r="D14" s="135"/>
      <c r="E14" s="572"/>
      <c r="F14" s="572"/>
      <c r="G14" s="572"/>
      <c r="H14" s="572"/>
      <c r="I14" s="572"/>
      <c r="J14" s="572"/>
      <c r="K14" s="572"/>
      <c r="L14" s="572"/>
      <c r="M14" s="572"/>
      <c r="N14" s="572"/>
      <c r="O14" s="572"/>
      <c r="P14" s="572"/>
      <c r="Q14" s="572"/>
      <c r="R14" s="572"/>
      <c r="S14" s="572"/>
      <c r="T14" s="572"/>
      <c r="U14" s="572"/>
      <c r="V14" s="587"/>
      <c r="W14" s="593"/>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c r="AW14" s="65"/>
      <c r="AX14" s="65"/>
      <c r="AY14" s="65"/>
      <c r="AZ14" s="65"/>
    </row>
    <row r="15" spans="1:52" s="67" customFormat="1" ht="13" customHeight="1" x14ac:dyDescent="0.15">
      <c r="A15" s="68"/>
      <c r="B15" s="135"/>
      <c r="C15" s="78"/>
      <c r="D15" s="140"/>
      <c r="E15" s="588"/>
      <c r="F15" s="588"/>
      <c r="G15" s="588"/>
      <c r="H15" s="588"/>
      <c r="I15" s="588"/>
      <c r="J15" s="588"/>
      <c r="K15" s="588"/>
      <c r="L15" s="588"/>
      <c r="M15" s="588"/>
      <c r="N15" s="588"/>
      <c r="O15" s="588"/>
      <c r="P15" s="588"/>
      <c r="Q15" s="588"/>
      <c r="R15" s="588"/>
      <c r="S15" s="588"/>
      <c r="T15" s="588"/>
      <c r="U15" s="588"/>
      <c r="V15" s="589"/>
      <c r="W15" s="596"/>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8"/>
      <c r="AW15" s="117"/>
      <c r="AX15" s="117"/>
      <c r="AY15" s="65"/>
      <c r="AZ15" s="65"/>
    </row>
    <row r="16" spans="1:52" s="67" customFormat="1" ht="13" customHeight="1" x14ac:dyDescent="0.15">
      <c r="A16" s="68"/>
      <c r="B16" s="117"/>
      <c r="C16" s="136"/>
      <c r="D16" s="137"/>
      <c r="E16" s="585" t="s">
        <v>286</v>
      </c>
      <c r="F16" s="585"/>
      <c r="G16" s="585"/>
      <c r="H16" s="585"/>
      <c r="I16" s="585"/>
      <c r="J16" s="585"/>
      <c r="K16" s="585"/>
      <c r="L16" s="585"/>
      <c r="M16" s="585"/>
      <c r="N16" s="585"/>
      <c r="O16" s="585"/>
      <c r="P16" s="585"/>
      <c r="Q16" s="585"/>
      <c r="R16" s="585"/>
      <c r="S16" s="585"/>
      <c r="T16" s="585"/>
      <c r="U16" s="585"/>
      <c r="V16" s="586"/>
      <c r="W16" s="590"/>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2"/>
      <c r="AW16" s="65"/>
      <c r="AX16" s="65"/>
      <c r="AY16" s="65"/>
      <c r="AZ16" s="65"/>
    </row>
    <row r="17" spans="1:52" s="67" customFormat="1" ht="13" customHeight="1" x14ac:dyDescent="0.15">
      <c r="A17" s="68"/>
      <c r="B17" s="135"/>
      <c r="C17" s="138"/>
      <c r="D17" s="65"/>
      <c r="E17" s="572"/>
      <c r="F17" s="572"/>
      <c r="G17" s="572"/>
      <c r="H17" s="572"/>
      <c r="I17" s="572"/>
      <c r="J17" s="572"/>
      <c r="K17" s="572"/>
      <c r="L17" s="572"/>
      <c r="M17" s="572"/>
      <c r="N17" s="572"/>
      <c r="O17" s="572"/>
      <c r="P17" s="572"/>
      <c r="Q17" s="572"/>
      <c r="R17" s="572"/>
      <c r="S17" s="572"/>
      <c r="T17" s="572"/>
      <c r="U17" s="572"/>
      <c r="V17" s="587"/>
      <c r="W17" s="593"/>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5"/>
      <c r="AW17" s="65"/>
      <c r="AX17" s="65"/>
      <c r="AY17" s="65"/>
      <c r="AZ17" s="65"/>
    </row>
    <row r="18" spans="1:52" ht="13" customHeight="1" x14ac:dyDescent="0.15">
      <c r="A18" s="62"/>
      <c r="B18" s="135"/>
      <c r="C18" s="142"/>
      <c r="D18" s="140"/>
      <c r="E18" s="588"/>
      <c r="F18" s="588"/>
      <c r="G18" s="588"/>
      <c r="H18" s="588"/>
      <c r="I18" s="588"/>
      <c r="J18" s="588"/>
      <c r="K18" s="588"/>
      <c r="L18" s="588"/>
      <c r="M18" s="588"/>
      <c r="N18" s="588"/>
      <c r="O18" s="588"/>
      <c r="P18" s="588"/>
      <c r="Q18" s="588"/>
      <c r="R18" s="588"/>
      <c r="S18" s="588"/>
      <c r="T18" s="588"/>
      <c r="U18" s="588"/>
      <c r="V18" s="589"/>
      <c r="W18" s="596"/>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8"/>
      <c r="AW18" s="65"/>
      <c r="AX18" s="65"/>
      <c r="AY18" s="62"/>
      <c r="AZ18" s="62"/>
    </row>
    <row r="19" spans="1:52" ht="13" customHeight="1" x14ac:dyDescent="0.15">
      <c r="A19" s="62"/>
      <c r="B19" s="135"/>
      <c r="C19" s="143"/>
      <c r="D19" s="137"/>
      <c r="E19" s="599" t="s">
        <v>884</v>
      </c>
      <c r="F19" s="599"/>
      <c r="G19" s="599"/>
      <c r="H19" s="599"/>
      <c r="I19" s="599"/>
      <c r="J19" s="599"/>
      <c r="K19" s="599"/>
      <c r="L19" s="599"/>
      <c r="M19" s="599"/>
      <c r="N19" s="599"/>
      <c r="O19" s="599"/>
      <c r="P19" s="599"/>
      <c r="Q19" s="599"/>
      <c r="R19" s="599"/>
      <c r="S19" s="599"/>
      <c r="T19" s="599"/>
      <c r="U19" s="599"/>
      <c r="V19" s="600"/>
      <c r="W19" s="590"/>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2"/>
      <c r="AW19" s="65"/>
      <c r="AX19" s="65"/>
      <c r="AY19" s="62"/>
      <c r="AZ19" s="62"/>
    </row>
    <row r="20" spans="1:52" ht="13" customHeight="1" x14ac:dyDescent="0.15">
      <c r="A20" s="62"/>
      <c r="B20" s="135"/>
      <c r="C20" s="138"/>
      <c r="D20" s="135"/>
      <c r="E20" s="574"/>
      <c r="F20" s="574"/>
      <c r="G20" s="574"/>
      <c r="H20" s="574"/>
      <c r="I20" s="574"/>
      <c r="J20" s="574"/>
      <c r="K20" s="574"/>
      <c r="L20" s="574"/>
      <c r="M20" s="574"/>
      <c r="N20" s="574"/>
      <c r="O20" s="574"/>
      <c r="P20" s="574"/>
      <c r="Q20" s="574"/>
      <c r="R20" s="574"/>
      <c r="S20" s="574"/>
      <c r="T20" s="574"/>
      <c r="U20" s="574"/>
      <c r="V20" s="601"/>
      <c r="W20" s="593"/>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5"/>
      <c r="AW20" s="117"/>
      <c r="AX20" s="117"/>
      <c r="AY20" s="62"/>
      <c r="AZ20" s="62"/>
    </row>
    <row r="21" spans="1:52" ht="13" customHeight="1" x14ac:dyDescent="0.15">
      <c r="A21" s="62"/>
      <c r="B21" s="117"/>
      <c r="C21" s="144"/>
      <c r="D21" s="145"/>
      <c r="E21" s="602"/>
      <c r="F21" s="602"/>
      <c r="G21" s="602"/>
      <c r="H21" s="602"/>
      <c r="I21" s="602"/>
      <c r="J21" s="602"/>
      <c r="K21" s="602"/>
      <c r="L21" s="602"/>
      <c r="M21" s="602"/>
      <c r="N21" s="602"/>
      <c r="O21" s="602"/>
      <c r="P21" s="602"/>
      <c r="Q21" s="602"/>
      <c r="R21" s="602"/>
      <c r="S21" s="602"/>
      <c r="T21" s="602"/>
      <c r="U21" s="602"/>
      <c r="V21" s="603"/>
      <c r="W21" s="596"/>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8"/>
      <c r="AW21" s="65"/>
      <c r="AX21" s="65"/>
      <c r="AY21" s="62"/>
      <c r="AZ21" s="62"/>
    </row>
    <row r="22" spans="1:52" ht="13" customHeight="1" x14ac:dyDescent="0.15">
      <c r="A22" s="62"/>
      <c r="B22" s="135"/>
      <c r="C22" s="135"/>
      <c r="D22" s="135"/>
      <c r="E22" s="146"/>
      <c r="F22" s="146"/>
      <c r="G22" s="62"/>
      <c r="H22" s="62"/>
      <c r="I22" s="62"/>
      <c r="J22" s="62"/>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65"/>
      <c r="AY22" s="62"/>
      <c r="AZ22" s="62"/>
    </row>
    <row r="23" spans="1:52" ht="13" customHeight="1" x14ac:dyDescent="0.15">
      <c r="A23" s="62"/>
      <c r="B23" s="135"/>
      <c r="C23" s="62"/>
      <c r="D23" s="135"/>
      <c r="E23" s="62"/>
      <c r="F23" s="62"/>
      <c r="G23" s="62"/>
      <c r="H23" s="62"/>
      <c r="I23" s="62"/>
      <c r="J23" s="62"/>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65"/>
      <c r="AY23" s="62"/>
      <c r="AZ23" s="62"/>
    </row>
    <row r="24" spans="1:52" ht="13" customHeight="1" x14ac:dyDescent="0.15">
      <c r="A24" s="62"/>
      <c r="B24" s="148" t="s">
        <v>893</v>
      </c>
      <c r="C24" s="106"/>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145"/>
      <c r="AM24" s="79"/>
      <c r="AN24" s="79"/>
      <c r="AO24" s="79"/>
      <c r="AP24" s="79"/>
      <c r="AQ24" s="79"/>
      <c r="AR24" s="79"/>
      <c r="AS24" s="79"/>
      <c r="AT24" s="79"/>
      <c r="AU24" s="79"/>
      <c r="AV24" s="79"/>
      <c r="AW24" s="79"/>
      <c r="AX24" s="79"/>
      <c r="AY24" s="62"/>
      <c r="AZ24" s="62"/>
    </row>
    <row r="25" spans="1:52" ht="13" customHeight="1" x14ac:dyDescent="0.15">
      <c r="A25" s="62"/>
      <c r="B25" s="69"/>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67" customFormat="1" ht="13" customHeight="1" x14ac:dyDescent="0.15">
      <c r="A26" s="68"/>
      <c r="B26" s="149" t="s">
        <v>289</v>
      </c>
      <c r="C26" s="65"/>
      <c r="D26" s="65"/>
      <c r="E26" s="65"/>
      <c r="F26" s="65"/>
      <c r="G26" s="65"/>
      <c r="H26" s="65"/>
      <c r="I26" s="65"/>
      <c r="J26" s="65"/>
      <c r="K26" s="65"/>
      <c r="L26" s="65"/>
      <c r="M26" s="65"/>
      <c r="N26" s="72"/>
      <c r="O26" s="135"/>
      <c r="P26" s="146"/>
      <c r="Q26" s="135"/>
      <c r="R26" s="135"/>
      <c r="S26" s="135"/>
      <c r="T26" s="135"/>
      <c r="U26" s="135"/>
      <c r="V26" s="65"/>
      <c r="W26" s="72"/>
      <c r="X26" s="135"/>
      <c r="Y26" s="146"/>
      <c r="Z26" s="13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s="67" customFormat="1" ht="13" customHeight="1" x14ac:dyDescent="0.15">
      <c r="A27" s="68"/>
      <c r="B27" s="149"/>
      <c r="C27" s="65"/>
      <c r="D27" s="65"/>
      <c r="E27" s="65"/>
      <c r="F27" s="65"/>
      <c r="G27" s="65"/>
      <c r="H27" s="65"/>
      <c r="I27" s="65"/>
      <c r="J27" s="65"/>
      <c r="K27" s="65"/>
      <c r="L27" s="65"/>
      <c r="M27" s="65"/>
      <c r="N27" s="65"/>
      <c r="O27" s="65"/>
      <c r="P27" s="65"/>
      <c r="Q27" s="65"/>
      <c r="R27" s="65"/>
      <c r="S27" s="65"/>
      <c r="T27" s="65"/>
      <c r="U27" s="65"/>
      <c r="V27" s="65"/>
      <c r="W27" s="65"/>
      <c r="X27" s="65"/>
      <c r="Y27" s="65"/>
      <c r="Z27" s="135"/>
      <c r="AA27" s="135"/>
      <c r="AB27" s="572" t="s">
        <v>283</v>
      </c>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115"/>
      <c r="AZ27" s="115"/>
    </row>
    <row r="28" spans="1:52" s="67" customFormat="1" ht="13" customHeight="1" x14ac:dyDescent="0.15">
      <c r="A28" s="68"/>
      <c r="B28" s="149"/>
      <c r="C28" s="138"/>
      <c r="D28" s="135"/>
      <c r="E28" s="574" t="s">
        <v>290</v>
      </c>
      <c r="F28" s="574"/>
      <c r="G28" s="574"/>
      <c r="H28" s="574"/>
      <c r="I28" s="574"/>
      <c r="J28" s="574"/>
      <c r="K28" s="574"/>
      <c r="L28" s="574"/>
      <c r="M28" s="574"/>
      <c r="N28" s="574"/>
      <c r="O28" s="574"/>
      <c r="P28" s="574"/>
      <c r="Q28" s="574"/>
      <c r="R28" s="574"/>
      <c r="S28" s="574"/>
      <c r="T28" s="574"/>
      <c r="U28" s="574"/>
      <c r="V28" s="574"/>
      <c r="W28" s="574"/>
      <c r="X28" s="574"/>
      <c r="Y28" s="132"/>
      <c r="Z28" s="138"/>
      <c r="AA28" s="135"/>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115"/>
      <c r="AZ28" s="115"/>
    </row>
    <row r="29" spans="1:52" s="67" customFormat="1" ht="13" customHeight="1" x14ac:dyDescent="0.15">
      <c r="A29" s="68"/>
      <c r="B29" s="149"/>
      <c r="C29" s="65"/>
      <c r="D29" s="65"/>
      <c r="E29" s="65"/>
      <c r="F29" s="65"/>
      <c r="G29" s="65"/>
      <c r="H29" s="65"/>
      <c r="I29" s="65"/>
      <c r="J29" s="65"/>
      <c r="K29" s="65"/>
      <c r="L29" s="65"/>
      <c r="M29" s="65"/>
      <c r="N29" s="65"/>
      <c r="O29" s="65"/>
      <c r="P29" s="65"/>
      <c r="Q29" s="65"/>
      <c r="R29" s="65"/>
      <c r="S29" s="65"/>
      <c r="T29" s="65"/>
      <c r="U29" s="65"/>
      <c r="V29" s="65"/>
      <c r="W29" s="65"/>
      <c r="X29" s="65"/>
      <c r="Y29" s="65"/>
      <c r="Z29" s="135"/>
      <c r="AA29" s="135"/>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115"/>
      <c r="AZ29" s="115"/>
    </row>
    <row r="30" spans="1:52" s="67" customFormat="1" ht="13" customHeight="1" x14ac:dyDescent="0.15">
      <c r="A30" s="68"/>
      <c r="B30" s="135"/>
      <c r="C30" s="135"/>
      <c r="D30" s="135"/>
      <c r="E30" s="135"/>
      <c r="F30" s="135"/>
      <c r="G30" s="135"/>
      <c r="H30" s="135"/>
      <c r="I30" s="135"/>
      <c r="J30" s="135"/>
      <c r="K30" s="135"/>
      <c r="L30" s="135"/>
      <c r="M30" s="135"/>
      <c r="N30" s="135"/>
      <c r="O30" s="135"/>
      <c r="P30" s="135"/>
      <c r="Q30" s="135"/>
      <c r="R30" s="135"/>
      <c r="S30" s="135"/>
      <c r="T30" s="65"/>
      <c r="U30" s="65"/>
      <c r="V30" s="65"/>
      <c r="W30" s="65"/>
      <c r="X30" s="65"/>
      <c r="Y30" s="65"/>
      <c r="Z30" s="65"/>
      <c r="AA30" s="65"/>
      <c r="AB30" s="65"/>
      <c r="AC30" s="65"/>
      <c r="AD30" s="65"/>
      <c r="AE30" s="135"/>
      <c r="AF30" s="135"/>
      <c r="AG30" s="135"/>
      <c r="AH30" s="135"/>
      <c r="AI30" s="135"/>
      <c r="AJ30" s="135"/>
      <c r="AK30" s="135"/>
      <c r="AL30" s="135"/>
      <c r="AM30" s="135"/>
      <c r="AN30" s="135"/>
      <c r="AO30" s="135"/>
      <c r="AP30" s="135"/>
      <c r="AQ30" s="135"/>
      <c r="AR30" s="135"/>
      <c r="AS30" s="135"/>
      <c r="AT30" s="135"/>
      <c r="AU30" s="135"/>
      <c r="AV30" s="65"/>
      <c r="AW30" s="65"/>
      <c r="AX30" s="65"/>
      <c r="AY30" s="65"/>
      <c r="AZ30" s="65"/>
    </row>
    <row r="31" spans="1:52" s="67" customFormat="1" ht="13" customHeight="1" x14ac:dyDescent="0.15">
      <c r="A31" s="68"/>
      <c r="B31" s="135"/>
      <c r="C31" s="135"/>
      <c r="D31" s="135"/>
      <c r="E31" s="572" t="s">
        <v>284</v>
      </c>
      <c r="F31" s="572"/>
      <c r="G31" s="572"/>
      <c r="H31" s="572"/>
      <c r="I31" s="572"/>
      <c r="J31" s="572"/>
      <c r="K31" s="572"/>
      <c r="L31" s="572"/>
      <c r="M31" s="572"/>
      <c r="N31" s="572"/>
      <c r="O31" s="572"/>
      <c r="P31" s="572"/>
      <c r="Q31" s="572"/>
      <c r="R31" s="572"/>
      <c r="S31" s="572"/>
      <c r="T31" s="572"/>
      <c r="U31" s="139"/>
      <c r="V31" s="139"/>
      <c r="W31" s="139"/>
      <c r="X31" s="139"/>
      <c r="Y31" s="139"/>
      <c r="Z31" s="135"/>
      <c r="AA31" s="135"/>
      <c r="AB31" s="572" t="s">
        <v>286</v>
      </c>
      <c r="AC31" s="572"/>
      <c r="AD31" s="572"/>
      <c r="AE31" s="572"/>
      <c r="AF31" s="572"/>
      <c r="AG31" s="572"/>
      <c r="AH31" s="572"/>
      <c r="AI31" s="572"/>
      <c r="AJ31" s="572"/>
      <c r="AK31" s="572"/>
      <c r="AL31" s="572"/>
      <c r="AM31" s="572"/>
      <c r="AN31" s="572"/>
      <c r="AO31" s="572"/>
      <c r="AP31" s="572"/>
      <c r="AQ31" s="572"/>
      <c r="AR31" s="135"/>
      <c r="AS31" s="135"/>
      <c r="AT31" s="135"/>
      <c r="AU31" s="135"/>
      <c r="AV31" s="65"/>
      <c r="AW31" s="65"/>
      <c r="AX31" s="65"/>
      <c r="AY31" s="65"/>
      <c r="AZ31" s="65"/>
    </row>
    <row r="32" spans="1:52" s="67" customFormat="1" ht="13" customHeight="1" x14ac:dyDescent="0.15">
      <c r="A32" s="68"/>
      <c r="B32" s="135"/>
      <c r="C32" s="138"/>
      <c r="D32" s="135"/>
      <c r="E32" s="572"/>
      <c r="F32" s="572"/>
      <c r="G32" s="572"/>
      <c r="H32" s="572"/>
      <c r="I32" s="572"/>
      <c r="J32" s="572"/>
      <c r="K32" s="572"/>
      <c r="L32" s="572"/>
      <c r="M32" s="572"/>
      <c r="N32" s="572"/>
      <c r="O32" s="572"/>
      <c r="P32" s="572"/>
      <c r="Q32" s="572"/>
      <c r="R32" s="572"/>
      <c r="S32" s="572"/>
      <c r="T32" s="572"/>
      <c r="U32" s="139"/>
      <c r="V32" s="139"/>
      <c r="W32" s="139"/>
      <c r="X32" s="139"/>
      <c r="Y32" s="139"/>
      <c r="Z32" s="138"/>
      <c r="AA32" s="135"/>
      <c r="AB32" s="572"/>
      <c r="AC32" s="572"/>
      <c r="AD32" s="572"/>
      <c r="AE32" s="572"/>
      <c r="AF32" s="572"/>
      <c r="AG32" s="572"/>
      <c r="AH32" s="572"/>
      <c r="AI32" s="572"/>
      <c r="AJ32" s="572"/>
      <c r="AK32" s="572"/>
      <c r="AL32" s="572"/>
      <c r="AM32" s="572"/>
      <c r="AN32" s="572"/>
      <c r="AO32" s="572"/>
      <c r="AP32" s="572"/>
      <c r="AQ32" s="572"/>
      <c r="AR32" s="117"/>
      <c r="AS32" s="135"/>
      <c r="AT32" s="135"/>
      <c r="AU32" s="135"/>
      <c r="AV32" s="65"/>
      <c r="AW32" s="65"/>
      <c r="AX32" s="65"/>
      <c r="AY32" s="65"/>
      <c r="AZ32" s="65"/>
    </row>
    <row r="33" spans="1:52" s="67" customFormat="1" ht="13" customHeight="1" x14ac:dyDescent="0.15">
      <c r="A33" s="68"/>
      <c r="B33" s="135"/>
      <c r="C33" s="135"/>
      <c r="D33" s="135"/>
      <c r="E33" s="572"/>
      <c r="F33" s="572"/>
      <c r="G33" s="572"/>
      <c r="H33" s="572"/>
      <c r="I33" s="572"/>
      <c r="J33" s="572"/>
      <c r="K33" s="572"/>
      <c r="L33" s="572"/>
      <c r="M33" s="572"/>
      <c r="N33" s="572"/>
      <c r="O33" s="572"/>
      <c r="P33" s="572"/>
      <c r="Q33" s="572"/>
      <c r="R33" s="572"/>
      <c r="S33" s="572"/>
      <c r="T33" s="572"/>
      <c r="U33" s="139"/>
      <c r="V33" s="139"/>
      <c r="W33" s="139"/>
      <c r="X33" s="139"/>
      <c r="Y33" s="139"/>
      <c r="Z33" s="139"/>
      <c r="AA33" s="139"/>
      <c r="AB33" s="572"/>
      <c r="AC33" s="572"/>
      <c r="AD33" s="572"/>
      <c r="AE33" s="572"/>
      <c r="AF33" s="572"/>
      <c r="AG33" s="572"/>
      <c r="AH33" s="572"/>
      <c r="AI33" s="572"/>
      <c r="AJ33" s="572"/>
      <c r="AK33" s="572"/>
      <c r="AL33" s="572"/>
      <c r="AM33" s="572"/>
      <c r="AN33" s="572"/>
      <c r="AO33" s="572"/>
      <c r="AP33" s="572"/>
      <c r="AQ33" s="572"/>
      <c r="AR33" s="117"/>
      <c r="AS33" s="573"/>
      <c r="AT33" s="573"/>
      <c r="AU33" s="573"/>
      <c r="AV33" s="573"/>
      <c r="AW33" s="573"/>
      <c r="AX33" s="573"/>
      <c r="AY33" s="65"/>
      <c r="AZ33" s="65"/>
    </row>
    <row r="34" spans="1:52" s="67" customFormat="1" ht="13" customHeight="1" x14ac:dyDescent="0.15">
      <c r="A34" s="68"/>
      <c r="B34" s="117"/>
      <c r="C34" s="117"/>
      <c r="D34" s="117"/>
      <c r="E34" s="117"/>
      <c r="F34" s="117"/>
      <c r="G34" s="117"/>
      <c r="H34" s="117"/>
      <c r="I34" s="117"/>
      <c r="J34" s="117"/>
      <c r="K34" s="117"/>
      <c r="L34" s="117"/>
      <c r="M34" s="117"/>
      <c r="N34" s="117"/>
      <c r="O34" s="117"/>
      <c r="P34" s="117"/>
      <c r="Q34" s="117"/>
      <c r="R34" s="117"/>
      <c r="S34" s="117"/>
      <c r="T34" s="65"/>
      <c r="U34" s="65"/>
      <c r="V34" s="65"/>
      <c r="W34" s="65"/>
      <c r="X34" s="65"/>
      <c r="Y34" s="65"/>
      <c r="Z34" s="65"/>
      <c r="AA34" s="65"/>
      <c r="AB34" s="65"/>
      <c r="AC34" s="65"/>
      <c r="AD34" s="65"/>
      <c r="AE34" s="117"/>
      <c r="AF34" s="117"/>
      <c r="AG34" s="117"/>
      <c r="AH34" s="117"/>
      <c r="AI34" s="117"/>
      <c r="AJ34" s="117"/>
      <c r="AK34" s="117"/>
      <c r="AL34" s="117"/>
      <c r="AM34" s="117"/>
      <c r="AN34" s="117"/>
      <c r="AO34" s="117"/>
      <c r="AP34" s="117"/>
      <c r="AQ34" s="117"/>
      <c r="AR34" s="117"/>
      <c r="AS34" s="117"/>
      <c r="AT34" s="117"/>
      <c r="AU34" s="117"/>
      <c r="AV34" s="65"/>
      <c r="AW34" s="65"/>
      <c r="AX34" s="65"/>
      <c r="AY34" s="65"/>
      <c r="AZ34" s="65"/>
    </row>
    <row r="35" spans="1:52" s="67" customFormat="1" ht="13" customHeight="1" x14ac:dyDescent="0.15">
      <c r="A35" s="68"/>
      <c r="B35" s="135"/>
      <c r="C35" s="135"/>
      <c r="D35" s="135"/>
      <c r="E35" s="572" t="s">
        <v>285</v>
      </c>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65"/>
      <c r="AE35" s="135"/>
      <c r="AF35" s="135"/>
      <c r="AG35" s="135"/>
      <c r="AH35" s="135"/>
      <c r="AI35" s="135"/>
      <c r="AJ35" s="135"/>
      <c r="AK35" s="135"/>
      <c r="AL35" s="135"/>
      <c r="AM35" s="135"/>
      <c r="AN35" s="135"/>
      <c r="AO35" s="135"/>
      <c r="AP35" s="135"/>
      <c r="AQ35" s="135"/>
      <c r="AR35" s="135"/>
      <c r="AS35" s="135"/>
      <c r="AT35" s="135"/>
      <c r="AU35" s="135"/>
      <c r="AV35" s="65"/>
      <c r="AW35" s="65"/>
      <c r="AX35" s="65"/>
      <c r="AY35" s="65"/>
      <c r="AZ35" s="65"/>
    </row>
    <row r="36" spans="1:52" s="67" customFormat="1" ht="13" customHeight="1" x14ac:dyDescent="0.15">
      <c r="A36" s="68"/>
      <c r="B36" s="135"/>
      <c r="C36" s="138"/>
      <c r="D36" s="135"/>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65"/>
      <c r="AE36" s="135"/>
      <c r="AF36" s="135"/>
      <c r="AG36" s="135"/>
      <c r="AH36" s="146"/>
      <c r="AI36" s="135"/>
      <c r="AJ36" s="135"/>
      <c r="AK36" s="135"/>
      <c r="AL36" s="135"/>
      <c r="AM36" s="135"/>
      <c r="AN36" s="65"/>
      <c r="AO36" s="135"/>
      <c r="AP36" s="135"/>
      <c r="AQ36" s="146"/>
      <c r="AR36" s="135"/>
      <c r="AS36" s="135"/>
      <c r="AT36" s="135"/>
      <c r="AU36" s="135"/>
      <c r="AV36" s="65"/>
      <c r="AW36" s="65"/>
      <c r="AX36" s="65"/>
      <c r="AY36" s="65"/>
      <c r="AZ36" s="65"/>
    </row>
    <row r="37" spans="1:52" s="67" customFormat="1" ht="13" customHeight="1" x14ac:dyDescent="0.15">
      <c r="A37" s="68"/>
      <c r="B37" s="135"/>
      <c r="C37" s="135"/>
      <c r="D37" s="135"/>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65"/>
      <c r="AE37" s="135"/>
      <c r="AF37" s="135"/>
      <c r="AG37" s="135"/>
      <c r="AH37" s="146"/>
      <c r="AI37" s="135"/>
      <c r="AJ37" s="135"/>
      <c r="AK37" s="135"/>
      <c r="AL37" s="135"/>
      <c r="AM37" s="135"/>
      <c r="AN37" s="135"/>
      <c r="AO37" s="135"/>
      <c r="AP37" s="135"/>
      <c r="AQ37" s="117"/>
      <c r="AR37" s="117"/>
      <c r="AS37" s="135"/>
      <c r="AT37" s="135"/>
      <c r="AU37" s="135"/>
      <c r="AV37" s="65"/>
      <c r="AW37" s="65"/>
      <c r="AX37" s="65"/>
      <c r="AY37" s="65"/>
      <c r="AZ37" s="65"/>
    </row>
    <row r="38" spans="1:52" s="67" customFormat="1" ht="13" customHeight="1" x14ac:dyDescent="0.15">
      <c r="A38" s="68"/>
      <c r="B38" s="13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135"/>
      <c r="AF38" s="135"/>
      <c r="AG38" s="135"/>
      <c r="AH38" s="146"/>
      <c r="AI38" s="135"/>
      <c r="AJ38" s="135"/>
      <c r="AK38" s="135"/>
      <c r="AL38" s="135"/>
      <c r="AM38" s="135"/>
      <c r="AN38" s="135"/>
      <c r="AO38" s="117"/>
      <c r="AP38" s="117"/>
      <c r="AQ38" s="146"/>
      <c r="AR38" s="117"/>
      <c r="AS38" s="573"/>
      <c r="AT38" s="573"/>
      <c r="AU38" s="573"/>
      <c r="AV38" s="573"/>
      <c r="AW38" s="573"/>
      <c r="AX38" s="573"/>
      <c r="AY38" s="65"/>
      <c r="AZ38" s="65"/>
    </row>
    <row r="39" spans="1:52" s="67" customFormat="1" ht="13" customHeight="1" x14ac:dyDescent="0.15">
      <c r="A39" s="68"/>
      <c r="B39" s="117"/>
      <c r="C39" s="135"/>
      <c r="D39" s="135"/>
      <c r="E39" s="146"/>
      <c r="F39" s="146"/>
      <c r="G39" s="62"/>
      <c r="H39" s="62"/>
      <c r="I39" s="62"/>
      <c r="J39" s="62"/>
      <c r="K39" s="576"/>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8"/>
      <c r="AX39" s="65"/>
      <c r="AY39" s="65"/>
      <c r="AZ39" s="65"/>
    </row>
    <row r="40" spans="1:52" s="67" customFormat="1" ht="13" customHeight="1" x14ac:dyDescent="0.15">
      <c r="A40" s="68"/>
      <c r="B40" s="135"/>
      <c r="C40" s="150"/>
      <c r="D40" s="135"/>
      <c r="E40" s="574" t="s">
        <v>287</v>
      </c>
      <c r="F40" s="574"/>
      <c r="G40" s="575" t="s">
        <v>288</v>
      </c>
      <c r="H40" s="575"/>
      <c r="I40" s="575"/>
      <c r="J40" s="575"/>
      <c r="K40" s="579"/>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1"/>
      <c r="AX40" s="65"/>
      <c r="AY40" s="65"/>
      <c r="AZ40" s="65"/>
    </row>
    <row r="41" spans="1:52" ht="13" customHeight="1" x14ac:dyDescent="0.15">
      <c r="A41" s="62"/>
      <c r="B41" s="135"/>
      <c r="C41" s="62"/>
      <c r="D41" s="62"/>
      <c r="E41" s="62"/>
      <c r="F41" s="62"/>
      <c r="G41" s="62"/>
      <c r="H41" s="62"/>
      <c r="I41" s="62"/>
      <c r="J41" s="62"/>
      <c r="K41" s="582"/>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4"/>
      <c r="AX41" s="65"/>
      <c r="AY41" s="62"/>
      <c r="AZ41" s="62"/>
    </row>
    <row r="42" spans="1:52" ht="13" customHeight="1" x14ac:dyDescent="0.15">
      <c r="A42" s="62"/>
      <c r="B42" s="135"/>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5"/>
      <c r="AE42" s="135"/>
      <c r="AF42" s="135"/>
      <c r="AG42" s="135"/>
      <c r="AH42" s="146"/>
      <c r="AI42" s="135"/>
      <c r="AJ42" s="135"/>
      <c r="AK42" s="135"/>
      <c r="AL42" s="135"/>
      <c r="AM42" s="135"/>
      <c r="AN42" s="135"/>
      <c r="AO42" s="135"/>
      <c r="AP42" s="135"/>
      <c r="AQ42" s="117"/>
      <c r="AR42" s="117"/>
      <c r="AS42" s="135"/>
      <c r="AT42" s="135"/>
      <c r="AU42" s="135"/>
      <c r="AV42" s="65"/>
      <c r="AW42" s="65"/>
      <c r="AX42" s="65"/>
      <c r="AY42" s="62"/>
      <c r="AZ42" s="62"/>
    </row>
    <row r="43" spans="1:52" ht="13"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ht="13" customHeight="1" x14ac:dyDescent="0.15">
      <c r="A44" s="561" t="s">
        <v>291</v>
      </c>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62"/>
    </row>
    <row r="45" spans="1:52" ht="13" customHeight="1"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2"/>
      <c r="AK45" s="62"/>
      <c r="AL45" s="62"/>
      <c r="AM45" s="62"/>
      <c r="AN45" s="62"/>
      <c r="AO45" s="62"/>
      <c r="AP45" s="62"/>
      <c r="AQ45" s="62"/>
      <c r="AR45" s="62"/>
      <c r="AS45" s="62"/>
      <c r="AT45" s="62"/>
      <c r="AU45" s="62"/>
      <c r="AV45" s="62"/>
      <c r="AW45" s="62"/>
      <c r="AX45" s="62"/>
      <c r="AY45" s="62"/>
      <c r="AZ45" s="62"/>
    </row>
    <row r="46" spans="1:52" ht="13" customHeight="1" x14ac:dyDescent="0.15">
      <c r="A46" s="562" t="s">
        <v>292</v>
      </c>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62"/>
    </row>
    <row r="47" spans="1:52" ht="13" customHeight="1" x14ac:dyDescent="0.15">
      <c r="A47" s="562"/>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62"/>
    </row>
    <row r="48" spans="1:52" ht="13" customHeight="1" x14ac:dyDescent="0.15">
      <c r="A48" s="563"/>
      <c r="B48" s="564"/>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5"/>
      <c r="AZ48" s="62"/>
    </row>
    <row r="49" spans="1:52" ht="13" customHeight="1" x14ac:dyDescent="0.15">
      <c r="A49" s="566"/>
      <c r="B49" s="567"/>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8"/>
      <c r="AZ49" s="62"/>
    </row>
    <row r="50" spans="1:52" ht="13" customHeight="1" x14ac:dyDescent="0.15">
      <c r="A50" s="566"/>
      <c r="B50" s="567"/>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8"/>
      <c r="AZ50" s="62"/>
    </row>
    <row r="51" spans="1:52" ht="13" customHeight="1" x14ac:dyDescent="0.15">
      <c r="A51" s="566"/>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8"/>
      <c r="AZ51" s="62"/>
    </row>
    <row r="52" spans="1:52" ht="13" customHeight="1" x14ac:dyDescent="0.15">
      <c r="A52" s="566"/>
      <c r="B52" s="567"/>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8"/>
      <c r="AZ52" s="62"/>
    </row>
    <row r="53" spans="1:52" ht="13" customHeight="1" x14ac:dyDescent="0.15">
      <c r="A53" s="566"/>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8"/>
      <c r="AZ53" s="62"/>
    </row>
    <row r="54" spans="1:52" ht="13" customHeight="1" x14ac:dyDescent="0.15">
      <c r="A54" s="566"/>
      <c r="B54" s="567"/>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8"/>
      <c r="AZ54" s="62"/>
    </row>
    <row r="55" spans="1:52" ht="13" customHeight="1" x14ac:dyDescent="0.15">
      <c r="A55" s="566"/>
      <c r="B55" s="567"/>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8"/>
      <c r="AZ55" s="62"/>
    </row>
    <row r="56" spans="1:52" ht="13" customHeight="1" x14ac:dyDescent="0.15">
      <c r="A56" s="566"/>
      <c r="B56" s="567"/>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8"/>
      <c r="AZ56" s="62"/>
    </row>
    <row r="57" spans="1:52" ht="13" customHeight="1" x14ac:dyDescent="0.15">
      <c r="A57" s="566"/>
      <c r="B57" s="567"/>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8"/>
      <c r="AZ57" s="62"/>
    </row>
    <row r="58" spans="1:52" ht="13" customHeight="1" x14ac:dyDescent="0.15">
      <c r="A58" s="566"/>
      <c r="B58" s="567"/>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c r="AX58" s="567"/>
      <c r="AY58" s="568"/>
      <c r="AZ58" s="62"/>
    </row>
    <row r="59" spans="1:52" ht="13" customHeight="1" x14ac:dyDescent="0.15">
      <c r="A59" s="566"/>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8"/>
      <c r="AZ59" s="62"/>
    </row>
    <row r="60" spans="1:52" s="89" customFormat="1" ht="13" customHeight="1" x14ac:dyDescent="0.2">
      <c r="A60" s="566"/>
      <c r="B60" s="567"/>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8"/>
      <c r="AZ60" s="117"/>
    </row>
    <row r="61" spans="1:52" ht="13" customHeight="1" x14ac:dyDescent="0.15">
      <c r="A61" s="566"/>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8"/>
      <c r="AZ61" s="62"/>
    </row>
    <row r="62" spans="1:52" s="151" customFormat="1" ht="13" customHeight="1" x14ac:dyDescent="0.2">
      <c r="A62" s="566"/>
      <c r="B62" s="567"/>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8"/>
      <c r="AZ62" s="146"/>
    </row>
    <row r="63" spans="1:52" s="151" customFormat="1" ht="13" customHeight="1" x14ac:dyDescent="0.2">
      <c r="A63" s="566"/>
      <c r="B63" s="567"/>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8"/>
      <c r="AZ63" s="146"/>
    </row>
    <row r="64" spans="1:52" ht="13" customHeight="1" x14ac:dyDescent="0.15">
      <c r="A64" s="566"/>
      <c r="B64" s="567"/>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8"/>
      <c r="AZ64" s="62"/>
    </row>
    <row r="65" spans="1:52" ht="13" customHeight="1" x14ac:dyDescent="0.15">
      <c r="A65" s="566"/>
      <c r="B65" s="567"/>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8"/>
      <c r="AZ65" s="62"/>
    </row>
    <row r="66" spans="1:52" ht="13" customHeight="1" x14ac:dyDescent="0.15">
      <c r="A66" s="566"/>
      <c r="B66" s="567"/>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8"/>
      <c r="AZ66" s="62"/>
    </row>
    <row r="67" spans="1:52" s="89" customFormat="1" ht="13" customHeight="1" x14ac:dyDescent="0.2">
      <c r="A67" s="566"/>
      <c r="B67" s="567"/>
      <c r="C67" s="567"/>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8"/>
      <c r="AZ67" s="117"/>
    </row>
    <row r="68" spans="1:52" s="89" customFormat="1" ht="13" customHeight="1" x14ac:dyDescent="0.2">
      <c r="A68" s="566"/>
      <c r="B68" s="567"/>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8"/>
      <c r="AZ68" s="117"/>
    </row>
    <row r="69" spans="1:52" s="89" customFormat="1" ht="13" customHeight="1" x14ac:dyDescent="0.2">
      <c r="A69" s="569"/>
      <c r="B69" s="570"/>
      <c r="C69" s="570"/>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1"/>
      <c r="AZ69" s="117"/>
    </row>
    <row r="70" spans="1:52" s="89" customFormat="1" ht="13" customHeight="1"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row>
    <row r="71" spans="1:52" s="89" customFormat="1" ht="13" customHeight="1" x14ac:dyDescent="0.15">
      <c r="A71" s="117"/>
      <c r="B71" s="428" t="s">
        <v>39</v>
      </c>
      <c r="C71" s="428"/>
      <c r="D71" s="428"/>
      <c r="E71" s="429" t="str">
        <f>IF('Dati richiedente'!$I$25=0,"",'Dati richiedente'!$I$25)</f>
        <v/>
      </c>
      <c r="F71" s="429"/>
      <c r="G71" s="429"/>
      <c r="H71" s="429"/>
      <c r="I71" s="429"/>
      <c r="J71" s="429"/>
      <c r="K71" s="429"/>
      <c r="L71" s="429"/>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row>
    <row r="72" spans="1:52" s="89" customFormat="1" ht="13" customHeight="1"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row>
    <row r="73" spans="1:52" s="89" customFormat="1" ht="13" customHeight="1"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row>
    <row r="74" spans="1:52" s="89" customFormat="1" ht="13" customHeight="1" x14ac:dyDescent="0.2"/>
    <row r="75" spans="1:52" s="89" customFormat="1" ht="13" customHeight="1" x14ac:dyDescent="0.2"/>
    <row r="76" spans="1:52" s="89" customFormat="1" ht="13" customHeight="1" x14ac:dyDescent="0.2"/>
    <row r="77" spans="1:52" s="89" customFormat="1" ht="13" customHeight="1" x14ac:dyDescent="0.2"/>
    <row r="78" spans="1:52" s="89" customFormat="1" ht="13" customHeight="1" x14ac:dyDescent="0.2"/>
    <row r="79" spans="1:52" s="89" customFormat="1" ht="13" customHeight="1" x14ac:dyDescent="0.2"/>
    <row r="80" spans="1:52" s="89" customFormat="1" ht="13" customHeight="1" x14ac:dyDescent="0.2"/>
    <row r="81" s="89" customFormat="1" ht="13" customHeight="1" x14ac:dyDescent="0.2"/>
    <row r="82" s="89" customFormat="1" ht="13" customHeight="1" x14ac:dyDescent="0.2"/>
    <row r="83" s="89" customFormat="1" ht="13" customHeight="1" x14ac:dyDescent="0.2"/>
    <row r="84" s="89" customFormat="1" ht="13" customHeight="1" x14ac:dyDescent="0.2"/>
    <row r="85" s="89" customFormat="1" ht="13" customHeight="1" x14ac:dyDescent="0.2"/>
    <row r="86" s="89" customFormat="1" ht="13" customHeight="1" x14ac:dyDescent="0.2"/>
    <row r="87" s="89" customFormat="1" ht="13" customHeight="1" x14ac:dyDescent="0.2"/>
    <row r="88" s="89" customFormat="1" ht="13" customHeight="1" x14ac:dyDescent="0.2"/>
    <row r="89" s="89" customFormat="1" ht="13" customHeight="1" x14ac:dyDescent="0.2"/>
    <row r="90" s="89" customFormat="1" ht="13" customHeight="1" x14ac:dyDescent="0.2"/>
    <row r="91" s="89" customFormat="1" ht="13" customHeight="1" x14ac:dyDescent="0.2"/>
    <row r="92" s="89" customFormat="1" ht="13" customHeight="1" x14ac:dyDescent="0.2"/>
    <row r="93" s="89" customFormat="1" ht="13" customHeight="1" x14ac:dyDescent="0.2"/>
    <row r="94" s="89" customFormat="1" ht="13" customHeight="1" x14ac:dyDescent="0.2"/>
    <row r="95" s="89" customFormat="1" ht="13" customHeight="1" x14ac:dyDescent="0.2"/>
    <row r="96" s="89" customFormat="1" ht="13" customHeight="1" x14ac:dyDescent="0.2"/>
    <row r="97" s="89" customFormat="1" ht="13" customHeight="1" x14ac:dyDescent="0.2"/>
    <row r="98" s="89" customFormat="1" ht="13" customHeight="1" x14ac:dyDescent="0.2"/>
    <row r="99" s="89" customFormat="1" ht="13" customHeight="1" x14ac:dyDescent="0.2"/>
    <row r="100" s="89" customFormat="1" ht="13" customHeight="1" x14ac:dyDescent="0.2"/>
    <row r="101" s="89" customFormat="1" ht="13" customHeight="1" x14ac:dyDescent="0.2"/>
    <row r="102" s="89" customFormat="1" ht="13" customHeight="1" x14ac:dyDescent="0.2"/>
    <row r="103" s="89" customFormat="1" ht="13" customHeight="1" x14ac:dyDescent="0.2"/>
    <row r="104" s="89" customFormat="1" ht="13" customHeight="1" x14ac:dyDescent="0.2"/>
    <row r="105" s="89" customFormat="1" ht="13" customHeight="1" x14ac:dyDescent="0.2"/>
    <row r="106" s="89" customFormat="1" ht="13" customHeight="1" x14ac:dyDescent="0.2"/>
    <row r="107" s="89" customFormat="1" ht="13" customHeight="1" x14ac:dyDescent="0.2"/>
    <row r="108" s="89" customFormat="1" ht="13" customHeight="1" x14ac:dyDescent="0.2"/>
    <row r="109" s="89" customFormat="1" ht="13" customHeight="1" x14ac:dyDescent="0.2"/>
    <row r="110" s="89" customFormat="1" ht="13" customHeight="1" x14ac:dyDescent="0.2"/>
    <row r="111" s="89" customFormat="1" ht="13" customHeight="1" x14ac:dyDescent="0.2"/>
    <row r="112" s="89" customFormat="1" ht="13" customHeight="1" x14ac:dyDescent="0.2"/>
    <row r="113" s="89" customFormat="1" ht="13" customHeight="1" x14ac:dyDescent="0.2"/>
    <row r="114" s="89" customFormat="1" ht="13" customHeight="1" x14ac:dyDescent="0.2"/>
    <row r="115" s="89" customFormat="1" ht="13" customHeight="1" x14ac:dyDescent="0.2"/>
    <row r="116" s="89" customFormat="1" ht="13" customHeight="1" x14ac:dyDescent="0.2"/>
    <row r="117" s="89" customFormat="1" ht="13" customHeight="1" x14ac:dyDescent="0.2"/>
    <row r="118" s="89" customFormat="1" ht="13" customHeight="1" x14ac:dyDescent="0.2"/>
    <row r="119" s="89" customFormat="1" ht="13" customHeight="1" x14ac:dyDescent="0.2"/>
    <row r="120" s="89" customFormat="1" ht="13" customHeight="1" x14ac:dyDescent="0.2"/>
    <row r="121" s="89" customFormat="1" ht="13" customHeight="1" x14ac:dyDescent="0.2"/>
    <row r="122" s="89" customFormat="1" ht="13" customHeight="1" x14ac:dyDescent="0.2"/>
    <row r="123" s="89" customFormat="1" ht="13" customHeight="1" x14ac:dyDescent="0.2"/>
    <row r="124" s="89" customFormat="1" ht="13" customHeight="1" x14ac:dyDescent="0.2"/>
    <row r="125" s="89" customFormat="1" ht="13" customHeight="1" x14ac:dyDescent="0.2"/>
    <row r="126" s="89" customFormat="1" ht="13" customHeight="1" x14ac:dyDescent="0.2"/>
    <row r="127" s="89" customFormat="1" ht="13" customHeight="1" x14ac:dyDescent="0.2"/>
    <row r="128" s="89" customFormat="1" ht="13" customHeight="1" x14ac:dyDescent="0.2"/>
    <row r="129" s="89" customFormat="1" ht="13" customHeight="1" x14ac:dyDescent="0.2"/>
    <row r="130" s="89" customFormat="1" ht="13" customHeight="1" x14ac:dyDescent="0.2"/>
    <row r="131" s="89" customFormat="1" ht="13" customHeight="1" x14ac:dyDescent="0.2"/>
    <row r="132" s="89" customFormat="1" ht="13" customHeight="1" x14ac:dyDescent="0.2"/>
    <row r="133" s="89" customFormat="1" ht="13" customHeight="1" x14ac:dyDescent="0.2"/>
    <row r="134" s="89" customFormat="1" ht="13" customHeight="1" x14ac:dyDescent="0.2"/>
    <row r="135" s="89" customFormat="1" ht="13" customHeight="1" x14ac:dyDescent="0.2"/>
    <row r="136" s="89" customFormat="1" ht="13" customHeight="1" x14ac:dyDescent="0.2"/>
    <row r="137" s="89" customFormat="1" ht="13" customHeight="1" x14ac:dyDescent="0.2"/>
    <row r="138" s="89" customFormat="1" ht="13" customHeight="1" x14ac:dyDescent="0.2"/>
    <row r="139" s="89" customFormat="1" ht="13" customHeight="1" x14ac:dyDescent="0.2"/>
    <row r="140" s="89" customFormat="1" ht="13" customHeight="1" x14ac:dyDescent="0.2"/>
    <row r="141" s="89" customFormat="1" ht="13" customHeight="1" x14ac:dyDescent="0.2"/>
    <row r="142" s="89" customFormat="1" ht="13" customHeight="1" x14ac:dyDescent="0.2"/>
    <row r="143" s="89" customFormat="1" ht="13" customHeight="1" x14ac:dyDescent="0.2"/>
    <row r="144" s="89" customFormat="1" ht="13" customHeight="1" x14ac:dyDescent="0.2"/>
    <row r="145" s="89" customFormat="1" ht="13" customHeight="1" x14ac:dyDescent="0.2"/>
    <row r="146" s="89" customFormat="1" ht="13" customHeight="1" x14ac:dyDescent="0.2"/>
    <row r="147" s="89" customFormat="1" ht="13" customHeight="1" x14ac:dyDescent="0.2"/>
    <row r="148" s="89" customFormat="1" ht="13" customHeight="1" x14ac:dyDescent="0.2"/>
    <row r="149" s="89" customFormat="1" ht="13" customHeight="1" x14ac:dyDescent="0.2"/>
    <row r="150" s="89" customFormat="1" ht="13" customHeight="1" x14ac:dyDescent="0.2"/>
    <row r="151" s="89" customFormat="1" ht="13" customHeight="1" x14ac:dyDescent="0.2"/>
    <row r="152" s="89" customFormat="1" ht="13" customHeight="1" x14ac:dyDescent="0.2"/>
    <row r="153" s="89" customFormat="1" ht="13" customHeight="1" x14ac:dyDescent="0.2"/>
    <row r="154" s="89" customFormat="1" ht="13" customHeight="1" x14ac:dyDescent="0.2"/>
    <row r="155" s="89" customFormat="1" ht="13" customHeight="1" x14ac:dyDescent="0.2"/>
    <row r="156" s="89" customFormat="1" ht="13" customHeight="1" x14ac:dyDescent="0.2"/>
    <row r="157" s="89" customFormat="1" ht="13" customHeight="1" x14ac:dyDescent="0.2"/>
    <row r="158" s="89" customFormat="1" ht="13" customHeight="1" x14ac:dyDescent="0.2"/>
    <row r="159" s="89" customFormat="1" ht="13" customHeight="1" x14ac:dyDescent="0.2"/>
    <row r="160" s="89" customFormat="1" ht="13" customHeight="1" x14ac:dyDescent="0.2"/>
    <row r="161" s="89" customFormat="1" ht="13" customHeight="1" x14ac:dyDescent="0.2"/>
    <row r="162" s="89" customFormat="1" ht="13" customHeight="1" x14ac:dyDescent="0.2"/>
    <row r="163" s="89" customFormat="1" ht="13" customHeight="1" x14ac:dyDescent="0.2"/>
    <row r="164" s="89" customFormat="1" ht="13" customHeight="1" x14ac:dyDescent="0.2"/>
    <row r="165" s="89" customFormat="1" ht="13" customHeight="1" x14ac:dyDescent="0.2"/>
    <row r="166" s="89" customFormat="1" ht="13" customHeight="1" x14ac:dyDescent="0.2"/>
    <row r="167" s="89" customFormat="1" ht="13" customHeight="1" x14ac:dyDescent="0.2"/>
    <row r="168" s="89" customFormat="1" ht="13" customHeight="1" x14ac:dyDescent="0.2"/>
    <row r="169" s="89" customFormat="1" ht="13" customHeight="1" x14ac:dyDescent="0.2"/>
    <row r="170" s="89" customFormat="1" ht="13" customHeight="1" x14ac:dyDescent="0.2"/>
    <row r="171" s="89" customFormat="1" ht="13" customHeight="1" x14ac:dyDescent="0.2"/>
    <row r="172" s="89" customFormat="1" ht="13" customHeight="1" x14ac:dyDescent="0.2"/>
    <row r="173" s="89" customFormat="1" ht="13" customHeight="1" x14ac:dyDescent="0.2"/>
    <row r="174" s="89" customFormat="1" ht="13" customHeight="1" x14ac:dyDescent="0.2"/>
    <row r="175" s="89" customFormat="1" ht="13" customHeight="1" x14ac:dyDescent="0.2"/>
    <row r="176" s="89" customFormat="1" ht="13" customHeight="1" x14ac:dyDescent="0.2"/>
    <row r="177" s="89" customFormat="1" ht="13" customHeight="1" x14ac:dyDescent="0.2"/>
    <row r="178" s="89" customFormat="1" ht="13" customHeight="1" x14ac:dyDescent="0.2"/>
    <row r="179" s="89" customFormat="1" ht="13" customHeight="1" x14ac:dyDescent="0.2"/>
    <row r="180" s="89" customFormat="1" ht="13" customHeight="1" x14ac:dyDescent="0.2"/>
    <row r="181" s="89" customFormat="1" ht="13" customHeight="1" x14ac:dyDescent="0.2"/>
    <row r="182" s="89" customFormat="1" ht="13" customHeight="1" x14ac:dyDescent="0.2"/>
    <row r="183" s="89" customFormat="1" ht="13" customHeight="1" x14ac:dyDescent="0.2"/>
    <row r="184" s="89" customFormat="1" ht="13" customHeight="1" x14ac:dyDescent="0.2"/>
    <row r="185" s="89" customFormat="1" ht="13" customHeight="1" x14ac:dyDescent="0.2"/>
    <row r="186" s="89" customFormat="1" ht="13" customHeight="1" x14ac:dyDescent="0.2"/>
    <row r="187" s="89" customFormat="1" ht="13" customHeight="1" x14ac:dyDescent="0.2"/>
    <row r="188" s="89" customFormat="1" ht="13" customHeight="1" x14ac:dyDescent="0.2"/>
    <row r="189" s="89" customFormat="1" ht="13" customHeight="1" x14ac:dyDescent="0.2"/>
    <row r="190" s="89" customFormat="1" ht="13" customHeight="1" x14ac:dyDescent="0.2"/>
    <row r="191" s="89" customFormat="1" ht="13" customHeight="1" x14ac:dyDescent="0.2"/>
    <row r="192" s="89" customFormat="1" ht="13" customHeight="1" x14ac:dyDescent="0.2"/>
    <row r="193" s="89" customFormat="1" ht="13" customHeight="1" x14ac:dyDescent="0.2"/>
    <row r="194" s="89" customFormat="1" ht="13" customHeight="1" x14ac:dyDescent="0.2"/>
    <row r="195" s="89" customFormat="1" ht="13" customHeight="1" x14ac:dyDescent="0.2"/>
    <row r="196" s="89" customFormat="1" ht="13" customHeight="1" x14ac:dyDescent="0.2"/>
    <row r="197" s="89" customFormat="1" ht="13" customHeight="1" x14ac:dyDescent="0.2"/>
    <row r="198" s="89" customFormat="1" ht="13" customHeight="1" x14ac:dyDescent="0.2"/>
    <row r="199" s="89" customFormat="1" ht="13" customHeight="1" x14ac:dyDescent="0.2"/>
    <row r="200" s="89" customFormat="1" ht="13" customHeight="1" x14ac:dyDescent="0.2"/>
    <row r="201" s="89" customFormat="1" ht="13" customHeight="1" x14ac:dyDescent="0.2"/>
    <row r="202" s="89" customFormat="1" ht="13" customHeight="1" x14ac:dyDescent="0.2"/>
    <row r="203" s="89" customFormat="1" ht="13" customHeight="1" x14ac:dyDescent="0.2"/>
    <row r="204" s="89" customFormat="1" ht="13" customHeight="1" x14ac:dyDescent="0.2"/>
    <row r="205" s="89" customFormat="1" ht="13" customHeight="1" x14ac:dyDescent="0.2"/>
    <row r="206" s="89" customFormat="1" ht="13" customHeight="1" x14ac:dyDescent="0.2"/>
    <row r="207" s="89" customFormat="1" ht="13" customHeight="1" x14ac:dyDescent="0.2"/>
    <row r="208" s="89" customFormat="1" ht="13" customHeight="1" x14ac:dyDescent="0.2"/>
    <row r="209" s="89" customFormat="1" ht="13" customHeight="1" x14ac:dyDescent="0.2"/>
    <row r="210" s="89" customFormat="1" ht="13" customHeight="1" x14ac:dyDescent="0.2"/>
    <row r="211" s="89" customFormat="1" ht="13" customHeight="1" x14ac:dyDescent="0.2"/>
    <row r="212" s="89" customFormat="1" ht="13" customHeight="1" x14ac:dyDescent="0.2"/>
    <row r="213" s="89" customFormat="1" ht="13" customHeight="1" x14ac:dyDescent="0.2"/>
    <row r="214" s="89" customFormat="1" ht="13" customHeight="1" x14ac:dyDescent="0.2"/>
    <row r="215" s="89" customFormat="1" ht="13" customHeight="1" x14ac:dyDescent="0.2"/>
    <row r="216" s="89" customFormat="1" ht="13" customHeight="1" x14ac:dyDescent="0.2"/>
    <row r="217" s="89" customFormat="1" ht="13" customHeight="1" x14ac:dyDescent="0.2"/>
    <row r="218" s="89" customFormat="1" ht="13" customHeight="1" x14ac:dyDescent="0.2"/>
    <row r="219" s="89" customFormat="1" ht="13" customHeight="1" x14ac:dyDescent="0.2"/>
    <row r="220" s="89" customFormat="1" ht="13" customHeight="1" x14ac:dyDescent="0.2"/>
    <row r="221" s="89" customFormat="1" ht="13" customHeight="1" x14ac:dyDescent="0.2"/>
    <row r="222" s="89" customFormat="1" ht="13" customHeight="1" x14ac:dyDescent="0.2"/>
    <row r="223" s="89" customFormat="1" ht="13" customHeight="1" x14ac:dyDescent="0.2"/>
    <row r="224" s="89" customFormat="1" ht="13" customHeight="1" x14ac:dyDescent="0.2"/>
    <row r="225" s="89" customFormat="1" ht="13" customHeight="1" x14ac:dyDescent="0.2"/>
    <row r="226" s="89" customFormat="1" ht="13" customHeight="1" x14ac:dyDescent="0.2"/>
    <row r="227" s="89" customFormat="1" ht="13" customHeight="1" x14ac:dyDescent="0.2"/>
    <row r="228" s="89" customFormat="1" ht="13" customHeight="1" x14ac:dyDescent="0.2"/>
    <row r="229" s="89" customFormat="1" ht="13" customHeight="1" x14ac:dyDescent="0.2"/>
    <row r="230" s="89" customFormat="1" ht="13" customHeight="1" x14ac:dyDescent="0.2"/>
    <row r="231" s="89" customFormat="1" ht="13" customHeight="1" x14ac:dyDescent="0.2"/>
    <row r="232" s="89" customFormat="1" ht="13" customHeight="1" x14ac:dyDescent="0.2"/>
    <row r="233" s="89" customFormat="1" ht="13" customHeight="1" x14ac:dyDescent="0.2"/>
    <row r="234" s="89" customFormat="1" ht="13" customHeight="1" x14ac:dyDescent="0.2"/>
    <row r="235" s="89" customFormat="1" ht="13" customHeight="1" x14ac:dyDescent="0.2"/>
    <row r="236" s="89" customFormat="1" ht="13" customHeight="1" x14ac:dyDescent="0.2"/>
    <row r="237" s="89" customFormat="1" ht="13" customHeight="1" x14ac:dyDescent="0.2"/>
    <row r="238" s="89" customFormat="1" ht="13" customHeight="1" x14ac:dyDescent="0.2"/>
    <row r="239" s="89" customFormat="1" ht="13" customHeight="1" x14ac:dyDescent="0.2"/>
    <row r="240" s="89" customFormat="1" ht="13" customHeight="1" x14ac:dyDescent="0.2"/>
    <row r="241" s="89" customFormat="1" ht="13" customHeight="1" x14ac:dyDescent="0.2"/>
    <row r="242" s="89" customFormat="1" ht="13" customHeight="1" x14ac:dyDescent="0.2"/>
    <row r="243" s="89" customFormat="1" ht="13" customHeight="1" x14ac:dyDescent="0.2"/>
    <row r="244" s="89" customFormat="1" ht="13" customHeight="1" x14ac:dyDescent="0.2"/>
    <row r="245" s="89" customFormat="1" ht="13" customHeight="1" x14ac:dyDescent="0.2"/>
    <row r="246" s="89" customFormat="1" ht="13" customHeight="1" x14ac:dyDescent="0.2"/>
    <row r="247" s="89" customFormat="1" ht="13" customHeight="1" x14ac:dyDescent="0.2"/>
    <row r="248" s="89" customFormat="1" ht="13" customHeight="1" x14ac:dyDescent="0.2"/>
    <row r="249" s="89" customFormat="1" ht="13" customHeight="1" x14ac:dyDescent="0.2"/>
    <row r="250" s="89" customFormat="1" ht="13" customHeight="1" x14ac:dyDescent="0.2"/>
    <row r="251" s="89" customFormat="1" ht="13" customHeight="1" x14ac:dyDescent="0.2"/>
    <row r="252" s="89" customFormat="1" ht="13" customHeight="1" x14ac:dyDescent="0.2"/>
    <row r="253" s="89" customFormat="1" ht="13" customHeight="1" x14ac:dyDescent="0.2"/>
    <row r="254" s="89" customFormat="1" ht="13" customHeight="1" x14ac:dyDescent="0.2"/>
    <row r="255" s="89" customFormat="1" ht="13" customHeight="1" x14ac:dyDescent="0.2"/>
    <row r="256" s="89" customFormat="1" ht="13" customHeight="1" x14ac:dyDescent="0.2"/>
    <row r="257" s="89" customFormat="1" ht="13" customHeight="1" x14ac:dyDescent="0.2"/>
    <row r="258" s="89" customFormat="1" ht="13" customHeight="1" x14ac:dyDescent="0.2"/>
    <row r="259" s="89" customFormat="1" ht="13" customHeight="1" x14ac:dyDescent="0.2"/>
    <row r="260" s="89" customFormat="1" ht="13" customHeight="1" x14ac:dyDescent="0.2"/>
    <row r="261" s="89" customFormat="1" ht="13" customHeight="1" x14ac:dyDescent="0.2"/>
    <row r="262" s="89" customFormat="1" ht="13" customHeight="1" x14ac:dyDescent="0.2"/>
    <row r="263" s="89" customFormat="1" ht="13" customHeight="1" x14ac:dyDescent="0.2"/>
    <row r="264" s="89" customFormat="1" ht="13" customHeight="1" x14ac:dyDescent="0.2"/>
    <row r="265" s="89" customFormat="1" ht="13" customHeight="1" x14ac:dyDescent="0.2"/>
    <row r="266" s="89" customFormat="1" ht="13" customHeight="1" x14ac:dyDescent="0.2"/>
    <row r="267" s="89" customFormat="1" ht="13" customHeight="1" x14ac:dyDescent="0.2"/>
    <row r="268" s="89" customFormat="1" ht="13" customHeight="1" x14ac:dyDescent="0.2"/>
    <row r="269" s="89" customFormat="1" ht="13" customHeight="1" x14ac:dyDescent="0.2"/>
    <row r="270" s="89" customFormat="1" ht="13" customHeight="1" x14ac:dyDescent="0.2"/>
    <row r="271" s="89" customFormat="1" ht="13" customHeight="1" x14ac:dyDescent="0.2"/>
    <row r="272" s="89" customFormat="1" ht="13" customHeight="1" x14ac:dyDescent="0.2"/>
    <row r="273" s="89" customFormat="1" ht="13" customHeight="1" x14ac:dyDescent="0.2"/>
    <row r="274" s="89" customFormat="1" ht="13" customHeight="1" x14ac:dyDescent="0.2"/>
    <row r="275" s="89" customFormat="1" ht="13" customHeight="1" x14ac:dyDescent="0.2"/>
    <row r="276" s="89" customFormat="1" ht="13" customHeight="1" x14ac:dyDescent="0.2"/>
    <row r="277" s="89" customFormat="1" ht="13" customHeight="1" x14ac:dyDescent="0.2"/>
    <row r="278" s="89" customFormat="1" ht="13" customHeight="1" x14ac:dyDescent="0.2"/>
    <row r="279" s="89" customFormat="1" ht="13" customHeight="1" x14ac:dyDescent="0.2"/>
    <row r="280" s="89" customFormat="1" ht="13" customHeight="1" x14ac:dyDescent="0.2"/>
    <row r="281" s="89" customFormat="1" ht="13" customHeight="1" x14ac:dyDescent="0.2"/>
    <row r="282" s="89" customFormat="1" ht="13" customHeight="1" x14ac:dyDescent="0.2"/>
    <row r="283" s="89" customFormat="1" ht="13" customHeight="1" x14ac:dyDescent="0.2"/>
    <row r="284" s="89" customFormat="1" ht="13" customHeight="1" x14ac:dyDescent="0.2"/>
    <row r="285" s="89" customFormat="1" ht="13" customHeight="1" x14ac:dyDescent="0.2"/>
    <row r="286" s="89" customFormat="1" ht="13" customHeight="1" x14ac:dyDescent="0.2"/>
    <row r="287" s="89" customFormat="1" ht="13" customHeight="1" x14ac:dyDescent="0.2"/>
    <row r="288" s="89" customFormat="1" ht="13" customHeight="1" x14ac:dyDescent="0.2"/>
    <row r="289" s="89" customFormat="1" ht="13" customHeight="1" x14ac:dyDescent="0.2"/>
    <row r="290" s="89" customFormat="1" ht="13" customHeight="1" x14ac:dyDescent="0.2"/>
    <row r="291" s="89" customFormat="1" ht="13" customHeight="1" x14ac:dyDescent="0.2"/>
    <row r="292" s="89" customFormat="1" ht="13" customHeight="1" x14ac:dyDescent="0.2"/>
    <row r="293" s="89" customFormat="1" ht="13" customHeight="1" x14ac:dyDescent="0.2"/>
    <row r="294" s="89" customFormat="1" ht="13" customHeight="1" x14ac:dyDescent="0.2"/>
    <row r="295" s="89" customFormat="1" ht="13" customHeight="1" x14ac:dyDescent="0.2"/>
    <row r="296" s="89" customFormat="1" ht="13" customHeight="1" x14ac:dyDescent="0.2"/>
    <row r="297" s="89" customFormat="1" ht="13" customHeight="1" x14ac:dyDescent="0.2"/>
    <row r="298" s="89" customFormat="1" ht="13" customHeight="1" x14ac:dyDescent="0.2"/>
    <row r="299" s="89" customFormat="1" ht="13" customHeight="1" x14ac:dyDescent="0.2"/>
    <row r="300" s="89" customFormat="1" ht="13" customHeight="1" x14ac:dyDescent="0.2"/>
    <row r="301" s="89" customFormat="1" ht="13" customHeight="1" x14ac:dyDescent="0.2"/>
    <row r="302" s="89" customFormat="1" ht="13" customHeight="1" x14ac:dyDescent="0.2"/>
    <row r="303" s="89" customFormat="1" ht="13" customHeight="1" x14ac:dyDescent="0.2"/>
    <row r="304" s="89" customFormat="1" ht="13" customHeight="1" x14ac:dyDescent="0.2"/>
    <row r="305" s="89" customFormat="1" ht="13" customHeight="1" x14ac:dyDescent="0.2"/>
    <row r="306" s="89" customFormat="1" ht="13" customHeight="1" x14ac:dyDescent="0.2"/>
    <row r="307" s="89" customFormat="1" ht="13" customHeight="1" x14ac:dyDescent="0.2"/>
    <row r="308" s="89" customFormat="1" ht="13" customHeight="1" x14ac:dyDescent="0.2"/>
    <row r="309" s="89" customFormat="1" ht="13" customHeight="1" x14ac:dyDescent="0.2"/>
    <row r="310" s="89" customFormat="1" ht="13" customHeight="1" x14ac:dyDescent="0.2"/>
    <row r="311" s="89" customFormat="1" ht="13" customHeight="1" x14ac:dyDescent="0.2"/>
    <row r="312" s="89" customFormat="1" ht="13" customHeight="1" x14ac:dyDescent="0.2"/>
    <row r="313" s="89" customFormat="1" ht="13" customHeight="1" x14ac:dyDescent="0.2"/>
    <row r="314" s="89" customFormat="1" ht="13" customHeight="1" x14ac:dyDescent="0.2"/>
    <row r="315" s="89" customFormat="1" ht="13" customHeight="1" x14ac:dyDescent="0.2"/>
    <row r="316" s="89" customFormat="1" ht="13" customHeight="1" x14ac:dyDescent="0.2"/>
    <row r="317" s="89" customFormat="1" ht="13" customHeight="1" x14ac:dyDescent="0.2"/>
    <row r="318" s="89" customFormat="1" ht="13" customHeight="1" x14ac:dyDescent="0.2"/>
    <row r="319" s="89" customFormat="1" ht="13" customHeight="1" x14ac:dyDescent="0.2"/>
    <row r="320" s="89" customFormat="1" ht="13" customHeight="1" x14ac:dyDescent="0.2"/>
    <row r="321" s="89" customFormat="1" ht="13" customHeight="1" x14ac:dyDescent="0.2"/>
    <row r="322" s="89" customFormat="1" ht="13" customHeight="1" x14ac:dyDescent="0.2"/>
    <row r="323" s="89" customFormat="1" ht="13" customHeight="1" x14ac:dyDescent="0.2"/>
    <row r="324" s="89" customFormat="1" ht="13" customHeight="1" x14ac:dyDescent="0.2"/>
    <row r="325" s="89" customFormat="1" ht="13" customHeight="1" x14ac:dyDescent="0.2"/>
    <row r="326" s="89" customFormat="1" ht="13" customHeight="1" x14ac:dyDescent="0.2"/>
    <row r="327" s="89" customFormat="1" ht="13" customHeight="1" x14ac:dyDescent="0.2"/>
    <row r="328" s="89" customFormat="1" ht="13" customHeight="1" x14ac:dyDescent="0.2"/>
    <row r="329" s="89" customFormat="1" ht="13" customHeight="1" x14ac:dyDescent="0.2"/>
    <row r="330" s="89" customFormat="1" ht="13" customHeight="1" x14ac:dyDescent="0.2"/>
    <row r="331" s="89" customFormat="1" ht="13" customHeight="1" x14ac:dyDescent="0.2"/>
    <row r="332" s="89" customFormat="1" ht="13" customHeight="1" x14ac:dyDescent="0.2"/>
    <row r="333" s="89" customFormat="1" ht="13" customHeight="1" x14ac:dyDescent="0.2"/>
    <row r="334" s="89" customFormat="1" ht="13" customHeight="1" x14ac:dyDescent="0.2"/>
    <row r="335" s="89" customFormat="1" ht="13" customHeight="1" x14ac:dyDescent="0.2"/>
    <row r="336" s="89" customFormat="1" ht="13" customHeight="1" x14ac:dyDescent="0.2"/>
    <row r="337" s="89" customFormat="1" ht="13" customHeight="1" x14ac:dyDescent="0.2"/>
    <row r="338" s="89" customFormat="1" ht="13" customHeight="1" x14ac:dyDescent="0.2"/>
    <row r="339" s="89" customFormat="1" ht="13" customHeight="1" x14ac:dyDescent="0.2"/>
    <row r="340" s="89" customFormat="1" ht="13" customHeight="1" x14ac:dyDescent="0.2"/>
  </sheetData>
  <sheetProtection algorithmName="SHA-512" hashValue="2eIyodvFo/cXxSrwxV1BaAQ3Z+BxiUeqmJpnMAfAuDmyBUBb31Flc4cRem/ORskel/WztpRHMviSa+ey9RtWfg==" saltValue="Sw3sg4hzxTR93zCcQInXYA==" spinCount="100000" sheet="1" objects="1" scenarios="1" selectLockedCells="1"/>
  <mergeCells count="28">
    <mergeCell ref="C6:V6"/>
    <mergeCell ref="W7:AV9"/>
    <mergeCell ref="E10:V12"/>
    <mergeCell ref="W10:AV12"/>
    <mergeCell ref="A1:AZ2"/>
    <mergeCell ref="W6:AV6"/>
    <mergeCell ref="E7:V9"/>
    <mergeCell ref="E13:V15"/>
    <mergeCell ref="W13:AV15"/>
    <mergeCell ref="E16:V18"/>
    <mergeCell ref="W16:AV18"/>
    <mergeCell ref="W19:AV21"/>
    <mergeCell ref="E19:V21"/>
    <mergeCell ref="E31:T33"/>
    <mergeCell ref="AB31:AQ33"/>
    <mergeCell ref="AS33:AX33"/>
    <mergeCell ref="E28:X28"/>
    <mergeCell ref="AB27:AX29"/>
    <mergeCell ref="E35:AC37"/>
    <mergeCell ref="AS38:AX38"/>
    <mergeCell ref="E40:F40"/>
    <mergeCell ref="G40:J40"/>
    <mergeCell ref="K39:AW41"/>
    <mergeCell ref="A44:AY44"/>
    <mergeCell ref="A46:AY47"/>
    <mergeCell ref="A48:AY69"/>
    <mergeCell ref="B71:D71"/>
    <mergeCell ref="E71:L71"/>
  </mergeCells>
  <pageMargins left="0.7" right="0.7"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CE-E2CA-B148-85AF-FB38A9D91F0F}">
  <dimension ref="A1:AM40"/>
  <sheetViews>
    <sheetView zoomScale="150" zoomScaleNormal="150" workbookViewId="0">
      <selection activeCell="AF22" sqref="AF22:AK23"/>
    </sheetView>
  </sheetViews>
  <sheetFormatPr baseColWidth="10" defaultColWidth="2.33203125" defaultRowHeight="13" customHeight="1" x14ac:dyDescent="0.2"/>
  <cols>
    <col min="1" max="16384" width="2.33203125" style="11"/>
  </cols>
  <sheetData>
    <row r="1" spans="1:39" s="12" customFormat="1" ht="13" customHeight="1" x14ac:dyDescent="0.2">
      <c r="A1" s="636" t="s">
        <v>896</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row>
    <row r="2" spans="1:39" s="12" customFormat="1" ht="13" customHeight="1" x14ac:dyDescent="0.2">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row>
    <row r="3" spans="1:39" s="12" customFormat="1" ht="13" customHeight="1" x14ac:dyDescent="0.2">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38"/>
      <c r="AG3" s="38"/>
      <c r="AH3" s="38"/>
      <c r="AI3" s="38"/>
      <c r="AJ3" s="38"/>
      <c r="AK3" s="38"/>
      <c r="AL3" s="38"/>
      <c r="AM3" s="38"/>
    </row>
    <row r="4" spans="1:39" s="12" customFormat="1" ht="13" customHeight="1" x14ac:dyDescent="0.2">
      <c r="A4" s="153"/>
      <c r="B4" s="154" t="s">
        <v>894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s="12" customFormat="1" ht="13" customHeight="1" x14ac:dyDescent="0.2">
      <c r="A5" s="153"/>
      <c r="B5" s="155"/>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s="12" customFormat="1" ht="13" customHeight="1" x14ac:dyDescent="0.2">
      <c r="A6" s="156"/>
      <c r="B6" s="154" t="s">
        <v>895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38"/>
      <c r="AD6" s="38"/>
      <c r="AE6" s="38"/>
      <c r="AF6" s="38"/>
      <c r="AG6" s="38"/>
      <c r="AH6" s="38"/>
      <c r="AI6" s="38"/>
      <c r="AJ6" s="38"/>
      <c r="AK6" s="38"/>
      <c r="AL6" s="38"/>
      <c r="AM6" s="38"/>
    </row>
    <row r="7" spans="1:39" s="12" customFormat="1" ht="13" customHeight="1" x14ac:dyDescent="0.2">
      <c r="A7" s="153"/>
      <c r="B7" s="158"/>
      <c r="C7" s="158"/>
      <c r="D7" s="158"/>
      <c r="E7" s="158"/>
      <c r="F7" s="158"/>
      <c r="G7" s="158"/>
      <c r="H7" s="158"/>
      <c r="I7" s="158"/>
      <c r="J7" s="158"/>
      <c r="K7" s="158"/>
      <c r="L7" s="158"/>
      <c r="M7" s="158"/>
      <c r="N7" s="158"/>
      <c r="O7" s="158"/>
      <c r="P7" s="158"/>
      <c r="Q7" s="158"/>
      <c r="R7" s="158"/>
      <c r="S7" s="158"/>
      <c r="T7" s="158"/>
      <c r="U7" s="159"/>
      <c r="V7" s="159"/>
      <c r="W7" s="159"/>
      <c r="X7" s="159"/>
      <c r="Y7" s="159"/>
      <c r="Z7" s="159"/>
      <c r="AA7" s="159"/>
      <c r="AB7" s="159"/>
      <c r="AC7" s="38"/>
      <c r="AD7" s="38"/>
      <c r="AE7" s="38"/>
      <c r="AF7" s="38"/>
      <c r="AG7" s="38"/>
      <c r="AH7" s="38"/>
      <c r="AI7" s="38"/>
      <c r="AJ7" s="38"/>
      <c r="AK7" s="38"/>
      <c r="AL7" s="38"/>
      <c r="AM7" s="38"/>
    </row>
    <row r="8" spans="1:39" s="13" customFormat="1" ht="13" customHeight="1" x14ac:dyDescent="0.2">
      <c r="A8" s="155"/>
      <c r="B8" s="617" t="s">
        <v>293</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9"/>
      <c r="AC8" s="617" t="s">
        <v>827</v>
      </c>
      <c r="AD8" s="618"/>
      <c r="AE8" s="619"/>
      <c r="AF8" s="637" t="s">
        <v>294</v>
      </c>
      <c r="AG8" s="637"/>
      <c r="AH8" s="637"/>
      <c r="AI8" s="637"/>
      <c r="AJ8" s="637"/>
      <c r="AK8" s="637"/>
      <c r="AL8" s="160"/>
      <c r="AM8" s="160"/>
    </row>
    <row r="9" spans="1:39" s="13" customFormat="1" ht="13" customHeight="1" x14ac:dyDescent="0.2">
      <c r="A9" s="155"/>
      <c r="B9" s="620"/>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2"/>
      <c r="AC9" s="620"/>
      <c r="AD9" s="621"/>
      <c r="AE9" s="622"/>
      <c r="AF9" s="637"/>
      <c r="AG9" s="637"/>
      <c r="AH9" s="637"/>
      <c r="AI9" s="637"/>
      <c r="AJ9" s="637"/>
      <c r="AK9" s="637"/>
      <c r="AL9" s="160"/>
      <c r="AM9" s="160"/>
    </row>
    <row r="10" spans="1:39" s="13" customFormat="1" ht="13" customHeight="1" x14ac:dyDescent="0.2">
      <c r="A10" s="155"/>
      <c r="B10" s="630"/>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2"/>
      <c r="AC10" s="623"/>
      <c r="AD10" s="624"/>
      <c r="AE10" s="625"/>
      <c r="AF10" s="629"/>
      <c r="AG10" s="629"/>
      <c r="AH10" s="629"/>
      <c r="AI10" s="629"/>
      <c r="AJ10" s="629"/>
      <c r="AK10" s="629"/>
      <c r="AL10" s="160"/>
      <c r="AM10" s="160"/>
    </row>
    <row r="11" spans="1:39" s="13" customFormat="1" ht="13" customHeight="1" x14ac:dyDescent="0.2">
      <c r="A11" s="155"/>
      <c r="B11" s="633"/>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5"/>
      <c r="AC11" s="626"/>
      <c r="AD11" s="627"/>
      <c r="AE11" s="628"/>
      <c r="AF11" s="629"/>
      <c r="AG11" s="629"/>
      <c r="AH11" s="629"/>
      <c r="AI11" s="629"/>
      <c r="AJ11" s="629"/>
      <c r="AK11" s="629"/>
      <c r="AL11" s="160"/>
      <c r="AM11" s="160"/>
    </row>
    <row r="12" spans="1:39" s="13" customFormat="1" ht="13" customHeight="1" x14ac:dyDescent="0.2">
      <c r="A12" s="155"/>
      <c r="B12" s="630"/>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2"/>
      <c r="AC12" s="623"/>
      <c r="AD12" s="624"/>
      <c r="AE12" s="625"/>
      <c r="AF12" s="629"/>
      <c r="AG12" s="629"/>
      <c r="AH12" s="629"/>
      <c r="AI12" s="629"/>
      <c r="AJ12" s="629"/>
      <c r="AK12" s="629"/>
      <c r="AL12" s="160"/>
      <c r="AM12" s="160"/>
    </row>
    <row r="13" spans="1:39" s="13" customFormat="1" ht="13" customHeight="1" x14ac:dyDescent="0.2">
      <c r="A13" s="155"/>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5"/>
      <c r="AC13" s="626"/>
      <c r="AD13" s="627"/>
      <c r="AE13" s="628"/>
      <c r="AF13" s="629"/>
      <c r="AG13" s="629"/>
      <c r="AH13" s="629"/>
      <c r="AI13" s="629"/>
      <c r="AJ13" s="629"/>
      <c r="AK13" s="629"/>
      <c r="AL13" s="160"/>
      <c r="AM13" s="160"/>
    </row>
    <row r="14" spans="1:39" s="13" customFormat="1" ht="13" customHeight="1" x14ac:dyDescent="0.2">
      <c r="A14" s="155"/>
      <c r="B14" s="630"/>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2"/>
      <c r="AC14" s="623"/>
      <c r="AD14" s="624"/>
      <c r="AE14" s="625"/>
      <c r="AF14" s="629"/>
      <c r="AG14" s="629"/>
      <c r="AH14" s="629"/>
      <c r="AI14" s="629"/>
      <c r="AJ14" s="629"/>
      <c r="AK14" s="629"/>
      <c r="AL14" s="160"/>
      <c r="AM14" s="160"/>
    </row>
    <row r="15" spans="1:39" s="13" customFormat="1" ht="13" customHeight="1" x14ac:dyDescent="0.2">
      <c r="A15" s="155"/>
      <c r="B15" s="633"/>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5"/>
      <c r="AC15" s="626"/>
      <c r="AD15" s="627"/>
      <c r="AE15" s="628"/>
      <c r="AF15" s="629"/>
      <c r="AG15" s="629"/>
      <c r="AH15" s="629"/>
      <c r="AI15" s="629"/>
      <c r="AJ15" s="629"/>
      <c r="AK15" s="629"/>
      <c r="AL15" s="160"/>
      <c r="AM15" s="160"/>
    </row>
    <row r="16" spans="1:39" s="13" customFormat="1" ht="13" customHeight="1" x14ac:dyDescent="0.2">
      <c r="A16" s="160"/>
      <c r="B16" s="630"/>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2"/>
      <c r="AC16" s="623"/>
      <c r="AD16" s="624"/>
      <c r="AE16" s="625"/>
      <c r="AF16" s="629"/>
      <c r="AG16" s="629"/>
      <c r="AH16" s="629"/>
      <c r="AI16" s="629"/>
      <c r="AJ16" s="629"/>
      <c r="AK16" s="629"/>
      <c r="AL16" s="160"/>
      <c r="AM16" s="160"/>
    </row>
    <row r="17" spans="1:39" s="13" customFormat="1" ht="13" customHeight="1" x14ac:dyDescent="0.2">
      <c r="A17" s="160"/>
      <c r="B17" s="633"/>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5"/>
      <c r="AC17" s="626"/>
      <c r="AD17" s="627"/>
      <c r="AE17" s="628"/>
      <c r="AF17" s="629"/>
      <c r="AG17" s="629"/>
      <c r="AH17" s="629"/>
      <c r="AI17" s="629"/>
      <c r="AJ17" s="629"/>
      <c r="AK17" s="629"/>
      <c r="AL17" s="160"/>
      <c r="AM17" s="160"/>
    </row>
    <row r="18" spans="1:39" s="13" customFormat="1" ht="13" customHeight="1" x14ac:dyDescent="0.2">
      <c r="A18" s="160"/>
      <c r="B18" s="630"/>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2"/>
      <c r="AC18" s="623"/>
      <c r="AD18" s="624"/>
      <c r="AE18" s="625"/>
      <c r="AF18" s="629"/>
      <c r="AG18" s="629"/>
      <c r="AH18" s="629"/>
      <c r="AI18" s="629"/>
      <c r="AJ18" s="629"/>
      <c r="AK18" s="629"/>
      <c r="AL18" s="160"/>
      <c r="AM18" s="160"/>
    </row>
    <row r="19" spans="1:39" s="13" customFormat="1" ht="13" customHeight="1" x14ac:dyDescent="0.2">
      <c r="A19" s="160"/>
      <c r="B19" s="633"/>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5"/>
      <c r="AC19" s="626"/>
      <c r="AD19" s="627"/>
      <c r="AE19" s="628"/>
      <c r="AF19" s="629"/>
      <c r="AG19" s="629"/>
      <c r="AH19" s="629"/>
      <c r="AI19" s="629"/>
      <c r="AJ19" s="629"/>
      <c r="AK19" s="629"/>
      <c r="AL19" s="160"/>
      <c r="AM19" s="160"/>
    </row>
    <row r="20" spans="1:39" s="13" customFormat="1" ht="13" customHeight="1" x14ac:dyDescent="0.2">
      <c r="A20" s="160"/>
      <c r="B20" s="630"/>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2"/>
      <c r="AC20" s="623"/>
      <c r="AD20" s="624"/>
      <c r="AE20" s="625"/>
      <c r="AF20" s="629"/>
      <c r="AG20" s="629"/>
      <c r="AH20" s="629"/>
      <c r="AI20" s="629"/>
      <c r="AJ20" s="629"/>
      <c r="AK20" s="629"/>
      <c r="AL20" s="160"/>
      <c r="AM20" s="160"/>
    </row>
    <row r="21" spans="1:39" s="13" customFormat="1" ht="13" customHeight="1" x14ac:dyDescent="0.2">
      <c r="A21" s="160"/>
      <c r="B21" s="633"/>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5"/>
      <c r="AC21" s="626"/>
      <c r="AD21" s="627"/>
      <c r="AE21" s="628"/>
      <c r="AF21" s="629"/>
      <c r="AG21" s="629"/>
      <c r="AH21" s="629"/>
      <c r="AI21" s="629"/>
      <c r="AJ21" s="629"/>
      <c r="AK21" s="629"/>
      <c r="AL21" s="160"/>
      <c r="AM21" s="160"/>
    </row>
    <row r="22" spans="1:39" s="13" customFormat="1" ht="13" customHeight="1" x14ac:dyDescent="0.2">
      <c r="A22" s="160"/>
      <c r="B22" s="630"/>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2"/>
      <c r="AC22" s="623"/>
      <c r="AD22" s="624"/>
      <c r="AE22" s="625"/>
      <c r="AF22" s="629"/>
      <c r="AG22" s="629"/>
      <c r="AH22" s="629"/>
      <c r="AI22" s="629"/>
      <c r="AJ22" s="629"/>
      <c r="AK22" s="629"/>
      <c r="AL22" s="160"/>
      <c r="AM22" s="160"/>
    </row>
    <row r="23" spans="1:39" s="13" customFormat="1" ht="13" customHeight="1" x14ac:dyDescent="0.2">
      <c r="A23" s="160"/>
      <c r="B23" s="633"/>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5"/>
      <c r="AC23" s="626"/>
      <c r="AD23" s="627"/>
      <c r="AE23" s="628"/>
      <c r="AF23" s="629"/>
      <c r="AG23" s="629"/>
      <c r="AH23" s="629"/>
      <c r="AI23" s="629"/>
      <c r="AJ23" s="629"/>
      <c r="AK23" s="629"/>
      <c r="AL23" s="160"/>
      <c r="AM23" s="160"/>
    </row>
    <row r="24" spans="1:39" s="13" customFormat="1" ht="13" customHeight="1" x14ac:dyDescent="0.2">
      <c r="A24" s="160"/>
      <c r="B24" s="630"/>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2"/>
      <c r="AC24" s="623"/>
      <c r="AD24" s="624"/>
      <c r="AE24" s="625"/>
      <c r="AF24" s="629"/>
      <c r="AG24" s="629"/>
      <c r="AH24" s="629"/>
      <c r="AI24" s="629"/>
      <c r="AJ24" s="629"/>
      <c r="AK24" s="629"/>
      <c r="AL24" s="160"/>
      <c r="AM24" s="160"/>
    </row>
    <row r="25" spans="1:39" ht="13" customHeight="1" x14ac:dyDescent="0.2">
      <c r="A25" s="152"/>
      <c r="B25" s="633"/>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5"/>
      <c r="AC25" s="626"/>
      <c r="AD25" s="627"/>
      <c r="AE25" s="628"/>
      <c r="AF25" s="629"/>
      <c r="AG25" s="629"/>
      <c r="AH25" s="629"/>
      <c r="AI25" s="629"/>
      <c r="AJ25" s="629"/>
      <c r="AK25" s="629"/>
      <c r="AL25" s="152"/>
      <c r="AM25" s="152"/>
    </row>
    <row r="26" spans="1:39" ht="13" customHeight="1" x14ac:dyDescent="0.2">
      <c r="A26" s="152"/>
      <c r="B26" s="630"/>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2"/>
      <c r="AC26" s="623"/>
      <c r="AD26" s="624"/>
      <c r="AE26" s="625"/>
      <c r="AF26" s="629"/>
      <c r="AG26" s="629"/>
      <c r="AH26" s="629"/>
      <c r="AI26" s="629"/>
      <c r="AJ26" s="629"/>
      <c r="AK26" s="629"/>
      <c r="AL26" s="152"/>
      <c r="AM26" s="152"/>
    </row>
    <row r="27" spans="1:39" ht="13" customHeight="1" x14ac:dyDescent="0.2">
      <c r="A27" s="152"/>
      <c r="B27" s="633"/>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5"/>
      <c r="AC27" s="626"/>
      <c r="AD27" s="627"/>
      <c r="AE27" s="628"/>
      <c r="AF27" s="629"/>
      <c r="AG27" s="629"/>
      <c r="AH27" s="629"/>
      <c r="AI27" s="629"/>
      <c r="AJ27" s="629"/>
      <c r="AK27" s="629"/>
      <c r="AL27" s="152"/>
      <c r="AM27" s="152"/>
    </row>
    <row r="28" spans="1:39" ht="13" customHeight="1" x14ac:dyDescent="0.2">
      <c r="A28" s="152"/>
      <c r="B28" s="630"/>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2"/>
      <c r="AC28" s="623"/>
      <c r="AD28" s="624"/>
      <c r="AE28" s="625"/>
      <c r="AF28" s="629"/>
      <c r="AG28" s="629"/>
      <c r="AH28" s="629"/>
      <c r="AI28" s="629"/>
      <c r="AJ28" s="629"/>
      <c r="AK28" s="629"/>
      <c r="AL28" s="152"/>
      <c r="AM28" s="152"/>
    </row>
    <row r="29" spans="1:39" ht="13" customHeight="1" x14ac:dyDescent="0.2">
      <c r="A29" s="152"/>
      <c r="B29" s="633"/>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5"/>
      <c r="AC29" s="626"/>
      <c r="AD29" s="627"/>
      <c r="AE29" s="628"/>
      <c r="AF29" s="629"/>
      <c r="AG29" s="629"/>
      <c r="AH29" s="629"/>
      <c r="AI29" s="629"/>
      <c r="AJ29" s="629"/>
      <c r="AK29" s="629"/>
      <c r="AL29" s="152"/>
      <c r="AM29" s="152"/>
    </row>
    <row r="30" spans="1:39" ht="13" customHeight="1" x14ac:dyDescent="0.2">
      <c r="A30" s="152"/>
      <c r="B30" s="630"/>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2"/>
      <c r="AC30" s="623"/>
      <c r="AD30" s="624"/>
      <c r="AE30" s="625"/>
      <c r="AF30" s="629"/>
      <c r="AG30" s="629"/>
      <c r="AH30" s="629"/>
      <c r="AI30" s="629"/>
      <c r="AJ30" s="629"/>
      <c r="AK30" s="629"/>
      <c r="AL30" s="152"/>
      <c r="AM30" s="152"/>
    </row>
    <row r="31" spans="1:39" ht="13" customHeight="1" x14ac:dyDescent="0.2">
      <c r="A31" s="152"/>
      <c r="B31" s="633"/>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5"/>
      <c r="AC31" s="626"/>
      <c r="AD31" s="627"/>
      <c r="AE31" s="628"/>
      <c r="AF31" s="629"/>
      <c r="AG31" s="629"/>
      <c r="AH31" s="629"/>
      <c r="AI31" s="629"/>
      <c r="AJ31" s="629"/>
      <c r="AK31" s="629"/>
      <c r="AL31" s="152"/>
      <c r="AM31" s="152"/>
    </row>
    <row r="32" spans="1:39" ht="13" customHeight="1" x14ac:dyDescent="0.2">
      <c r="A32" s="152"/>
      <c r="B32" s="630"/>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2"/>
      <c r="AC32" s="623"/>
      <c r="AD32" s="624"/>
      <c r="AE32" s="625"/>
      <c r="AF32" s="629"/>
      <c r="AG32" s="629"/>
      <c r="AH32" s="629"/>
      <c r="AI32" s="629"/>
      <c r="AJ32" s="629"/>
      <c r="AK32" s="629"/>
      <c r="AL32" s="152"/>
      <c r="AM32" s="152"/>
    </row>
    <row r="33" spans="1:39" ht="13" customHeight="1" x14ac:dyDescent="0.2">
      <c r="A33" s="152"/>
      <c r="B33" s="633"/>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5"/>
      <c r="AC33" s="626"/>
      <c r="AD33" s="627"/>
      <c r="AE33" s="628"/>
      <c r="AF33" s="629"/>
      <c r="AG33" s="629"/>
      <c r="AH33" s="629"/>
      <c r="AI33" s="629"/>
      <c r="AJ33" s="629"/>
      <c r="AK33" s="629"/>
      <c r="AL33" s="152"/>
      <c r="AM33" s="152"/>
    </row>
    <row r="34" spans="1:39" ht="13" customHeight="1" x14ac:dyDescent="0.2">
      <c r="A34" s="152"/>
      <c r="B34" s="161"/>
      <c r="C34" s="161"/>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608">
        <f>SUM(AF10:AF33)</f>
        <v>0</v>
      </c>
      <c r="AG34" s="609"/>
      <c r="AH34" s="609"/>
      <c r="AI34" s="609"/>
      <c r="AJ34" s="609"/>
      <c r="AK34" s="610"/>
      <c r="AL34" s="152"/>
      <c r="AM34" s="152"/>
    </row>
    <row r="35" spans="1:39" ht="13" customHeight="1" x14ac:dyDescent="0.2">
      <c r="A35" s="152"/>
      <c r="B35" s="161"/>
      <c r="C35" s="161"/>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611"/>
      <c r="AG35" s="612"/>
      <c r="AH35" s="612"/>
      <c r="AI35" s="612"/>
      <c r="AJ35" s="612"/>
      <c r="AK35" s="613"/>
      <c r="AL35" s="152"/>
      <c r="AM35" s="152"/>
    </row>
    <row r="36" spans="1:39" ht="13" customHeight="1" x14ac:dyDescent="0.2">
      <c r="A36" s="152"/>
      <c r="B36" s="161"/>
      <c r="C36" s="161"/>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614"/>
      <c r="AG36" s="615"/>
      <c r="AH36" s="615"/>
      <c r="AI36" s="615"/>
      <c r="AJ36" s="615"/>
      <c r="AK36" s="616"/>
      <c r="AL36" s="152"/>
      <c r="AM36" s="152"/>
    </row>
    <row r="37" spans="1:39" ht="13" customHeight="1" x14ac:dyDescent="0.2">
      <c r="A37" s="15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52"/>
      <c r="AG37" s="152"/>
      <c r="AH37" s="152"/>
      <c r="AI37" s="152"/>
      <c r="AJ37" s="152"/>
      <c r="AK37" s="152"/>
      <c r="AL37" s="152"/>
      <c r="AM37" s="152"/>
    </row>
    <row r="38" spans="1:39" ht="13" customHeight="1" x14ac:dyDescent="0.2">
      <c r="A38" s="15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52"/>
      <c r="AG38" s="152"/>
      <c r="AH38" s="152"/>
      <c r="AI38" s="152"/>
      <c r="AJ38" s="152"/>
      <c r="AK38" s="152"/>
      <c r="AL38" s="152"/>
      <c r="AM38" s="152"/>
    </row>
    <row r="39" spans="1:39" ht="13" customHeight="1" x14ac:dyDescent="0.2">
      <c r="A39" s="152"/>
      <c r="B39" s="428" t="s">
        <v>39</v>
      </c>
      <c r="C39" s="428"/>
      <c r="D39" s="428"/>
      <c r="E39" s="429" t="str">
        <f>IF('Dati richiedente'!$I$25=0,"",'Dati richiedente'!$I$25)</f>
        <v/>
      </c>
      <c r="F39" s="429"/>
      <c r="G39" s="429"/>
      <c r="H39" s="429"/>
      <c r="I39" s="429"/>
      <c r="J39" s="429"/>
      <c r="K39" s="429"/>
      <c r="L39" s="429"/>
      <c r="M39" s="161"/>
      <c r="N39" s="161"/>
      <c r="O39" s="161"/>
      <c r="P39" s="161"/>
      <c r="Q39" s="161"/>
      <c r="R39" s="161"/>
      <c r="S39" s="161"/>
      <c r="T39" s="161"/>
      <c r="U39" s="161"/>
      <c r="V39" s="161"/>
      <c r="W39" s="161"/>
      <c r="X39" s="161"/>
      <c r="Y39" s="161"/>
      <c r="Z39" s="161"/>
      <c r="AA39" s="161"/>
      <c r="AB39" s="161"/>
      <c r="AC39" s="161"/>
      <c r="AD39" s="161"/>
      <c r="AE39" s="161"/>
      <c r="AF39" s="152"/>
      <c r="AG39" s="163"/>
      <c r="AH39" s="152"/>
      <c r="AI39" s="152"/>
      <c r="AJ39" s="152"/>
      <c r="AK39" s="152"/>
      <c r="AL39" s="152"/>
      <c r="AM39" s="152"/>
    </row>
    <row r="40" spans="1:39" ht="13" customHeight="1"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64"/>
      <c r="AM40" s="152"/>
    </row>
  </sheetData>
  <sheetProtection algorithmName="SHA-512" hashValue="LLh1GKPEBoWtmkIhaF/uoKqyWrEhPbPSSOKXl4S/EJYSrX2vwsZXP3EalpV3k/EPJr4PyGzFtnH2A+d7hLTYIQ==" saltValue="VNOTRC60QcT9XwUCBZ+6UQ==" spinCount="100000" sheet="1" objects="1" scenarios="1" selectLockedCells="1"/>
  <mergeCells count="43">
    <mergeCell ref="A1:AM2"/>
    <mergeCell ref="AF8:AK9"/>
    <mergeCell ref="B8:AB9"/>
    <mergeCell ref="AF16:AK17"/>
    <mergeCell ref="B16:AB17"/>
    <mergeCell ref="AF12:AK13"/>
    <mergeCell ref="AF10:AK11"/>
    <mergeCell ref="AF14:AK15"/>
    <mergeCell ref="B10:AB11"/>
    <mergeCell ref="B12:AB13"/>
    <mergeCell ref="B14:AB15"/>
    <mergeCell ref="B18:AB19"/>
    <mergeCell ref="B20:AB21"/>
    <mergeCell ref="B22:AB23"/>
    <mergeCell ref="B24:AB25"/>
    <mergeCell ref="AF20:AK21"/>
    <mergeCell ref="AF28:AK29"/>
    <mergeCell ref="AF30:AK31"/>
    <mergeCell ref="AF26:AK27"/>
    <mergeCell ref="AF22:AK23"/>
    <mergeCell ref="AF18:AK19"/>
    <mergeCell ref="B26:AB27"/>
    <mergeCell ref="B28:AB29"/>
    <mergeCell ref="B30:AB31"/>
    <mergeCell ref="B32:AB33"/>
    <mergeCell ref="B39:D39"/>
    <mergeCell ref="E39:L39"/>
    <mergeCell ref="AF34:AK36"/>
    <mergeCell ref="AC8:AE9"/>
    <mergeCell ref="AC10:AE11"/>
    <mergeCell ref="AC12:AE13"/>
    <mergeCell ref="AC14:AE15"/>
    <mergeCell ref="AC16:AE17"/>
    <mergeCell ref="AC18:AE19"/>
    <mergeCell ref="AC20:AE21"/>
    <mergeCell ref="AC22:AE23"/>
    <mergeCell ref="AC24:AE25"/>
    <mergeCell ref="AC26:AE27"/>
    <mergeCell ref="AC28:AE29"/>
    <mergeCell ref="AC30:AE31"/>
    <mergeCell ref="AC32:AE33"/>
    <mergeCell ref="AF24:AK25"/>
    <mergeCell ref="AF32:AK33"/>
  </mergeCells>
  <pageMargins left="0.7" right="0.7" top="0.75" bottom="0.75" header="0.3" footer="0.3"/>
  <pageSetup paperSize="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92A3-C5F3-6445-92B8-8F2ED6553034}">
  <dimension ref="A1:AZ79"/>
  <sheetViews>
    <sheetView zoomScale="160" zoomScaleNormal="160" workbookViewId="0">
      <selection activeCell="E7" sqref="E7:L7"/>
    </sheetView>
  </sheetViews>
  <sheetFormatPr baseColWidth="10" defaultColWidth="2.33203125" defaultRowHeight="13" customHeight="1" x14ac:dyDescent="0.2"/>
  <cols>
    <col min="1" max="16384" width="2.33203125" style="165"/>
  </cols>
  <sheetData>
    <row r="1" spans="1:52" ht="13" customHeight="1" x14ac:dyDescent="0.2">
      <c r="A1" s="636" t="s">
        <v>843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row>
    <row r="2" spans="1:52" ht="13" customHeight="1" x14ac:dyDescent="0.2">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row>
    <row r="3" spans="1:52" ht="13" customHeight="1" x14ac:dyDescent="0.2">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row>
    <row r="4" spans="1:52" ht="13" customHeight="1" x14ac:dyDescent="0.2">
      <c r="A4" s="275"/>
      <c r="B4" s="660" t="s">
        <v>844</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275"/>
      <c r="AO4" s="275"/>
      <c r="AP4" s="275"/>
      <c r="AQ4" s="275"/>
      <c r="AR4" s="275"/>
      <c r="AS4" s="275"/>
      <c r="AT4" s="275"/>
      <c r="AU4" s="275"/>
      <c r="AV4" s="275"/>
      <c r="AW4" s="275"/>
      <c r="AX4" s="275"/>
      <c r="AY4" s="275"/>
      <c r="AZ4" s="275"/>
    </row>
    <row r="5" spans="1:52" ht="13" customHeight="1" x14ac:dyDescent="0.2">
      <c r="A5" s="275"/>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5"/>
      <c r="AO5" s="275"/>
      <c r="AP5" s="275"/>
      <c r="AQ5" s="275"/>
      <c r="AR5" s="275"/>
      <c r="AS5" s="275"/>
      <c r="AT5" s="275"/>
      <c r="AU5" s="275"/>
      <c r="AV5" s="275"/>
      <c r="AW5" s="275"/>
      <c r="AX5" s="275"/>
      <c r="AY5" s="275"/>
      <c r="AZ5" s="275"/>
    </row>
    <row r="6" spans="1:52" ht="13" customHeight="1" x14ac:dyDescent="0.2">
      <c r="A6" s="275"/>
      <c r="B6" s="276"/>
      <c r="C6" s="276"/>
      <c r="D6" s="152"/>
      <c r="E6" s="661" t="s">
        <v>306</v>
      </c>
      <c r="F6" s="661"/>
      <c r="G6" s="661"/>
      <c r="H6" s="661"/>
      <c r="I6" s="661"/>
      <c r="J6" s="661"/>
      <c r="K6" s="661"/>
      <c r="L6" s="661"/>
      <c r="M6" s="276"/>
      <c r="N6" s="152" t="s">
        <v>307</v>
      </c>
      <c r="O6" s="152"/>
      <c r="P6" s="152"/>
      <c r="Q6" s="152"/>
      <c r="R6" s="152"/>
      <c r="S6" s="152"/>
      <c r="T6" s="152"/>
      <c r="U6" s="152"/>
      <c r="V6" s="152"/>
      <c r="W6" s="152"/>
      <c r="X6" s="152"/>
      <c r="Y6" s="275"/>
      <c r="Z6" s="275"/>
      <c r="AA6" s="275"/>
      <c r="AB6" s="275"/>
      <c r="AC6" s="275"/>
      <c r="AD6" s="662" t="s">
        <v>308</v>
      </c>
      <c r="AE6" s="662"/>
      <c r="AF6" s="662"/>
      <c r="AG6" s="662"/>
      <c r="AH6" s="662"/>
      <c r="AI6" s="152"/>
      <c r="AJ6" s="152"/>
      <c r="AK6" s="152"/>
      <c r="AL6" s="152"/>
      <c r="AM6" s="152"/>
      <c r="AN6" s="275"/>
      <c r="AO6" s="275"/>
      <c r="AP6" s="275"/>
      <c r="AQ6" s="275"/>
      <c r="AR6" s="275"/>
      <c r="AS6" s="275"/>
      <c r="AT6" s="275"/>
      <c r="AU6" s="275"/>
      <c r="AV6" s="275"/>
      <c r="AW6" s="275"/>
      <c r="AX6" s="275"/>
      <c r="AY6" s="275"/>
      <c r="AZ6" s="275"/>
    </row>
    <row r="7" spans="1:52" ht="13" customHeight="1" x14ac:dyDescent="0.2">
      <c r="A7" s="275"/>
      <c r="B7" s="276"/>
      <c r="C7" s="276"/>
      <c r="D7" s="276"/>
      <c r="E7" s="663"/>
      <c r="F7" s="664"/>
      <c r="G7" s="664"/>
      <c r="H7" s="664"/>
      <c r="I7" s="664"/>
      <c r="J7" s="664"/>
      <c r="K7" s="664"/>
      <c r="L7" s="665"/>
      <c r="M7" s="276"/>
      <c r="N7" s="658"/>
      <c r="O7" s="658"/>
      <c r="P7" s="658"/>
      <c r="Q7" s="658"/>
      <c r="R7" s="658"/>
      <c r="S7" s="658"/>
      <c r="T7" s="658"/>
      <c r="U7" s="658"/>
      <c r="V7" s="658"/>
      <c r="W7" s="658"/>
      <c r="X7" s="658"/>
      <c r="Y7" s="658"/>
      <c r="Z7" s="658"/>
      <c r="AA7" s="275"/>
      <c r="AB7" s="275"/>
      <c r="AC7" s="275"/>
      <c r="AD7" s="666" t="str">
        <f>IFERROR(VLOOKUP(N7,province!B:C,2,FALSE),"")</f>
        <v/>
      </c>
      <c r="AE7" s="667"/>
      <c r="AF7" s="667"/>
      <c r="AG7" s="667"/>
      <c r="AH7" s="668"/>
      <c r="AI7" s="152"/>
      <c r="AJ7" s="152"/>
      <c r="AK7" s="152"/>
      <c r="AL7" s="152"/>
      <c r="AM7" s="152"/>
      <c r="AN7" s="275"/>
      <c r="AO7" s="275"/>
      <c r="AP7" s="275"/>
      <c r="AQ7" s="275"/>
      <c r="AR7" s="275"/>
      <c r="AS7" s="275"/>
      <c r="AT7" s="275"/>
      <c r="AU7" s="275"/>
      <c r="AV7" s="275"/>
      <c r="AW7" s="275"/>
      <c r="AX7" s="275"/>
      <c r="AY7" s="275"/>
      <c r="AZ7" s="275"/>
    </row>
    <row r="8" spans="1:52" ht="13" customHeight="1" x14ac:dyDescent="0.2">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row>
    <row r="9" spans="1:52" ht="13" customHeight="1" thickBot="1" x14ac:dyDescent="0.25">
      <c r="A9" s="275"/>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row>
    <row r="10" spans="1:52" ht="13" customHeight="1" thickBot="1" x14ac:dyDescent="0.25">
      <c r="A10" s="275"/>
      <c r="B10" s="275"/>
      <c r="C10" s="166"/>
      <c r="D10" s="275"/>
      <c r="E10" s="638" t="s">
        <v>897</v>
      </c>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40"/>
      <c r="AQ10" s="275"/>
      <c r="AR10" s="275"/>
      <c r="AS10" s="275"/>
      <c r="AT10" s="275"/>
      <c r="AU10" s="275"/>
      <c r="AV10" s="275"/>
      <c r="AW10" s="275"/>
      <c r="AX10" s="275"/>
      <c r="AY10" s="275"/>
      <c r="AZ10" s="275"/>
    </row>
    <row r="11" spans="1:52" ht="13" customHeight="1" x14ac:dyDescent="0.2">
      <c r="A11" s="275"/>
      <c r="B11" s="275"/>
      <c r="C11" s="275"/>
      <c r="D11" s="275"/>
      <c r="E11" s="641"/>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3"/>
      <c r="AQ11" s="275"/>
      <c r="AR11" s="275"/>
      <c r="AS11" s="275"/>
      <c r="AT11" s="275"/>
      <c r="AU11" s="275"/>
      <c r="AV11" s="275"/>
      <c r="AW11" s="275"/>
      <c r="AX11" s="275"/>
      <c r="AY11" s="275"/>
      <c r="AZ11" s="275"/>
    </row>
    <row r="12" spans="1:52" ht="13" customHeight="1" x14ac:dyDescent="0.2">
      <c r="A12" s="275"/>
      <c r="B12" s="275"/>
      <c r="C12" s="275"/>
      <c r="D12" s="275"/>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5"/>
      <c r="AR12" s="275"/>
      <c r="AS12" s="275"/>
      <c r="AT12" s="275"/>
      <c r="AU12" s="275"/>
      <c r="AV12" s="275"/>
      <c r="AW12" s="275"/>
      <c r="AX12" s="275"/>
      <c r="AY12" s="275"/>
      <c r="AZ12" s="275"/>
    </row>
    <row r="13" spans="1:52" ht="13" customHeight="1" x14ac:dyDescent="0.2">
      <c r="A13" s="275"/>
      <c r="B13" s="275"/>
      <c r="C13" s="275"/>
      <c r="D13" s="275"/>
      <c r="E13" s="659" t="s">
        <v>851</v>
      </c>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275"/>
      <c r="AR13" s="275"/>
      <c r="AS13" s="275"/>
      <c r="AT13" s="275"/>
      <c r="AU13" s="275"/>
      <c r="AV13" s="275"/>
      <c r="AW13" s="275"/>
      <c r="AX13" s="275"/>
      <c r="AY13" s="275"/>
      <c r="AZ13" s="275"/>
    </row>
    <row r="14" spans="1:52" ht="13" customHeight="1" x14ac:dyDescent="0.2">
      <c r="A14" s="275"/>
      <c r="B14" s="275"/>
      <c r="C14" s="275"/>
      <c r="D14" s="275"/>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275"/>
      <c r="AR14" s="275"/>
      <c r="AS14" s="275"/>
      <c r="AT14" s="275"/>
      <c r="AU14" s="275"/>
      <c r="AV14" s="275"/>
      <c r="AW14" s="275"/>
      <c r="AX14" s="275"/>
      <c r="AY14" s="275"/>
      <c r="AZ14" s="275"/>
    </row>
    <row r="15" spans="1:52" ht="13" customHeight="1" x14ac:dyDescent="0.2">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row>
    <row r="16" spans="1:52" ht="13" customHeight="1" x14ac:dyDescent="0.2">
      <c r="A16" s="275"/>
      <c r="B16" s="275"/>
      <c r="C16" s="275"/>
      <c r="D16" s="275"/>
      <c r="E16" s="644" t="str">
        <f>IF(C10="x","OBBLIGATORIO allegare sul SIAN, alla voce ALTRA DOCUMENTAZIONE UTILE PER IL PERFEZIONAMENTO DELLA PRATICA, la relazione tecnica riguardante i terreni oggetti di recupero. In questa relazione è necessario indicare i mappali su cui insistono i terreni.","")</f>
        <v/>
      </c>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278"/>
      <c r="AV16" s="278"/>
      <c r="AW16" s="278"/>
      <c r="AX16" s="278"/>
      <c r="AY16" s="275"/>
      <c r="AZ16" s="275"/>
    </row>
    <row r="17" spans="1:52" ht="13" customHeight="1" x14ac:dyDescent="0.2">
      <c r="A17" s="275"/>
      <c r="B17" s="275"/>
      <c r="C17" s="275"/>
      <c r="D17" s="275"/>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278"/>
      <c r="AV17" s="278"/>
      <c r="AW17" s="278"/>
      <c r="AX17" s="278"/>
      <c r="AY17" s="275"/>
      <c r="AZ17" s="275"/>
    </row>
    <row r="18" spans="1:52" ht="13" customHeight="1" x14ac:dyDescent="0.2">
      <c r="A18" s="275"/>
      <c r="B18" s="275"/>
      <c r="C18" s="275"/>
      <c r="D18" s="275"/>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278"/>
      <c r="AV18" s="278"/>
      <c r="AW18" s="278"/>
      <c r="AX18" s="278"/>
      <c r="AY18" s="275"/>
      <c r="AZ18" s="275"/>
    </row>
    <row r="19" spans="1:52" ht="13" customHeight="1" x14ac:dyDescent="0.2">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row>
    <row r="20" spans="1:52" ht="13" customHeight="1" thickBot="1" x14ac:dyDescent="0.2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row>
    <row r="21" spans="1:52" ht="13" customHeight="1" thickBot="1" x14ac:dyDescent="0.25">
      <c r="A21" s="275"/>
      <c r="B21" s="275"/>
      <c r="C21" s="166"/>
      <c r="D21" s="275"/>
      <c r="E21" s="275" t="s">
        <v>845</v>
      </c>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row>
    <row r="22" spans="1:52" ht="13" customHeight="1" x14ac:dyDescent="0.2">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row>
    <row r="23" spans="1:52" ht="13" customHeight="1" x14ac:dyDescent="0.2">
      <c r="A23" s="275"/>
      <c r="B23" s="275"/>
      <c r="C23" s="275"/>
      <c r="D23" s="275"/>
      <c r="E23" s="275"/>
      <c r="F23" s="275"/>
      <c r="G23" s="279" t="s">
        <v>848</v>
      </c>
      <c r="H23" s="279"/>
      <c r="I23" s="279"/>
      <c r="J23" s="279"/>
      <c r="K23" s="279"/>
      <c r="L23" s="279"/>
      <c r="M23" s="279"/>
      <c r="N23" s="279"/>
      <c r="O23" s="279"/>
      <c r="P23" s="279"/>
      <c r="Q23" s="279"/>
      <c r="R23" s="279"/>
      <c r="S23" s="275"/>
      <c r="T23" s="275"/>
      <c r="U23" s="275"/>
      <c r="V23" s="275"/>
      <c r="W23" s="652"/>
      <c r="X23" s="652"/>
      <c r="Y23" s="652"/>
      <c r="Z23" s="652"/>
      <c r="AA23" s="652"/>
      <c r="AB23" s="652"/>
      <c r="AC23" s="652"/>
      <c r="AD23" s="652"/>
      <c r="AE23" s="652"/>
      <c r="AF23" s="652"/>
      <c r="AG23" s="652"/>
      <c r="AH23" s="652"/>
      <c r="AI23" s="652"/>
      <c r="AJ23" s="652"/>
      <c r="AK23" s="275"/>
      <c r="AL23" s="275"/>
      <c r="AM23" s="275"/>
      <c r="AN23" s="275"/>
      <c r="AO23" s="275"/>
      <c r="AP23" s="275"/>
      <c r="AQ23" s="275"/>
      <c r="AR23" s="275"/>
      <c r="AS23" s="275"/>
      <c r="AT23" s="275"/>
      <c r="AU23" s="275"/>
      <c r="AV23" s="275"/>
      <c r="AW23" s="275"/>
      <c r="AX23" s="275"/>
      <c r="AY23" s="275"/>
      <c r="AZ23" s="275"/>
    </row>
    <row r="24" spans="1:52" ht="13" customHeight="1" x14ac:dyDescent="0.2">
      <c r="A24" s="27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row>
    <row r="25" spans="1:52" ht="13" customHeight="1" x14ac:dyDescent="0.2">
      <c r="A25" s="275"/>
      <c r="B25" s="275"/>
      <c r="C25" s="275"/>
      <c r="D25" s="275"/>
      <c r="E25" s="275"/>
      <c r="F25" s="275"/>
      <c r="G25" s="275" t="s">
        <v>846</v>
      </c>
      <c r="H25" s="275"/>
      <c r="I25" s="275"/>
      <c r="J25" s="275"/>
      <c r="K25" s="275"/>
      <c r="L25" s="275"/>
      <c r="M25" s="652"/>
      <c r="N25" s="652"/>
      <c r="O25" s="652"/>
      <c r="P25" s="652"/>
      <c r="Q25" s="652"/>
      <c r="R25" s="652"/>
      <c r="S25" s="652"/>
      <c r="T25" s="652"/>
      <c r="U25" s="652"/>
      <c r="V25" s="652"/>
      <c r="W25" s="652"/>
      <c r="X25" s="652"/>
      <c r="Y25" s="652"/>
      <c r="Z25" s="652"/>
      <c r="AA25" s="652"/>
      <c r="AB25" s="652"/>
      <c r="AC25" s="275"/>
      <c r="AD25" s="275"/>
      <c r="AE25" s="275" t="s">
        <v>847</v>
      </c>
      <c r="AF25" s="275"/>
      <c r="AG25" s="275"/>
      <c r="AH25" s="280"/>
      <c r="AI25" s="652"/>
      <c r="AJ25" s="652"/>
      <c r="AK25" s="652"/>
      <c r="AL25" s="652"/>
      <c r="AM25" s="652"/>
      <c r="AN25" s="652"/>
      <c r="AO25" s="652"/>
      <c r="AP25" s="652"/>
      <c r="AQ25" s="652"/>
      <c r="AR25" s="652"/>
      <c r="AS25" s="652"/>
      <c r="AT25" s="652"/>
      <c r="AU25" s="652"/>
      <c r="AV25" s="652"/>
      <c r="AW25" s="652"/>
      <c r="AX25" s="275"/>
      <c r="AY25" s="275"/>
      <c r="AZ25" s="275"/>
    </row>
    <row r="26" spans="1:52" ht="13" customHeight="1" x14ac:dyDescent="0.2">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row>
    <row r="27" spans="1:52" ht="13" customHeight="1" x14ac:dyDescent="0.2">
      <c r="A27" s="275"/>
      <c r="B27" s="275"/>
      <c r="C27" s="275"/>
      <c r="D27" s="275"/>
      <c r="E27" s="275"/>
      <c r="F27" s="275"/>
      <c r="G27" s="653" t="s">
        <v>874</v>
      </c>
      <c r="H27" s="653"/>
      <c r="I27" s="653"/>
      <c r="J27" s="653"/>
      <c r="K27" s="653"/>
      <c r="L27" s="653"/>
      <c r="M27" s="653"/>
      <c r="N27" s="653"/>
      <c r="O27" s="653"/>
      <c r="P27" s="653"/>
      <c r="Q27" s="653"/>
      <c r="R27" s="275"/>
      <c r="S27" s="652"/>
      <c r="T27" s="652"/>
      <c r="U27" s="652"/>
      <c r="V27" s="652"/>
      <c r="W27" s="652"/>
      <c r="X27" s="652"/>
      <c r="Y27" s="652"/>
      <c r="Z27" s="652"/>
      <c r="AA27" s="652"/>
      <c r="AB27" s="652"/>
      <c r="AC27" s="652"/>
      <c r="AD27" s="652"/>
      <c r="AE27" s="652"/>
      <c r="AF27" s="652"/>
      <c r="AG27" s="652"/>
      <c r="AH27" s="652"/>
      <c r="AI27" s="652"/>
      <c r="AJ27" s="652"/>
      <c r="AK27" s="652"/>
      <c r="AL27" s="652"/>
      <c r="AM27" s="275"/>
      <c r="AN27" s="275"/>
      <c r="AO27" s="275"/>
      <c r="AP27" s="275"/>
      <c r="AQ27" s="275"/>
      <c r="AR27" s="275"/>
      <c r="AS27" s="275"/>
      <c r="AT27" s="275"/>
      <c r="AU27" s="275"/>
      <c r="AV27" s="275"/>
      <c r="AW27" s="275"/>
      <c r="AX27" s="275"/>
      <c r="AY27" s="275"/>
      <c r="AZ27" s="275"/>
    </row>
    <row r="28" spans="1:52" ht="13" customHeight="1" x14ac:dyDescent="0.2">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row>
    <row r="29" spans="1:52" ht="13" customHeight="1" x14ac:dyDescent="0.2">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row>
    <row r="30" spans="1:52" ht="13" customHeight="1" x14ac:dyDescent="0.2">
      <c r="A30" s="275"/>
      <c r="B30" s="275"/>
      <c r="C30" s="275"/>
      <c r="D30" s="275"/>
      <c r="E30" s="275"/>
      <c r="F30" s="275"/>
      <c r="G30" s="279" t="s">
        <v>848</v>
      </c>
      <c r="H30" s="279"/>
      <c r="I30" s="279"/>
      <c r="J30" s="279"/>
      <c r="K30" s="279"/>
      <c r="L30" s="279"/>
      <c r="M30" s="279"/>
      <c r="N30" s="279"/>
      <c r="O30" s="279"/>
      <c r="P30" s="279"/>
      <c r="Q30" s="279"/>
      <c r="R30" s="279"/>
      <c r="S30" s="275"/>
      <c r="T30" s="275"/>
      <c r="U30" s="275"/>
      <c r="V30" s="275"/>
      <c r="W30" s="652"/>
      <c r="X30" s="652"/>
      <c r="Y30" s="652"/>
      <c r="Z30" s="652"/>
      <c r="AA30" s="652"/>
      <c r="AB30" s="652"/>
      <c r="AC30" s="652"/>
      <c r="AD30" s="652"/>
      <c r="AE30" s="652"/>
      <c r="AF30" s="652"/>
      <c r="AG30" s="652"/>
      <c r="AH30" s="652"/>
      <c r="AI30" s="652"/>
      <c r="AJ30" s="652"/>
      <c r="AK30" s="275"/>
      <c r="AL30" s="275"/>
      <c r="AM30" s="275"/>
      <c r="AN30" s="275"/>
      <c r="AO30" s="275"/>
      <c r="AP30" s="275"/>
      <c r="AQ30" s="275"/>
      <c r="AR30" s="275"/>
      <c r="AS30" s="275"/>
      <c r="AT30" s="275"/>
      <c r="AU30" s="275"/>
      <c r="AV30" s="275"/>
      <c r="AW30" s="275"/>
      <c r="AX30" s="275"/>
      <c r="AY30" s="275"/>
      <c r="AZ30" s="275"/>
    </row>
    <row r="31" spans="1:52" ht="13" customHeight="1" x14ac:dyDescent="0.2">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row>
    <row r="32" spans="1:52" ht="13" customHeight="1" x14ac:dyDescent="0.2">
      <c r="A32" s="275"/>
      <c r="B32" s="275"/>
      <c r="C32" s="275"/>
      <c r="D32" s="275"/>
      <c r="E32" s="275"/>
      <c r="F32" s="275"/>
      <c r="G32" s="275" t="s">
        <v>846</v>
      </c>
      <c r="H32" s="275"/>
      <c r="I32" s="275"/>
      <c r="J32" s="275"/>
      <c r="K32" s="275"/>
      <c r="L32" s="275"/>
      <c r="M32" s="652"/>
      <c r="N32" s="652"/>
      <c r="O32" s="652"/>
      <c r="P32" s="652"/>
      <c r="Q32" s="652"/>
      <c r="R32" s="652"/>
      <c r="S32" s="652"/>
      <c r="T32" s="652"/>
      <c r="U32" s="652"/>
      <c r="V32" s="652"/>
      <c r="W32" s="652"/>
      <c r="X32" s="652"/>
      <c r="Y32" s="652"/>
      <c r="Z32" s="652"/>
      <c r="AA32" s="652"/>
      <c r="AB32" s="652"/>
      <c r="AC32" s="275"/>
      <c r="AD32" s="275"/>
      <c r="AE32" s="275" t="s">
        <v>847</v>
      </c>
      <c r="AF32" s="275"/>
      <c r="AG32" s="275"/>
      <c r="AH32" s="280"/>
      <c r="AI32" s="652"/>
      <c r="AJ32" s="652"/>
      <c r="AK32" s="652"/>
      <c r="AL32" s="652"/>
      <c r="AM32" s="652"/>
      <c r="AN32" s="652"/>
      <c r="AO32" s="652"/>
      <c r="AP32" s="652"/>
      <c r="AQ32" s="652"/>
      <c r="AR32" s="652"/>
      <c r="AS32" s="652"/>
      <c r="AT32" s="652"/>
      <c r="AU32" s="652"/>
      <c r="AV32" s="652"/>
      <c r="AW32" s="652"/>
      <c r="AX32" s="275"/>
      <c r="AY32" s="275"/>
      <c r="AZ32" s="275"/>
    </row>
    <row r="33" spans="1:52" ht="13" customHeight="1" x14ac:dyDescent="0.2">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row>
    <row r="34" spans="1:52" ht="13" customHeight="1" x14ac:dyDescent="0.2">
      <c r="A34" s="275"/>
      <c r="B34" s="275"/>
      <c r="C34" s="275"/>
      <c r="D34" s="275"/>
      <c r="E34" s="275"/>
      <c r="F34" s="275"/>
      <c r="G34" s="653" t="s">
        <v>874</v>
      </c>
      <c r="H34" s="653"/>
      <c r="I34" s="653"/>
      <c r="J34" s="653"/>
      <c r="K34" s="653"/>
      <c r="L34" s="653"/>
      <c r="M34" s="653"/>
      <c r="N34" s="653"/>
      <c r="O34" s="653"/>
      <c r="P34" s="653"/>
      <c r="Q34" s="653"/>
      <c r="R34" s="275"/>
      <c r="S34" s="652"/>
      <c r="T34" s="652"/>
      <c r="U34" s="652"/>
      <c r="V34" s="652"/>
      <c r="W34" s="652"/>
      <c r="X34" s="652"/>
      <c r="Y34" s="652"/>
      <c r="Z34" s="652"/>
      <c r="AA34" s="652"/>
      <c r="AB34" s="652"/>
      <c r="AC34" s="652"/>
      <c r="AD34" s="652"/>
      <c r="AE34" s="652"/>
      <c r="AF34" s="652"/>
      <c r="AG34" s="652"/>
      <c r="AH34" s="652"/>
      <c r="AI34" s="652"/>
      <c r="AJ34" s="652"/>
      <c r="AK34" s="652"/>
      <c r="AL34" s="652"/>
      <c r="AM34" s="275"/>
      <c r="AN34" s="275"/>
      <c r="AO34" s="275"/>
      <c r="AP34" s="275"/>
      <c r="AQ34" s="275"/>
      <c r="AR34" s="275"/>
      <c r="AS34" s="275"/>
      <c r="AT34" s="275"/>
      <c r="AU34" s="275"/>
      <c r="AV34" s="275"/>
      <c r="AW34" s="275"/>
      <c r="AX34" s="275"/>
      <c r="AY34" s="275"/>
      <c r="AZ34" s="275"/>
    </row>
    <row r="35" spans="1:52" ht="13" customHeight="1" x14ac:dyDescent="0.2">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row>
    <row r="36" spans="1:52" ht="13" customHeight="1" x14ac:dyDescent="0.2">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row>
    <row r="37" spans="1:52" ht="13" customHeight="1" x14ac:dyDescent="0.2">
      <c r="A37" s="275"/>
      <c r="B37" s="275"/>
      <c r="C37" s="275"/>
      <c r="D37" s="275"/>
      <c r="E37" s="275"/>
      <c r="F37" s="275"/>
      <c r="G37" s="279" t="s">
        <v>848</v>
      </c>
      <c r="H37" s="279"/>
      <c r="I37" s="279"/>
      <c r="J37" s="279"/>
      <c r="K37" s="279"/>
      <c r="L37" s="279"/>
      <c r="M37" s="279"/>
      <c r="N37" s="279"/>
      <c r="O37" s="279"/>
      <c r="P37" s="279"/>
      <c r="Q37" s="279"/>
      <c r="R37" s="279"/>
      <c r="S37" s="275"/>
      <c r="T37" s="275"/>
      <c r="U37" s="275"/>
      <c r="V37" s="275"/>
      <c r="W37" s="652"/>
      <c r="X37" s="652"/>
      <c r="Y37" s="652"/>
      <c r="Z37" s="652"/>
      <c r="AA37" s="652"/>
      <c r="AB37" s="652"/>
      <c r="AC37" s="652"/>
      <c r="AD37" s="652"/>
      <c r="AE37" s="652"/>
      <c r="AF37" s="652"/>
      <c r="AG37" s="652"/>
      <c r="AH37" s="652"/>
      <c r="AI37" s="652"/>
      <c r="AJ37" s="652"/>
      <c r="AK37" s="275"/>
      <c r="AL37" s="275"/>
      <c r="AM37" s="275"/>
      <c r="AN37" s="275"/>
      <c r="AO37" s="275"/>
      <c r="AP37" s="275"/>
      <c r="AQ37" s="275"/>
      <c r="AR37" s="275"/>
      <c r="AS37" s="275"/>
      <c r="AT37" s="275"/>
      <c r="AU37" s="275"/>
      <c r="AV37" s="275"/>
      <c r="AW37" s="275"/>
      <c r="AX37" s="275"/>
      <c r="AY37" s="275"/>
      <c r="AZ37" s="275"/>
    </row>
    <row r="38" spans="1:52" ht="13" customHeight="1" x14ac:dyDescent="0.2">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row>
    <row r="39" spans="1:52" ht="13" customHeight="1" x14ac:dyDescent="0.2">
      <c r="A39" s="275"/>
      <c r="B39" s="275"/>
      <c r="C39" s="275"/>
      <c r="D39" s="275"/>
      <c r="E39" s="275"/>
      <c r="F39" s="275"/>
      <c r="G39" s="275" t="s">
        <v>846</v>
      </c>
      <c r="H39" s="275"/>
      <c r="I39" s="275"/>
      <c r="J39" s="275"/>
      <c r="K39" s="275"/>
      <c r="L39" s="275"/>
      <c r="M39" s="652"/>
      <c r="N39" s="652"/>
      <c r="O39" s="652"/>
      <c r="P39" s="652"/>
      <c r="Q39" s="652"/>
      <c r="R39" s="652"/>
      <c r="S39" s="652"/>
      <c r="T39" s="652"/>
      <c r="U39" s="652"/>
      <c r="V39" s="652"/>
      <c r="W39" s="652"/>
      <c r="X39" s="652"/>
      <c r="Y39" s="652"/>
      <c r="Z39" s="652"/>
      <c r="AA39" s="652"/>
      <c r="AB39" s="652"/>
      <c r="AC39" s="275"/>
      <c r="AD39" s="275"/>
      <c r="AE39" s="275" t="s">
        <v>847</v>
      </c>
      <c r="AF39" s="275"/>
      <c r="AG39" s="275"/>
      <c r="AH39" s="280"/>
      <c r="AI39" s="652"/>
      <c r="AJ39" s="652"/>
      <c r="AK39" s="652"/>
      <c r="AL39" s="652"/>
      <c r="AM39" s="652"/>
      <c r="AN39" s="652"/>
      <c r="AO39" s="652"/>
      <c r="AP39" s="652"/>
      <c r="AQ39" s="652"/>
      <c r="AR39" s="652"/>
      <c r="AS39" s="652"/>
      <c r="AT39" s="652"/>
      <c r="AU39" s="652"/>
      <c r="AV39" s="652"/>
      <c r="AW39" s="652"/>
      <c r="AX39" s="275"/>
      <c r="AY39" s="275"/>
      <c r="AZ39" s="275"/>
    </row>
    <row r="40" spans="1:52" ht="13" customHeight="1" x14ac:dyDescent="0.2">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row>
    <row r="41" spans="1:52" ht="13" customHeight="1" x14ac:dyDescent="0.2">
      <c r="A41" s="275"/>
      <c r="B41" s="275"/>
      <c r="C41" s="275"/>
      <c r="D41" s="275"/>
      <c r="E41" s="275"/>
      <c r="F41" s="275"/>
      <c r="G41" s="653" t="s">
        <v>874</v>
      </c>
      <c r="H41" s="653"/>
      <c r="I41" s="653"/>
      <c r="J41" s="653"/>
      <c r="K41" s="653"/>
      <c r="L41" s="653"/>
      <c r="M41" s="653"/>
      <c r="N41" s="653"/>
      <c r="O41" s="653"/>
      <c r="P41" s="653"/>
      <c r="Q41" s="653"/>
      <c r="R41" s="275"/>
      <c r="S41" s="652"/>
      <c r="T41" s="652"/>
      <c r="U41" s="652"/>
      <c r="V41" s="652"/>
      <c r="W41" s="652"/>
      <c r="X41" s="652"/>
      <c r="Y41" s="652"/>
      <c r="Z41" s="652"/>
      <c r="AA41" s="652"/>
      <c r="AB41" s="652"/>
      <c r="AC41" s="652"/>
      <c r="AD41" s="652"/>
      <c r="AE41" s="652"/>
      <c r="AF41" s="652"/>
      <c r="AG41" s="652"/>
      <c r="AH41" s="652"/>
      <c r="AI41" s="652"/>
      <c r="AJ41" s="652"/>
      <c r="AK41" s="652"/>
      <c r="AL41" s="652"/>
      <c r="AM41" s="275"/>
      <c r="AN41" s="275"/>
      <c r="AO41" s="275"/>
      <c r="AP41" s="275"/>
      <c r="AQ41" s="275"/>
      <c r="AR41" s="275"/>
      <c r="AS41" s="275"/>
      <c r="AT41" s="275"/>
      <c r="AU41" s="275"/>
      <c r="AV41" s="275"/>
      <c r="AW41" s="275"/>
      <c r="AX41" s="275"/>
      <c r="AY41" s="275"/>
      <c r="AZ41" s="275"/>
    </row>
    <row r="42" spans="1:52" ht="13" customHeight="1" x14ac:dyDescent="0.2">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row>
    <row r="43" spans="1:52" ht="13" customHeight="1" x14ac:dyDescent="0.2">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row>
    <row r="44" spans="1:52" ht="13" customHeight="1" x14ac:dyDescent="0.2">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row>
    <row r="45" spans="1:52" ht="13" customHeight="1" x14ac:dyDescent="0.2">
      <c r="A45" s="275"/>
      <c r="B45" s="275"/>
      <c r="C45" s="656" t="s">
        <v>868</v>
      </c>
      <c r="D45" s="656"/>
      <c r="E45" s="656"/>
      <c r="F45" s="656"/>
      <c r="G45" s="656"/>
      <c r="H45" s="656"/>
      <c r="I45" s="656"/>
      <c r="J45" s="656"/>
      <c r="K45" s="656"/>
      <c r="L45" s="656"/>
      <c r="M45" s="656"/>
      <c r="N45" s="656"/>
      <c r="O45" s="656"/>
      <c r="P45" s="656"/>
      <c r="Q45" s="656"/>
      <c r="R45" s="654">
        <v>18000</v>
      </c>
      <c r="S45" s="655"/>
      <c r="T45" s="655"/>
      <c r="U45" s="655"/>
      <c r="V45" s="655"/>
      <c r="W45" s="655"/>
      <c r="X45" s="65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row>
    <row r="46" spans="1:52" ht="13" customHeight="1" x14ac:dyDescent="0.2">
      <c r="A46" s="275"/>
      <c r="B46" s="275"/>
      <c r="C46" s="656"/>
      <c r="D46" s="656"/>
      <c r="E46" s="656"/>
      <c r="F46" s="656"/>
      <c r="G46" s="656"/>
      <c r="H46" s="656"/>
      <c r="I46" s="656"/>
      <c r="J46" s="656"/>
      <c r="K46" s="656"/>
      <c r="L46" s="656"/>
      <c r="M46" s="656"/>
      <c r="N46" s="656"/>
      <c r="O46" s="656"/>
      <c r="P46" s="656"/>
      <c r="Q46" s="656"/>
      <c r="R46" s="655"/>
      <c r="S46" s="655"/>
      <c r="T46" s="655"/>
      <c r="U46" s="655"/>
      <c r="V46" s="655"/>
      <c r="W46" s="655"/>
      <c r="X46" s="65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row>
    <row r="47" spans="1:52" ht="13" customHeight="1" x14ac:dyDescent="0.2">
      <c r="A47" s="275"/>
      <c r="B47" s="275"/>
      <c r="C47" s="656" t="s">
        <v>869</v>
      </c>
      <c r="D47" s="656"/>
      <c r="E47" s="656"/>
      <c r="F47" s="656"/>
      <c r="G47" s="656"/>
      <c r="H47" s="656"/>
      <c r="I47" s="656"/>
      <c r="J47" s="656"/>
      <c r="K47" s="656"/>
      <c r="L47" s="656"/>
      <c r="M47" s="656"/>
      <c r="N47" s="656"/>
      <c r="O47" s="656"/>
      <c r="P47" s="656"/>
      <c r="Q47" s="656"/>
      <c r="R47" s="654" t="str">
        <f>IF(AD7="SECONDA",4000,IF(AD7="TERZA",6000,IF(AD7="QUARTA",8000,"")))</f>
        <v/>
      </c>
      <c r="S47" s="655"/>
      <c r="T47" s="655"/>
      <c r="U47" s="655"/>
      <c r="V47" s="655"/>
      <c r="W47" s="655"/>
      <c r="X47" s="65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row>
    <row r="48" spans="1:52" ht="13" customHeight="1" x14ac:dyDescent="0.2">
      <c r="A48" s="275"/>
      <c r="B48" s="275"/>
      <c r="C48" s="656"/>
      <c r="D48" s="656"/>
      <c r="E48" s="656"/>
      <c r="F48" s="656"/>
      <c r="G48" s="656"/>
      <c r="H48" s="656"/>
      <c r="I48" s="656"/>
      <c r="J48" s="656"/>
      <c r="K48" s="656"/>
      <c r="L48" s="656"/>
      <c r="M48" s="656"/>
      <c r="N48" s="656"/>
      <c r="O48" s="656"/>
      <c r="P48" s="656"/>
      <c r="Q48" s="656"/>
      <c r="R48" s="655"/>
      <c r="S48" s="655"/>
      <c r="T48" s="655"/>
      <c r="U48" s="655"/>
      <c r="V48" s="655"/>
      <c r="W48" s="655"/>
      <c r="X48" s="65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row>
    <row r="49" spans="1:52" ht="13" customHeight="1" x14ac:dyDescent="0.2">
      <c r="A49" s="275"/>
      <c r="B49" s="275"/>
      <c r="C49" s="645" t="s">
        <v>870</v>
      </c>
      <c r="D49" s="645"/>
      <c r="E49" s="645"/>
      <c r="F49" s="645"/>
      <c r="G49" s="645"/>
      <c r="H49" s="645"/>
      <c r="I49" s="645"/>
      <c r="J49" s="645"/>
      <c r="K49" s="645"/>
      <c r="L49" s="645"/>
      <c r="M49" s="645"/>
      <c r="N49" s="645"/>
      <c r="O49" s="645"/>
      <c r="P49" s="645"/>
      <c r="Q49" s="645"/>
      <c r="R49" s="646">
        <f>IF(OR(C10="x",C21="x"),8000,0)</f>
        <v>0</v>
      </c>
      <c r="S49" s="647"/>
      <c r="T49" s="647"/>
      <c r="U49" s="647"/>
      <c r="V49" s="647"/>
      <c r="W49" s="647"/>
      <c r="X49" s="647"/>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row>
    <row r="50" spans="1:52" ht="13" customHeight="1" x14ac:dyDescent="0.2">
      <c r="A50" s="275"/>
      <c r="B50" s="275"/>
      <c r="C50" s="645"/>
      <c r="D50" s="645"/>
      <c r="E50" s="645"/>
      <c r="F50" s="645"/>
      <c r="G50" s="645"/>
      <c r="H50" s="645"/>
      <c r="I50" s="645"/>
      <c r="J50" s="645"/>
      <c r="K50" s="645"/>
      <c r="L50" s="645"/>
      <c r="M50" s="645"/>
      <c r="N50" s="645"/>
      <c r="O50" s="645"/>
      <c r="P50" s="645"/>
      <c r="Q50" s="645"/>
      <c r="R50" s="648"/>
      <c r="S50" s="649"/>
      <c r="T50" s="649"/>
      <c r="U50" s="649"/>
      <c r="V50" s="649"/>
      <c r="W50" s="649"/>
      <c r="X50" s="649"/>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row>
    <row r="51" spans="1:52" ht="13" customHeight="1" x14ac:dyDescent="0.2">
      <c r="A51" s="275"/>
      <c r="B51" s="275"/>
      <c r="C51" s="645"/>
      <c r="D51" s="645"/>
      <c r="E51" s="645"/>
      <c r="F51" s="645"/>
      <c r="G51" s="645"/>
      <c r="H51" s="645"/>
      <c r="I51" s="645"/>
      <c r="J51" s="645"/>
      <c r="K51" s="645"/>
      <c r="L51" s="645"/>
      <c r="M51" s="645"/>
      <c r="N51" s="645"/>
      <c r="O51" s="645"/>
      <c r="P51" s="645"/>
      <c r="Q51" s="645"/>
      <c r="R51" s="648"/>
      <c r="S51" s="649"/>
      <c r="T51" s="649"/>
      <c r="U51" s="649"/>
      <c r="V51" s="649"/>
      <c r="W51" s="649"/>
      <c r="X51" s="649"/>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row>
    <row r="52" spans="1:52" ht="13" customHeight="1" x14ac:dyDescent="0.2">
      <c r="A52" s="275"/>
      <c r="B52" s="275"/>
      <c r="C52" s="645"/>
      <c r="D52" s="645"/>
      <c r="E52" s="645"/>
      <c r="F52" s="645"/>
      <c r="G52" s="645"/>
      <c r="H52" s="645"/>
      <c r="I52" s="645"/>
      <c r="J52" s="645"/>
      <c r="K52" s="645"/>
      <c r="L52" s="645"/>
      <c r="M52" s="645"/>
      <c r="N52" s="645"/>
      <c r="O52" s="645"/>
      <c r="P52" s="645"/>
      <c r="Q52" s="645"/>
      <c r="R52" s="650"/>
      <c r="S52" s="651"/>
      <c r="T52" s="651"/>
      <c r="U52" s="651"/>
      <c r="V52" s="651"/>
      <c r="W52" s="651"/>
      <c r="X52" s="651"/>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row>
    <row r="53" spans="1:52" ht="13" customHeight="1" x14ac:dyDescent="0.2">
      <c r="A53" s="275"/>
      <c r="B53" s="275"/>
      <c r="C53" s="657" t="s">
        <v>871</v>
      </c>
      <c r="D53" s="657"/>
      <c r="E53" s="657"/>
      <c r="F53" s="657"/>
      <c r="G53" s="657"/>
      <c r="H53" s="657"/>
      <c r="I53" s="657"/>
      <c r="J53" s="657"/>
      <c r="K53" s="657"/>
      <c r="L53" s="657"/>
      <c r="M53" s="657"/>
      <c r="N53" s="657"/>
      <c r="O53" s="657"/>
      <c r="P53" s="657"/>
      <c r="Q53" s="657"/>
      <c r="R53" s="654">
        <f>SUM(R45:X51)</f>
        <v>18000</v>
      </c>
      <c r="S53" s="655"/>
      <c r="T53" s="655"/>
      <c r="U53" s="655"/>
      <c r="V53" s="655"/>
      <c r="W53" s="655"/>
      <c r="X53" s="65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row>
    <row r="54" spans="1:52" ht="13" customHeight="1" x14ac:dyDescent="0.2">
      <c r="A54" s="275"/>
      <c r="B54" s="275"/>
      <c r="C54" s="657"/>
      <c r="D54" s="657"/>
      <c r="E54" s="657"/>
      <c r="F54" s="657"/>
      <c r="G54" s="657"/>
      <c r="H54" s="657"/>
      <c r="I54" s="657"/>
      <c r="J54" s="657"/>
      <c r="K54" s="657"/>
      <c r="L54" s="657"/>
      <c r="M54" s="657"/>
      <c r="N54" s="657"/>
      <c r="O54" s="657"/>
      <c r="P54" s="657"/>
      <c r="Q54" s="657"/>
      <c r="R54" s="655"/>
      <c r="S54" s="655"/>
      <c r="T54" s="655"/>
      <c r="U54" s="655"/>
      <c r="V54" s="655"/>
      <c r="W54" s="655"/>
      <c r="X54" s="65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row>
    <row r="55" spans="1:52" ht="13" customHeight="1" x14ac:dyDescent="0.2">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row>
    <row r="56" spans="1:52" ht="13" customHeight="1" x14ac:dyDescent="0.2">
      <c r="A56" s="275"/>
      <c r="B56" s="428" t="s">
        <v>39</v>
      </c>
      <c r="C56" s="428"/>
      <c r="D56" s="428"/>
      <c r="E56" s="429" t="str">
        <f>IF('Dati richiedente'!$I$25=0,"",'Dati richiedente'!$I$25)</f>
        <v/>
      </c>
      <c r="F56" s="429"/>
      <c r="G56" s="429"/>
      <c r="H56" s="429"/>
      <c r="I56" s="429"/>
      <c r="J56" s="429"/>
      <c r="K56" s="429"/>
      <c r="L56" s="429"/>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row>
    <row r="57" spans="1:52" ht="13" customHeight="1" x14ac:dyDescent="0.2">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row>
    <row r="58" spans="1:52" ht="13" customHeight="1" x14ac:dyDescent="0.2">
      <c r="A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row>
    <row r="77" spans="3:31" ht="13" customHeight="1" x14ac:dyDescent="0.2">
      <c r="C77" s="165" t="s">
        <v>851</v>
      </c>
    </row>
    <row r="78" spans="3:31" ht="13" customHeight="1" x14ac:dyDescent="0.2">
      <c r="C78" s="165" t="s">
        <v>850</v>
      </c>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row>
    <row r="79" spans="3:31" ht="13" customHeight="1" x14ac:dyDescent="0.2">
      <c r="C79" s="165" t="s">
        <v>885</v>
      </c>
    </row>
  </sheetData>
  <sheetProtection algorithmName="SHA-512" hashValue="XEU/n6UWLHP+PnjI9zCRuIo30zrhK6KMrfXAuUq1AeMbm74kKR51ruOHBR3kDEgGtv1Czug5fBUXvSoiW6LTYQ==" saltValue="A7u+oZyA/W5JRNXYomygbQ==" spinCount="100000" sheet="1" objects="1" scenarios="1" selectLockedCells="1"/>
  <mergeCells count="35">
    <mergeCell ref="B4:AM4"/>
    <mergeCell ref="E6:L6"/>
    <mergeCell ref="AD6:AH6"/>
    <mergeCell ref="E7:L7"/>
    <mergeCell ref="AD7:AH7"/>
    <mergeCell ref="A1:AZ2"/>
    <mergeCell ref="N7:Z7"/>
    <mergeCell ref="E13:AP14"/>
    <mergeCell ref="B56:D56"/>
    <mergeCell ref="M25:AB25"/>
    <mergeCell ref="G27:Q27"/>
    <mergeCell ref="S27:AL27"/>
    <mergeCell ref="AI25:AW25"/>
    <mergeCell ref="W23:AJ23"/>
    <mergeCell ref="W30:AJ30"/>
    <mergeCell ref="M32:AB32"/>
    <mergeCell ref="AI32:AW32"/>
    <mergeCell ref="G34:Q34"/>
    <mergeCell ref="S34:AL34"/>
    <mergeCell ref="W37:AJ37"/>
    <mergeCell ref="M39:AB39"/>
    <mergeCell ref="E10:AP11"/>
    <mergeCell ref="E16:AT18"/>
    <mergeCell ref="C49:Q52"/>
    <mergeCell ref="R49:X52"/>
    <mergeCell ref="E56:L56"/>
    <mergeCell ref="AI39:AW39"/>
    <mergeCell ref="G41:Q41"/>
    <mergeCell ref="S41:AL41"/>
    <mergeCell ref="R53:X54"/>
    <mergeCell ref="C45:Q46"/>
    <mergeCell ref="C47:Q48"/>
    <mergeCell ref="C53:Q54"/>
    <mergeCell ref="R45:X46"/>
    <mergeCell ref="R47:X48"/>
  </mergeCells>
  <dataValidations count="3">
    <dataValidation type="list" allowBlank="1" showInputMessage="1" showErrorMessage="1" sqref="E7:L7" xr:uid="{FB96EB51-AE64-6B4F-886E-34B404DD2230}">
      <formula1>PROVINCE</formula1>
    </dataValidation>
    <dataValidation type="list" allowBlank="1" showInputMessage="1" showErrorMessage="1" sqref="N7" xr:uid="{340E1EA5-5611-AA47-82B3-FB317EEC4960}">
      <formula1>INDIRECT($E$7)</formula1>
    </dataValidation>
    <dataValidation type="list" allowBlank="1" showInputMessage="1" showErrorMessage="1" sqref="E13" xr:uid="{B2AFAC82-ADE1-DF4D-B74C-C8FD28E205D0}">
      <formula1>$C$77:$C$79</formula1>
    </dataValidation>
  </dataValidations>
  <pageMargins left="0.7" right="0.7" top="0.75" bottom="0.75" header="0.3" footer="0.3"/>
  <pageSetup paperSize="9"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F47A-D831-8848-A617-9B9C3011F97F}">
  <dimension ref="A1:EF62"/>
  <sheetViews>
    <sheetView topLeftCell="A8" zoomScale="180" zoomScaleNormal="180" workbookViewId="0">
      <selection activeCell="AC9" sqref="AC9:AK9"/>
    </sheetView>
  </sheetViews>
  <sheetFormatPr baseColWidth="10" defaultColWidth="2.33203125" defaultRowHeight="13" customHeight="1" x14ac:dyDescent="0.2"/>
  <cols>
    <col min="1" max="16384" width="2.33203125" style="194"/>
  </cols>
  <sheetData>
    <row r="1" spans="1:52" s="168" customFormat="1" ht="13" customHeight="1" x14ac:dyDescent="0.2">
      <c r="A1" s="411" t="s">
        <v>295</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row>
    <row r="2" spans="1:52" s="168" customFormat="1" ht="13" customHeight="1" x14ac:dyDescent="0.2">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row>
    <row r="3" spans="1:52" s="168" customFormat="1" ht="13" customHeight="1" x14ac:dyDescent="0.2">
      <c r="A3" s="26"/>
      <c r="B3" s="25"/>
      <c r="C3" s="8"/>
      <c r="D3" s="8"/>
      <c r="E3" s="8"/>
      <c r="F3" s="8"/>
      <c r="G3" s="8"/>
      <c r="H3" s="8"/>
      <c r="I3" s="28"/>
      <c r="J3" s="27"/>
      <c r="K3" s="8"/>
      <c r="L3" s="8"/>
      <c r="M3" s="8"/>
      <c r="N3" s="8"/>
      <c r="O3" s="8"/>
      <c r="P3" s="8"/>
      <c r="Q3" s="8"/>
      <c r="R3" s="28"/>
      <c r="S3" s="27"/>
      <c r="T3" s="8"/>
      <c r="U3" s="42"/>
      <c r="V3" s="43"/>
      <c r="W3" s="43"/>
      <c r="X3" s="43"/>
      <c r="Y3" s="43"/>
      <c r="Z3" s="43"/>
      <c r="AA3" s="43"/>
      <c r="AB3" s="43"/>
      <c r="AC3" s="43"/>
      <c r="AD3" s="43"/>
      <c r="AE3" s="43"/>
      <c r="AF3" s="43"/>
      <c r="AG3" s="43"/>
      <c r="AH3" s="43"/>
      <c r="AI3" s="43"/>
      <c r="AJ3" s="43"/>
      <c r="AK3" s="43"/>
      <c r="AL3" s="43"/>
      <c r="AM3" s="43"/>
      <c r="AN3" s="43"/>
      <c r="AO3" s="43"/>
      <c r="AP3" s="43"/>
      <c r="AQ3" s="43"/>
      <c r="AR3" s="8"/>
      <c r="AS3" s="8"/>
      <c r="AT3" s="8"/>
      <c r="AU3" s="6"/>
      <c r="AV3" s="8"/>
      <c r="AW3" s="8"/>
      <c r="AX3" s="8"/>
      <c r="AY3" s="8"/>
      <c r="AZ3" s="8"/>
    </row>
    <row r="4" spans="1:52" s="168" customFormat="1" ht="13" customHeight="1" x14ac:dyDescent="0.2">
      <c r="A4" s="26"/>
      <c r="B4" s="712" t="s">
        <v>296</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4"/>
      <c r="AV4" s="8"/>
      <c r="AW4" s="8"/>
      <c r="AX4" s="8"/>
      <c r="AY4" s="8"/>
      <c r="AZ4" s="8"/>
    </row>
    <row r="5" spans="1:52" s="168" customFormat="1" ht="13" customHeight="1" x14ac:dyDescent="0.2">
      <c r="A5" s="26"/>
      <c r="B5" s="715"/>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7"/>
      <c r="AV5" s="8"/>
      <c r="AW5" s="8"/>
      <c r="AX5" s="8"/>
      <c r="AY5" s="8"/>
      <c r="AZ5" s="8"/>
    </row>
    <row r="6" spans="1:52" s="168" customFormat="1" ht="13" customHeight="1" x14ac:dyDescent="0.2">
      <c r="A6" s="26"/>
      <c r="B6" s="8"/>
      <c r="C6" s="8"/>
      <c r="D6" s="8"/>
      <c r="E6" s="8"/>
      <c r="F6" s="8"/>
      <c r="G6" s="8"/>
      <c r="H6" s="8"/>
      <c r="I6" s="28"/>
      <c r="J6" s="27"/>
      <c r="K6" s="8"/>
      <c r="L6" s="8"/>
      <c r="M6" s="8"/>
      <c r="N6" s="8"/>
      <c r="O6" s="8"/>
      <c r="P6" s="8"/>
      <c r="Q6" s="8"/>
      <c r="R6" s="28"/>
      <c r="S6" s="27"/>
      <c r="T6" s="8"/>
      <c r="U6" s="42"/>
      <c r="V6" s="43"/>
      <c r="W6" s="43"/>
      <c r="X6" s="43"/>
      <c r="Y6" s="43"/>
      <c r="Z6" s="43"/>
      <c r="AA6" s="43"/>
      <c r="AB6" s="43"/>
      <c r="AC6" s="43"/>
      <c r="AD6" s="43"/>
      <c r="AE6" s="43"/>
      <c r="AF6" s="43"/>
      <c r="AG6" s="43"/>
      <c r="AH6" s="43"/>
      <c r="AI6" s="43"/>
      <c r="AJ6" s="43"/>
      <c r="AK6" s="43"/>
      <c r="AL6" s="43"/>
      <c r="AM6" s="43"/>
      <c r="AN6" s="43"/>
      <c r="AO6" s="43"/>
      <c r="AP6" s="43"/>
      <c r="AQ6" s="43"/>
      <c r="AR6" s="8"/>
      <c r="AS6" s="8"/>
      <c r="AT6" s="8"/>
      <c r="AU6" s="6"/>
      <c r="AV6" s="8"/>
      <c r="AW6" s="8"/>
      <c r="AX6" s="8"/>
      <c r="AY6" s="8"/>
      <c r="AZ6" s="8"/>
    </row>
    <row r="7" spans="1:52" s="168" customFormat="1" ht="13" customHeight="1" x14ac:dyDescent="0.2">
      <c r="A7" s="26"/>
      <c r="B7" s="8"/>
      <c r="C7" s="8"/>
      <c r="D7" s="720" t="s">
        <v>297</v>
      </c>
      <c r="E7" s="720"/>
      <c r="F7" s="720"/>
      <c r="G7" s="720"/>
      <c r="H7" s="720"/>
      <c r="I7" s="720"/>
      <c r="J7" s="720"/>
      <c r="K7" s="720"/>
      <c r="L7" s="720"/>
      <c r="M7" s="720"/>
      <c r="N7" s="720"/>
      <c r="O7" s="720"/>
      <c r="P7" s="720"/>
      <c r="Q7" s="720"/>
      <c r="R7" s="720"/>
      <c r="S7" s="720"/>
      <c r="T7" s="720"/>
      <c r="U7" s="720"/>
      <c r="V7" s="720"/>
      <c r="W7" s="720"/>
      <c r="X7" s="720"/>
      <c r="Y7" s="720"/>
      <c r="Z7" s="720"/>
      <c r="AA7" s="720"/>
      <c r="AB7" s="720"/>
      <c r="AC7" s="671" t="s">
        <v>298</v>
      </c>
      <c r="AD7" s="671"/>
      <c r="AE7" s="671"/>
      <c r="AF7" s="671"/>
      <c r="AG7" s="671"/>
      <c r="AH7" s="671"/>
      <c r="AI7" s="671"/>
      <c r="AJ7" s="671"/>
      <c r="AK7" s="671"/>
      <c r="AL7" s="671" t="s">
        <v>299</v>
      </c>
      <c r="AM7" s="671"/>
      <c r="AN7" s="671"/>
      <c r="AO7" s="8"/>
      <c r="AP7" s="8"/>
      <c r="AQ7" s="8"/>
      <c r="AR7" s="8"/>
      <c r="AS7" s="8"/>
      <c r="AT7" s="8"/>
      <c r="AU7" s="8"/>
      <c r="AV7" s="8"/>
      <c r="AW7" s="8"/>
      <c r="AX7" s="8"/>
      <c r="AY7" s="8"/>
      <c r="AZ7" s="8"/>
    </row>
    <row r="8" spans="1:52" s="168" customFormat="1" ht="13" customHeight="1" x14ac:dyDescent="0.2">
      <c r="A8" s="26"/>
      <c r="B8" s="8"/>
      <c r="C8" s="8"/>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671"/>
      <c r="AD8" s="671"/>
      <c r="AE8" s="671"/>
      <c r="AF8" s="671"/>
      <c r="AG8" s="671"/>
      <c r="AH8" s="671"/>
      <c r="AI8" s="671"/>
      <c r="AJ8" s="671"/>
      <c r="AK8" s="671"/>
      <c r="AL8" s="671"/>
      <c r="AM8" s="671"/>
      <c r="AN8" s="671"/>
      <c r="AO8" s="8"/>
      <c r="AP8" s="8"/>
      <c r="AQ8" s="8"/>
      <c r="AR8" s="8"/>
      <c r="AS8" s="8"/>
      <c r="AT8" s="8"/>
      <c r="AU8" s="8"/>
      <c r="AV8" s="8"/>
      <c r="AW8" s="8"/>
      <c r="AX8" s="8"/>
      <c r="AY8" s="8"/>
      <c r="AZ8" s="8"/>
    </row>
    <row r="9" spans="1:52" s="168" customFormat="1" ht="13" customHeight="1" x14ac:dyDescent="0.2">
      <c r="A9" s="26"/>
      <c r="B9" s="8"/>
      <c r="C9" s="8"/>
      <c r="D9" s="718" t="s">
        <v>887</v>
      </c>
      <c r="E9" s="718"/>
      <c r="F9" s="718"/>
      <c r="G9" s="718"/>
      <c r="H9" s="718"/>
      <c r="I9" s="718"/>
      <c r="J9" s="718"/>
      <c r="K9" s="718"/>
      <c r="L9" s="718"/>
      <c r="M9" s="718"/>
      <c r="N9" s="718"/>
      <c r="O9" s="718"/>
      <c r="P9" s="718"/>
      <c r="Q9" s="718"/>
      <c r="R9" s="718"/>
      <c r="S9" s="718"/>
      <c r="T9" s="718"/>
      <c r="U9" s="718"/>
      <c r="V9" s="718"/>
      <c r="W9" s="718"/>
      <c r="X9" s="718"/>
      <c r="Y9" s="718"/>
      <c r="Z9" s="718"/>
      <c r="AA9" s="718"/>
      <c r="AB9" s="718"/>
      <c r="AC9" s="669"/>
      <c r="AD9" s="669"/>
      <c r="AE9" s="669"/>
      <c r="AF9" s="669"/>
      <c r="AG9" s="669"/>
      <c r="AH9" s="669"/>
      <c r="AI9" s="669"/>
      <c r="AJ9" s="669"/>
      <c r="AK9" s="669"/>
      <c r="AL9" s="670">
        <f>IF(AC9&lt;&gt;0,3,0)</f>
        <v>0</v>
      </c>
      <c r="AM9" s="670"/>
      <c r="AN9" s="670"/>
      <c r="AO9" s="8"/>
      <c r="AP9" s="8"/>
      <c r="AQ9" s="8"/>
      <c r="AR9" s="8"/>
      <c r="AS9" s="8"/>
      <c r="AT9" s="8"/>
      <c r="AU9" s="8"/>
      <c r="AV9" s="8"/>
      <c r="AW9" s="8"/>
      <c r="AX9" s="8"/>
      <c r="AY9" s="8"/>
      <c r="AZ9" s="8"/>
    </row>
    <row r="10" spans="1:52" s="168" customFormat="1" ht="13" customHeight="1" x14ac:dyDescent="0.2">
      <c r="A10" s="26"/>
      <c r="B10" s="8"/>
      <c r="C10" s="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669"/>
      <c r="AD10" s="669"/>
      <c r="AE10" s="669"/>
      <c r="AF10" s="669"/>
      <c r="AG10" s="669"/>
      <c r="AH10" s="669"/>
      <c r="AI10" s="669"/>
      <c r="AJ10" s="669"/>
      <c r="AK10" s="669"/>
      <c r="AL10" s="670">
        <f>IF(AC10&lt;&gt;0,3,0)</f>
        <v>0</v>
      </c>
      <c r="AM10" s="670"/>
      <c r="AN10" s="670"/>
      <c r="AO10" s="8"/>
      <c r="AP10" s="8"/>
      <c r="AQ10" s="8"/>
      <c r="AR10" s="8"/>
      <c r="AS10" s="8"/>
      <c r="AT10" s="8"/>
      <c r="AU10" s="8"/>
      <c r="AV10" s="8"/>
      <c r="AW10" s="8"/>
      <c r="AX10" s="8"/>
      <c r="AY10" s="8"/>
      <c r="AZ10" s="8"/>
    </row>
    <row r="11" spans="1:52" s="168" customFormat="1" ht="13" customHeight="1" x14ac:dyDescent="0.2">
      <c r="A11" s="26"/>
      <c r="B11" s="8"/>
      <c r="C11" s="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669"/>
      <c r="AD11" s="669"/>
      <c r="AE11" s="669"/>
      <c r="AF11" s="669"/>
      <c r="AG11" s="669"/>
      <c r="AH11" s="669"/>
      <c r="AI11" s="669"/>
      <c r="AJ11" s="669"/>
      <c r="AK11" s="669"/>
      <c r="AL11" s="670">
        <f>IF(AC11&lt;&gt;0,3,0)</f>
        <v>0</v>
      </c>
      <c r="AM11" s="670"/>
      <c r="AN11" s="670"/>
      <c r="AO11" s="8"/>
      <c r="AP11" s="8"/>
      <c r="AQ11" s="8"/>
      <c r="AR11" s="8"/>
      <c r="AS11" s="8"/>
      <c r="AT11" s="8"/>
      <c r="AU11" s="8"/>
      <c r="AV11" s="8"/>
      <c r="AW11" s="8"/>
      <c r="AX11" s="8"/>
      <c r="AY11" s="8"/>
      <c r="AZ11" s="8"/>
    </row>
    <row r="12" spans="1:52" s="168" customFormat="1" ht="13" customHeight="1" x14ac:dyDescent="0.2">
      <c r="A12" s="26"/>
      <c r="B12" s="8"/>
      <c r="C12" s="8"/>
      <c r="D12" s="719" t="s">
        <v>888</v>
      </c>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669"/>
      <c r="AD12" s="669"/>
      <c r="AE12" s="669"/>
      <c r="AF12" s="669"/>
      <c r="AG12" s="669"/>
      <c r="AH12" s="669"/>
      <c r="AI12" s="669"/>
      <c r="AJ12" s="669"/>
      <c r="AK12" s="669"/>
      <c r="AL12" s="670">
        <f>IF(AC12&lt;&gt;0,6,0)</f>
        <v>0</v>
      </c>
      <c r="AM12" s="670"/>
      <c r="AN12" s="670"/>
      <c r="AO12" s="8"/>
      <c r="AP12" s="8"/>
      <c r="AQ12" s="8"/>
      <c r="AR12" s="8"/>
      <c r="AS12" s="8"/>
      <c r="AT12" s="8"/>
      <c r="AU12" s="8"/>
      <c r="AV12" s="8"/>
      <c r="AW12" s="8"/>
      <c r="AX12" s="8"/>
      <c r="AY12" s="8"/>
      <c r="AZ12" s="8"/>
    </row>
    <row r="13" spans="1:52" s="168" customFormat="1" ht="13" customHeight="1" x14ac:dyDescent="0.2">
      <c r="A13" s="26"/>
      <c r="B13" s="8"/>
      <c r="C13" s="8"/>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669"/>
      <c r="AD13" s="669"/>
      <c r="AE13" s="669"/>
      <c r="AF13" s="669"/>
      <c r="AG13" s="669"/>
      <c r="AH13" s="669"/>
      <c r="AI13" s="669"/>
      <c r="AJ13" s="669"/>
      <c r="AK13" s="669"/>
      <c r="AL13" s="670">
        <f>IF(AC13&lt;&gt;0,6,0)</f>
        <v>0</v>
      </c>
      <c r="AM13" s="670"/>
      <c r="AN13" s="670"/>
      <c r="AO13" s="8"/>
      <c r="AP13" s="8"/>
      <c r="AQ13" s="8"/>
      <c r="AR13" s="8"/>
      <c r="AS13" s="8"/>
      <c r="AT13" s="8"/>
      <c r="AU13" s="8"/>
      <c r="AV13" s="8"/>
      <c r="AW13" s="8"/>
      <c r="AX13" s="8"/>
      <c r="AY13" s="8"/>
      <c r="AZ13" s="8"/>
    </row>
    <row r="14" spans="1:52" s="168" customFormat="1" ht="13" customHeight="1" x14ac:dyDescent="0.2">
      <c r="A14" s="26"/>
      <c r="B14" s="8"/>
      <c r="C14" s="8"/>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669"/>
      <c r="AD14" s="669"/>
      <c r="AE14" s="669"/>
      <c r="AF14" s="669"/>
      <c r="AG14" s="669"/>
      <c r="AH14" s="669"/>
      <c r="AI14" s="669"/>
      <c r="AJ14" s="669"/>
      <c r="AK14" s="669"/>
      <c r="AL14" s="670">
        <f>IF(AC14&lt;&gt;0,6,0)</f>
        <v>0</v>
      </c>
      <c r="AM14" s="670"/>
      <c r="AN14" s="670"/>
      <c r="AO14" s="8"/>
      <c r="AP14" s="8"/>
      <c r="AQ14" s="8"/>
      <c r="AR14" s="8"/>
      <c r="AS14" s="8"/>
      <c r="AT14" s="8"/>
      <c r="AU14" s="8"/>
      <c r="AV14" s="8"/>
      <c r="AW14" s="8"/>
      <c r="AX14" s="8"/>
      <c r="AY14" s="8"/>
      <c r="AZ14" s="8"/>
    </row>
    <row r="15" spans="1:52" s="168" customFormat="1" ht="13" customHeight="1" x14ac:dyDescent="0.2">
      <c r="A15" s="26"/>
      <c r="B15" s="8"/>
      <c r="C15" s="8"/>
      <c r="D15" s="718" t="s">
        <v>889</v>
      </c>
      <c r="E15" s="718"/>
      <c r="F15" s="718"/>
      <c r="G15" s="718"/>
      <c r="H15" s="718"/>
      <c r="I15" s="718"/>
      <c r="J15" s="718"/>
      <c r="K15" s="718"/>
      <c r="L15" s="718"/>
      <c r="M15" s="718"/>
      <c r="N15" s="718"/>
      <c r="O15" s="718"/>
      <c r="P15" s="718"/>
      <c r="Q15" s="718"/>
      <c r="R15" s="718"/>
      <c r="S15" s="718"/>
      <c r="T15" s="718"/>
      <c r="U15" s="718"/>
      <c r="V15" s="718"/>
      <c r="W15" s="718"/>
      <c r="X15" s="718"/>
      <c r="Y15" s="718"/>
      <c r="Z15" s="718"/>
      <c r="AA15" s="718"/>
      <c r="AB15" s="718"/>
      <c r="AC15" s="669"/>
      <c r="AD15" s="669"/>
      <c r="AE15" s="669"/>
      <c r="AF15" s="669"/>
      <c r="AG15" s="669"/>
      <c r="AH15" s="669"/>
      <c r="AI15" s="669"/>
      <c r="AJ15" s="669"/>
      <c r="AK15" s="669"/>
      <c r="AL15" s="670">
        <f>IF(AC15&lt;&gt;0,10,0)</f>
        <v>0</v>
      </c>
      <c r="AM15" s="670"/>
      <c r="AN15" s="670"/>
      <c r="AO15" s="8"/>
      <c r="AP15" s="8"/>
      <c r="AQ15" s="8"/>
      <c r="AR15" s="8"/>
      <c r="AS15" s="8"/>
      <c r="AT15" s="8"/>
      <c r="AU15" s="8"/>
      <c r="AV15" s="8"/>
      <c r="AW15" s="8"/>
      <c r="AX15" s="8"/>
      <c r="AY15" s="8"/>
      <c r="AZ15" s="8"/>
    </row>
    <row r="16" spans="1:52" s="168" customFormat="1" ht="13" customHeight="1" x14ac:dyDescent="0.2">
      <c r="A16" s="26"/>
      <c r="B16" s="8"/>
      <c r="C16" s="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669"/>
      <c r="AD16" s="669"/>
      <c r="AE16" s="669"/>
      <c r="AF16" s="669"/>
      <c r="AG16" s="669"/>
      <c r="AH16" s="669"/>
      <c r="AI16" s="669"/>
      <c r="AJ16" s="669"/>
      <c r="AK16" s="669"/>
      <c r="AL16" s="670">
        <f>IF(AC16&lt;&gt;0,10,0)</f>
        <v>0</v>
      </c>
      <c r="AM16" s="670"/>
      <c r="AN16" s="670"/>
      <c r="AO16" s="8"/>
      <c r="AP16" s="8"/>
      <c r="AQ16" s="8"/>
      <c r="AR16" s="8"/>
      <c r="AS16" s="8"/>
      <c r="AT16" s="8"/>
      <c r="AU16" s="8"/>
      <c r="AV16" s="8"/>
      <c r="AW16" s="8"/>
      <c r="AX16" s="8"/>
      <c r="AY16" s="8"/>
      <c r="AZ16" s="8"/>
    </row>
    <row r="17" spans="1:52" s="168" customFormat="1" ht="13" customHeight="1" x14ac:dyDescent="0.2">
      <c r="A17" s="26"/>
      <c r="B17" s="8"/>
      <c r="C17" s="8"/>
      <c r="D17" s="718"/>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669"/>
      <c r="AD17" s="669"/>
      <c r="AE17" s="669"/>
      <c r="AF17" s="669"/>
      <c r="AG17" s="669"/>
      <c r="AH17" s="669"/>
      <c r="AI17" s="669"/>
      <c r="AJ17" s="669"/>
      <c r="AK17" s="669"/>
      <c r="AL17" s="670">
        <f>IF(AC17&lt;&gt;0,10,0)</f>
        <v>0</v>
      </c>
      <c r="AM17" s="670"/>
      <c r="AN17" s="670"/>
      <c r="AO17" s="8"/>
      <c r="AP17" s="8"/>
      <c r="AQ17" s="8"/>
      <c r="AR17" s="8"/>
      <c r="AS17" s="8"/>
      <c r="AT17" s="8"/>
      <c r="AU17" s="8"/>
      <c r="AV17" s="8"/>
      <c r="AW17" s="8"/>
      <c r="AX17" s="8"/>
      <c r="AY17" s="8"/>
      <c r="AZ17" s="8"/>
    </row>
    <row r="18" spans="1:52" s="168" customFormat="1" ht="13" customHeight="1" x14ac:dyDescent="0.2">
      <c r="A18" s="26"/>
      <c r="B18" s="8"/>
      <c r="C18" s="8"/>
      <c r="D18" s="711" t="s">
        <v>300</v>
      </c>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03" t="s">
        <v>301</v>
      </c>
      <c r="AD18" s="703"/>
      <c r="AE18" s="703"/>
      <c r="AF18" s="703"/>
      <c r="AG18" s="703"/>
      <c r="AH18" s="703"/>
      <c r="AI18" s="703"/>
      <c r="AJ18" s="703"/>
      <c r="AK18" s="703"/>
      <c r="AL18" s="672">
        <f>IF(SUM(AL9:AL17)&gt;10,10,SUM(AL9:AL17))</f>
        <v>0</v>
      </c>
      <c r="AM18" s="672"/>
      <c r="AN18" s="672"/>
      <c r="AO18" s="8"/>
      <c r="AP18" s="8"/>
      <c r="AQ18" s="8"/>
      <c r="AR18" s="8"/>
      <c r="AS18" s="8"/>
      <c r="AT18" s="8"/>
      <c r="AU18" s="8"/>
      <c r="AV18" s="8"/>
      <c r="AW18" s="8"/>
      <c r="AX18" s="8"/>
      <c r="AY18" s="8"/>
      <c r="AZ18" s="8"/>
    </row>
    <row r="19" spans="1:52" s="168" customFormat="1" ht="13" customHeight="1" x14ac:dyDescent="0.2">
      <c r="A19" s="26"/>
      <c r="B19" s="8"/>
      <c r="C19" s="8"/>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03"/>
      <c r="AD19" s="703"/>
      <c r="AE19" s="703"/>
      <c r="AF19" s="703"/>
      <c r="AG19" s="703"/>
      <c r="AH19" s="703"/>
      <c r="AI19" s="703"/>
      <c r="AJ19" s="703"/>
      <c r="AK19" s="703"/>
      <c r="AL19" s="672"/>
      <c r="AM19" s="672"/>
      <c r="AN19" s="672"/>
      <c r="AO19" s="30"/>
      <c r="AP19" s="30"/>
      <c r="AQ19" s="8"/>
      <c r="AR19" s="8"/>
      <c r="AS19" s="8"/>
      <c r="AT19" s="8"/>
      <c r="AU19" s="8"/>
      <c r="AV19" s="8"/>
      <c r="AW19" s="8"/>
      <c r="AX19" s="8"/>
      <c r="AY19" s="8"/>
      <c r="AZ19" s="8"/>
    </row>
    <row r="20" spans="1:52" s="168" customFormat="1" ht="13" customHeight="1" x14ac:dyDescent="0.2">
      <c r="A20" s="26"/>
      <c r="B20" s="8"/>
      <c r="C20" s="8"/>
      <c r="D20" s="169"/>
      <c r="E20" s="170"/>
      <c r="F20" s="170"/>
      <c r="G20" s="170"/>
      <c r="H20" s="170"/>
      <c r="I20" s="170"/>
      <c r="J20" s="170"/>
      <c r="K20" s="170"/>
      <c r="L20" s="170"/>
      <c r="M20" s="170"/>
      <c r="N20" s="170"/>
      <c r="O20" s="170"/>
      <c r="P20" s="170"/>
      <c r="Q20" s="170"/>
      <c r="R20" s="170"/>
      <c r="S20" s="170"/>
      <c r="T20" s="170"/>
      <c r="U20" s="170"/>
      <c r="V20" s="170"/>
      <c r="W20" s="170"/>
      <c r="X20" s="170"/>
      <c r="Y20" s="170"/>
      <c r="Z20" s="170"/>
      <c r="AA20" s="8"/>
      <c r="AB20" s="8"/>
      <c r="AC20" s="8"/>
      <c r="AD20" s="8"/>
      <c r="AE20" s="8"/>
      <c r="AF20" s="8"/>
      <c r="AG20" s="8"/>
      <c r="AH20" s="8"/>
      <c r="AI20" s="8"/>
      <c r="AJ20" s="8"/>
      <c r="AK20" s="8"/>
      <c r="AL20" s="30"/>
      <c r="AM20" s="30"/>
      <c r="AN20" s="30"/>
      <c r="AO20" s="30"/>
      <c r="AP20" s="30"/>
      <c r="AQ20" s="8"/>
      <c r="AR20" s="8"/>
      <c r="AS20" s="8"/>
      <c r="AT20" s="8"/>
      <c r="AU20" s="8"/>
      <c r="AV20" s="8"/>
      <c r="AW20" s="8"/>
      <c r="AX20" s="8"/>
      <c r="AY20" s="8"/>
      <c r="AZ20" s="8"/>
    </row>
    <row r="21" spans="1:52" s="168" customFormat="1" ht="13" customHeight="1" x14ac:dyDescent="0.2">
      <c r="A21" s="26"/>
      <c r="B21" s="2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row>
    <row r="22" spans="1:52" s="168" customFormat="1" ht="13" customHeight="1" x14ac:dyDescent="0.2">
      <c r="A22" s="7"/>
      <c r="B22" s="704" t="s">
        <v>302</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8"/>
      <c r="AW22" s="8"/>
      <c r="AX22" s="8"/>
      <c r="AY22" s="8"/>
      <c r="AZ22" s="8"/>
    </row>
    <row r="23" spans="1:52" s="168" customFormat="1" ht="13" customHeight="1" x14ac:dyDescent="0.2">
      <c r="A23" s="26"/>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8"/>
      <c r="AW23" s="8"/>
      <c r="AX23" s="8"/>
      <c r="AY23" s="8"/>
      <c r="AZ23" s="8"/>
    </row>
    <row r="24" spans="1:52" s="168" customFormat="1" ht="13" customHeight="1" x14ac:dyDescent="0.2">
      <c r="A24" s="26"/>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8"/>
      <c r="AW24" s="8"/>
      <c r="AX24" s="8"/>
      <c r="AY24" s="8"/>
      <c r="AZ24" s="8"/>
    </row>
    <row r="25" spans="1:52" s="168" customFormat="1" ht="13" customHeight="1" x14ac:dyDescent="0.2">
      <c r="A25" s="26"/>
      <c r="B25" s="8"/>
      <c r="C25" s="8"/>
      <c r="D25" s="671" t="s">
        <v>877</v>
      </c>
      <c r="E25" s="671"/>
      <c r="F25" s="671"/>
      <c r="G25" s="671"/>
      <c r="H25" s="671"/>
      <c r="I25" s="671"/>
      <c r="J25" s="671"/>
      <c r="K25" s="671"/>
      <c r="L25" s="671"/>
      <c r="M25" s="671"/>
      <c r="N25" s="671"/>
      <c r="O25" s="671"/>
      <c r="P25" s="671"/>
      <c r="Q25" s="671"/>
      <c r="R25" s="671"/>
      <c r="S25" s="671"/>
      <c r="T25" s="671"/>
      <c r="U25" s="671"/>
      <c r="V25" s="671"/>
      <c r="W25" s="671"/>
      <c r="X25" s="671"/>
      <c r="Y25" s="671"/>
      <c r="Z25" s="671"/>
      <c r="AA25" s="706">
        <f>'Dati richiedente'!Q27</f>
        <v>0</v>
      </c>
      <c r="AB25" s="706"/>
      <c r="AC25" s="706"/>
      <c r="AD25" s="671" t="s">
        <v>299</v>
      </c>
      <c r="AE25" s="671"/>
      <c r="AF25" s="30"/>
      <c r="AG25" s="30"/>
      <c r="AH25" s="30"/>
      <c r="AI25" s="30"/>
      <c r="AJ25" s="30"/>
      <c r="AK25" s="30"/>
      <c r="AL25" s="30"/>
      <c r="AM25" s="30"/>
      <c r="AN25" s="30"/>
      <c r="AO25" s="30"/>
      <c r="AP25" s="30"/>
      <c r="AQ25" s="30"/>
      <c r="AR25" s="30"/>
      <c r="AS25" s="30"/>
      <c r="AT25" s="30"/>
      <c r="AU25" s="30"/>
      <c r="AV25" s="8"/>
      <c r="AW25" s="8"/>
      <c r="AX25" s="8"/>
      <c r="AY25" s="8"/>
      <c r="AZ25" s="8"/>
    </row>
    <row r="26" spans="1:52" s="168" customFormat="1" ht="13" customHeight="1" x14ac:dyDescent="0.2">
      <c r="A26" s="26"/>
      <c r="B26" s="8"/>
      <c r="C26" s="8"/>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706"/>
      <c r="AB26" s="706"/>
      <c r="AC26" s="706"/>
      <c r="AD26" s="671"/>
      <c r="AE26" s="671"/>
      <c r="AF26" s="30"/>
      <c r="AG26" s="30"/>
      <c r="AH26" s="30"/>
      <c r="AI26" s="30"/>
      <c r="AJ26" s="30"/>
      <c r="AK26" s="30"/>
      <c r="AL26" s="30"/>
      <c r="AM26" s="30"/>
      <c r="AN26" s="30"/>
      <c r="AO26" s="30"/>
      <c r="AP26" s="30"/>
      <c r="AQ26" s="30"/>
      <c r="AR26" s="30"/>
      <c r="AS26" s="30"/>
      <c r="AT26" s="30"/>
      <c r="AU26" s="30"/>
      <c r="AV26" s="8"/>
      <c r="AW26" s="8"/>
      <c r="AX26" s="8"/>
      <c r="AY26" s="8"/>
      <c r="AZ26" s="8"/>
    </row>
    <row r="27" spans="1:52" s="168" customFormat="1" ht="13" customHeight="1" x14ac:dyDescent="0.2">
      <c r="A27" s="26"/>
      <c r="B27" s="8"/>
      <c r="C27" s="8"/>
      <c r="D27" s="171" t="s">
        <v>303</v>
      </c>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3"/>
      <c r="AD27" s="672">
        <f>IF(AA25&lt;18,0,IF(AA25&lt;25,25,IF(AA25&lt;29,20,IF(AA25&lt;34,17,IF(AA25&lt;39,15,IF(AA25&lt;41,12,0))))))</f>
        <v>0</v>
      </c>
      <c r="AE27" s="672"/>
      <c r="AF27" s="30"/>
      <c r="AG27" s="30"/>
      <c r="AH27" s="30"/>
      <c r="AI27" s="30"/>
      <c r="AJ27" s="30"/>
      <c r="AK27" s="30"/>
      <c r="AL27" s="30"/>
      <c r="AM27" s="174"/>
      <c r="AN27" s="30"/>
      <c r="AO27" s="30"/>
      <c r="AP27" s="30"/>
      <c r="AQ27" s="30"/>
      <c r="AR27" s="30"/>
      <c r="AS27" s="30"/>
      <c r="AT27" s="30"/>
      <c r="AU27" s="30"/>
      <c r="AV27" s="8"/>
      <c r="AW27" s="8"/>
      <c r="AX27" s="8"/>
      <c r="AY27" s="8"/>
      <c r="AZ27" s="8"/>
    </row>
    <row r="28" spans="1:52" s="168" customFormat="1" ht="13" customHeight="1" x14ac:dyDescent="0.2">
      <c r="A28" s="26"/>
      <c r="B28" s="8"/>
      <c r="C28" s="8"/>
      <c r="D28" s="175" t="s">
        <v>828</v>
      </c>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76"/>
      <c r="AD28" s="672"/>
      <c r="AE28" s="672"/>
      <c r="AF28" s="30"/>
      <c r="AG28" s="30"/>
      <c r="AH28" s="30"/>
      <c r="AI28" s="30"/>
      <c r="AJ28" s="30"/>
      <c r="AK28" s="30"/>
      <c r="AL28" s="30"/>
      <c r="AM28" s="174"/>
      <c r="AN28" s="30"/>
      <c r="AO28" s="30"/>
      <c r="AP28" s="30"/>
      <c r="AQ28" s="30"/>
      <c r="AR28" s="30"/>
      <c r="AS28" s="30"/>
      <c r="AT28" s="30"/>
      <c r="AU28" s="30"/>
      <c r="AV28" s="8"/>
      <c r="AW28" s="8"/>
      <c r="AX28" s="8"/>
      <c r="AY28" s="8"/>
      <c r="AZ28" s="8"/>
    </row>
    <row r="29" spans="1:52" s="168" customFormat="1" ht="13" customHeight="1" x14ac:dyDescent="0.2">
      <c r="A29" s="26"/>
      <c r="B29" s="8"/>
      <c r="C29" s="8"/>
      <c r="D29" s="175" t="s">
        <v>829</v>
      </c>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76"/>
      <c r="AD29" s="672"/>
      <c r="AE29" s="672"/>
      <c r="AF29" s="30"/>
      <c r="AG29" s="30"/>
      <c r="AH29" s="30"/>
      <c r="AI29" s="30"/>
      <c r="AJ29" s="30"/>
      <c r="AK29" s="30"/>
      <c r="AL29" s="30"/>
      <c r="AM29" s="174"/>
      <c r="AN29" s="30"/>
      <c r="AO29" s="30"/>
      <c r="AP29" s="30"/>
      <c r="AQ29" s="30"/>
      <c r="AR29" s="30"/>
      <c r="AS29" s="30"/>
      <c r="AT29" s="30"/>
      <c r="AU29" s="30"/>
      <c r="AV29" s="8"/>
      <c r="AW29" s="8"/>
      <c r="AX29" s="8"/>
      <c r="AY29" s="8"/>
      <c r="AZ29" s="8"/>
    </row>
    <row r="30" spans="1:52" s="168" customFormat="1" ht="13" customHeight="1" x14ac:dyDescent="0.2">
      <c r="A30" s="26"/>
      <c r="B30" s="8"/>
      <c r="C30" s="8"/>
      <c r="D30" s="175" t="s">
        <v>830</v>
      </c>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76"/>
      <c r="AD30" s="672"/>
      <c r="AE30" s="672"/>
      <c r="AF30" s="30"/>
      <c r="AG30" s="30"/>
      <c r="AH30" s="30"/>
      <c r="AI30" s="30"/>
      <c r="AJ30" s="30"/>
      <c r="AK30" s="30"/>
      <c r="AL30" s="30"/>
      <c r="AM30" s="174"/>
      <c r="AN30" s="30"/>
      <c r="AO30" s="30"/>
      <c r="AP30" s="30"/>
      <c r="AQ30" s="30"/>
      <c r="AR30" s="30"/>
      <c r="AS30" s="30"/>
      <c r="AT30" s="30"/>
      <c r="AU30" s="30"/>
      <c r="AV30" s="8"/>
      <c r="AW30" s="8"/>
      <c r="AX30" s="8"/>
      <c r="AY30" s="8"/>
      <c r="AZ30" s="8"/>
    </row>
    <row r="31" spans="1:52" s="168" customFormat="1" ht="13" customHeight="1" x14ac:dyDescent="0.2">
      <c r="A31" s="26"/>
      <c r="B31" s="8"/>
      <c r="C31" s="8"/>
      <c r="D31" s="175" t="s">
        <v>831</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76"/>
      <c r="AD31" s="672"/>
      <c r="AE31" s="672"/>
      <c r="AF31" s="30"/>
      <c r="AG31" s="30"/>
      <c r="AH31" s="30"/>
      <c r="AI31" s="30"/>
      <c r="AJ31" s="30"/>
      <c r="AK31" s="30"/>
      <c r="AL31" s="30"/>
      <c r="AM31" s="174"/>
      <c r="AN31" s="30"/>
      <c r="AO31" s="30"/>
      <c r="AP31" s="30"/>
      <c r="AQ31" s="30"/>
      <c r="AR31" s="30"/>
      <c r="AS31" s="30"/>
      <c r="AT31" s="30"/>
      <c r="AU31" s="30"/>
      <c r="AV31" s="8"/>
      <c r="AW31" s="8"/>
      <c r="AX31" s="8"/>
      <c r="AY31" s="8"/>
      <c r="AZ31" s="8"/>
    </row>
    <row r="32" spans="1:52" s="168" customFormat="1" ht="13" customHeight="1" x14ac:dyDescent="0.2">
      <c r="A32" s="26"/>
      <c r="B32" s="8"/>
      <c r="C32" s="8"/>
      <c r="D32" s="177" t="s">
        <v>832</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9"/>
      <c r="AD32" s="672"/>
      <c r="AE32" s="672"/>
      <c r="AF32" s="30"/>
      <c r="AG32" s="30"/>
      <c r="AH32" s="30"/>
      <c r="AI32" s="30"/>
      <c r="AJ32" s="30"/>
      <c r="AK32" s="30"/>
      <c r="AL32" s="30"/>
      <c r="AM32" s="174"/>
      <c r="AN32" s="30"/>
      <c r="AO32" s="30"/>
      <c r="AP32" s="30"/>
      <c r="AQ32" s="30"/>
      <c r="AR32" s="30"/>
      <c r="AS32" s="30"/>
      <c r="AT32" s="174"/>
      <c r="AU32" s="174"/>
      <c r="AV32" s="8"/>
      <c r="AW32" s="8"/>
      <c r="AX32" s="8"/>
      <c r="AY32" s="8"/>
      <c r="AZ32" s="8"/>
    </row>
    <row r="33" spans="1:136" s="168" customFormat="1" ht="13" customHeight="1" x14ac:dyDescent="0.2">
      <c r="A33" s="26"/>
      <c r="B33" s="8"/>
      <c r="C33" s="8"/>
      <c r="D33" s="9"/>
      <c r="E33" s="9"/>
      <c r="F33" s="9"/>
      <c r="G33" s="9"/>
      <c r="H33" s="9"/>
      <c r="I33" s="9"/>
      <c r="J33" s="9"/>
      <c r="K33" s="9"/>
      <c r="L33" s="9"/>
      <c r="M33" s="9"/>
      <c r="N33" s="9"/>
      <c r="O33" s="9"/>
      <c r="P33" s="9"/>
      <c r="Q33" s="9"/>
      <c r="R33" s="9"/>
      <c r="S33" s="9"/>
      <c r="T33" s="180"/>
      <c r="U33" s="181"/>
      <c r="V33" s="181"/>
      <c r="W33" s="181"/>
      <c r="X33" s="181"/>
      <c r="Y33" s="181"/>
      <c r="Z33" s="181"/>
      <c r="AA33" s="181"/>
      <c r="AB33" s="181"/>
      <c r="AC33" s="181"/>
      <c r="AD33" s="43"/>
      <c r="AE33" s="43"/>
      <c r="AF33" s="43"/>
      <c r="AG33" s="43"/>
      <c r="AH33" s="43"/>
      <c r="AI33" s="43"/>
      <c r="AJ33" s="43"/>
      <c r="AK33" s="43"/>
      <c r="AL33" s="43"/>
      <c r="AM33" s="43"/>
      <c r="AN33" s="43"/>
      <c r="AO33" s="182"/>
      <c r="AP33" s="182"/>
      <c r="AQ33" s="182"/>
      <c r="AR33" s="182"/>
      <c r="AS33" s="182"/>
      <c r="AT33" s="183"/>
      <c r="AU33" s="183"/>
      <c r="AV33" s="8"/>
      <c r="AW33" s="8"/>
      <c r="AX33" s="8"/>
      <c r="AY33" s="8"/>
      <c r="AZ33" s="8"/>
    </row>
    <row r="34" spans="1:136" s="168" customFormat="1" ht="13" customHeight="1" x14ac:dyDescent="0.2">
      <c r="A34" s="26"/>
      <c r="B34" s="25"/>
      <c r="C34" s="8"/>
      <c r="D34" s="9"/>
      <c r="E34" s="9"/>
      <c r="F34" s="9"/>
      <c r="G34" s="9"/>
      <c r="H34" s="9"/>
      <c r="I34" s="9"/>
      <c r="J34" s="9"/>
      <c r="K34" s="9"/>
      <c r="L34" s="9"/>
      <c r="M34" s="9"/>
      <c r="N34" s="9"/>
      <c r="O34" s="9"/>
      <c r="P34" s="9"/>
      <c r="Q34" s="9"/>
      <c r="R34" s="9"/>
      <c r="S34" s="9"/>
      <c r="T34" s="181"/>
      <c r="U34" s="181"/>
      <c r="V34" s="181"/>
      <c r="W34" s="181"/>
      <c r="X34" s="181"/>
      <c r="Y34" s="181"/>
      <c r="Z34" s="181"/>
      <c r="AA34" s="181"/>
      <c r="AB34" s="181"/>
      <c r="AC34" s="181"/>
      <c r="AD34" s="43"/>
      <c r="AE34" s="43"/>
      <c r="AF34" s="43"/>
      <c r="AG34" s="43"/>
      <c r="AH34" s="43"/>
      <c r="AI34" s="43"/>
      <c r="AJ34" s="43"/>
      <c r="AK34" s="43"/>
      <c r="AL34" s="43"/>
      <c r="AM34" s="43"/>
      <c r="AN34" s="43"/>
      <c r="AO34" s="182"/>
      <c r="AP34" s="182"/>
      <c r="AQ34" s="182"/>
      <c r="AR34" s="182"/>
      <c r="AS34" s="182"/>
      <c r="AT34" s="183"/>
      <c r="AU34" s="183"/>
      <c r="AV34" s="8"/>
      <c r="AW34" s="8"/>
      <c r="AX34" s="8"/>
      <c r="AY34" s="8"/>
      <c r="AZ34" s="8"/>
    </row>
    <row r="35" spans="1:136" s="168" customFormat="1" ht="13" customHeight="1" x14ac:dyDescent="0.2">
      <c r="A35" s="7"/>
      <c r="B35" s="675" t="s">
        <v>304</v>
      </c>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7"/>
      <c r="AV35" s="45"/>
      <c r="AW35" s="45"/>
      <c r="AX35" s="45"/>
      <c r="AY35" s="45"/>
      <c r="AZ35" s="45"/>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row>
    <row r="36" spans="1:136" s="168" customFormat="1" ht="13" customHeight="1" x14ac:dyDescent="0.2">
      <c r="A36" s="26"/>
      <c r="B36" s="678"/>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80"/>
      <c r="AV36" s="8"/>
      <c r="AW36" s="8"/>
      <c r="AX36" s="8"/>
      <c r="AY36" s="8"/>
      <c r="AZ36" s="8"/>
    </row>
    <row r="37" spans="1:136" s="168" customFormat="1" ht="13" customHeight="1" x14ac:dyDescent="0.2">
      <c r="A37" s="2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8"/>
      <c r="AW37" s="8"/>
      <c r="AX37" s="8"/>
      <c r="AY37" s="8"/>
      <c r="AZ37" s="8"/>
    </row>
    <row r="38" spans="1:136" s="168" customFormat="1" ht="13" customHeight="1" x14ac:dyDescent="0.2">
      <c r="A38" s="26"/>
      <c r="B38" s="8"/>
      <c r="C38" s="8"/>
      <c r="D38" s="707" t="s">
        <v>833</v>
      </c>
      <c r="E38" s="707"/>
      <c r="F38" s="707"/>
      <c r="G38" s="707"/>
      <c r="H38" s="707"/>
      <c r="I38" s="707"/>
      <c r="J38" s="707"/>
      <c r="K38" s="707"/>
      <c r="L38" s="707"/>
      <c r="M38" s="707"/>
      <c r="N38" s="707"/>
      <c r="O38" s="707"/>
      <c r="P38" s="707"/>
      <c r="Q38" s="707"/>
      <c r="R38" s="707"/>
      <c r="S38" s="707"/>
      <c r="T38" s="707"/>
      <c r="U38" s="707"/>
      <c r="V38" s="707"/>
      <c r="W38" s="707"/>
      <c r="X38" s="707"/>
      <c r="Y38" s="707"/>
      <c r="Z38" s="708"/>
      <c r="AA38" s="705" t="s">
        <v>873</v>
      </c>
      <c r="AB38" s="705"/>
      <c r="AC38" s="705"/>
      <c r="AD38" s="705"/>
      <c r="AE38" s="705"/>
      <c r="AF38" s="705"/>
      <c r="AG38" s="705"/>
      <c r="AH38" s="705"/>
      <c r="AI38" s="705"/>
      <c r="AJ38" s="705"/>
      <c r="AK38" s="705"/>
      <c r="AL38" s="703" t="s">
        <v>299</v>
      </c>
      <c r="AM38" s="703"/>
      <c r="AN38" s="703"/>
      <c r="AO38" s="8"/>
      <c r="AP38" s="30"/>
      <c r="AQ38" s="30"/>
      <c r="AR38" s="30"/>
      <c r="AS38" s="30"/>
      <c r="AT38" s="30"/>
      <c r="AU38" s="30"/>
      <c r="AV38" s="8"/>
      <c r="AW38" s="8"/>
      <c r="AX38" s="8"/>
      <c r="AY38" s="8"/>
      <c r="AZ38" s="8"/>
    </row>
    <row r="39" spans="1:136" s="168" customFormat="1" ht="13" customHeight="1" x14ac:dyDescent="0.2">
      <c r="A39" s="26"/>
      <c r="B39" s="8"/>
      <c r="C39" s="8"/>
      <c r="D39" s="709"/>
      <c r="E39" s="709"/>
      <c r="F39" s="709"/>
      <c r="G39" s="709"/>
      <c r="H39" s="709"/>
      <c r="I39" s="709"/>
      <c r="J39" s="709"/>
      <c r="K39" s="709"/>
      <c r="L39" s="709"/>
      <c r="M39" s="709"/>
      <c r="N39" s="709"/>
      <c r="O39" s="709"/>
      <c r="P39" s="709"/>
      <c r="Q39" s="709"/>
      <c r="R39" s="709"/>
      <c r="S39" s="709"/>
      <c r="T39" s="709"/>
      <c r="U39" s="709"/>
      <c r="V39" s="709"/>
      <c r="W39" s="709"/>
      <c r="X39" s="709"/>
      <c r="Y39" s="709"/>
      <c r="Z39" s="710"/>
      <c r="AA39" s="705"/>
      <c r="AB39" s="705"/>
      <c r="AC39" s="705"/>
      <c r="AD39" s="705"/>
      <c r="AE39" s="705"/>
      <c r="AF39" s="705"/>
      <c r="AG39" s="705"/>
      <c r="AH39" s="705"/>
      <c r="AI39" s="705"/>
      <c r="AJ39" s="705"/>
      <c r="AK39" s="705"/>
      <c r="AL39" s="703"/>
      <c r="AM39" s="703"/>
      <c r="AN39" s="703"/>
      <c r="AO39" s="8"/>
      <c r="AP39" s="30"/>
      <c r="AQ39" s="30"/>
      <c r="AR39" s="30"/>
      <c r="AS39" s="30"/>
      <c r="AT39" s="30"/>
      <c r="AU39" s="30"/>
      <c r="AV39" s="8"/>
      <c r="AW39" s="8"/>
      <c r="AX39" s="8"/>
      <c r="AY39" s="8"/>
      <c r="AZ39" s="8"/>
    </row>
    <row r="40" spans="1:136" s="168" customFormat="1" ht="13" customHeight="1" x14ac:dyDescent="0.2">
      <c r="A40" s="26"/>
      <c r="B40" s="8"/>
      <c r="C40" s="8"/>
      <c r="D40" s="709"/>
      <c r="E40" s="709"/>
      <c r="F40" s="709"/>
      <c r="G40" s="709"/>
      <c r="H40" s="709"/>
      <c r="I40" s="709"/>
      <c r="J40" s="709"/>
      <c r="K40" s="709"/>
      <c r="L40" s="709"/>
      <c r="M40" s="709"/>
      <c r="N40" s="709"/>
      <c r="O40" s="709"/>
      <c r="P40" s="709"/>
      <c r="Q40" s="709"/>
      <c r="R40" s="709"/>
      <c r="S40" s="709"/>
      <c r="T40" s="709"/>
      <c r="U40" s="709"/>
      <c r="V40" s="709"/>
      <c r="W40" s="709"/>
      <c r="X40" s="709"/>
      <c r="Y40" s="709"/>
      <c r="Z40" s="710"/>
      <c r="AA40" s="670">
        <f>'Incremento occupazionale'!AS25</f>
        <v>0</v>
      </c>
      <c r="AB40" s="670"/>
      <c r="AC40" s="670"/>
      <c r="AD40" s="670"/>
      <c r="AE40" s="670"/>
      <c r="AF40" s="670"/>
      <c r="AG40" s="670"/>
      <c r="AH40" s="670"/>
      <c r="AI40" s="670"/>
      <c r="AJ40" s="670"/>
      <c r="AK40" s="670"/>
      <c r="AL40" s="670">
        <f>IF(5*(ROUNDDOWN(AA40,0))&gt;10,10,5*(ROUNDDOWN(AA40,0)))</f>
        <v>0</v>
      </c>
      <c r="AM40" s="670"/>
      <c r="AN40" s="670"/>
      <c r="AO40" s="8"/>
      <c r="AP40" s="182"/>
      <c r="AQ40" s="182"/>
      <c r="AR40" s="182"/>
      <c r="AS40" s="182"/>
      <c r="AT40" s="183"/>
      <c r="AU40" s="183"/>
      <c r="AV40" s="8"/>
      <c r="AW40" s="8"/>
      <c r="AX40" s="8"/>
      <c r="AY40" s="8"/>
      <c r="AZ40" s="8"/>
    </row>
    <row r="41" spans="1:136" s="168" customFormat="1" ht="13" customHeight="1" x14ac:dyDescent="0.2">
      <c r="A41" s="26"/>
      <c r="B41" s="8"/>
      <c r="C41" s="8"/>
      <c r="D41" s="709"/>
      <c r="E41" s="709"/>
      <c r="F41" s="709"/>
      <c r="G41" s="709"/>
      <c r="H41" s="709"/>
      <c r="I41" s="709"/>
      <c r="J41" s="709"/>
      <c r="K41" s="709"/>
      <c r="L41" s="709"/>
      <c r="M41" s="709"/>
      <c r="N41" s="709"/>
      <c r="O41" s="709"/>
      <c r="P41" s="709"/>
      <c r="Q41" s="709"/>
      <c r="R41" s="709"/>
      <c r="S41" s="709"/>
      <c r="T41" s="709"/>
      <c r="U41" s="709"/>
      <c r="V41" s="709"/>
      <c r="W41" s="709"/>
      <c r="X41" s="709"/>
      <c r="Y41" s="709"/>
      <c r="Z41" s="710"/>
      <c r="AA41" s="670"/>
      <c r="AB41" s="670"/>
      <c r="AC41" s="670"/>
      <c r="AD41" s="670"/>
      <c r="AE41" s="670"/>
      <c r="AF41" s="670"/>
      <c r="AG41" s="670"/>
      <c r="AH41" s="670"/>
      <c r="AI41" s="670"/>
      <c r="AJ41" s="670"/>
      <c r="AK41" s="670"/>
      <c r="AL41" s="670"/>
      <c r="AM41" s="670"/>
      <c r="AN41" s="670"/>
      <c r="AO41" s="8"/>
      <c r="AP41" s="182"/>
      <c r="AQ41" s="182"/>
      <c r="AR41" s="182"/>
      <c r="AS41" s="182"/>
      <c r="AT41" s="183"/>
      <c r="AU41" s="183"/>
      <c r="AV41" s="8"/>
      <c r="AW41" s="8"/>
      <c r="AX41" s="8"/>
      <c r="AY41" s="8"/>
      <c r="AZ41" s="8"/>
    </row>
    <row r="42" spans="1:136" s="168" customFormat="1" ht="13" customHeight="1" x14ac:dyDescent="0.2">
      <c r="A42" s="26"/>
      <c r="B42" s="8"/>
      <c r="C42" s="8"/>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83"/>
      <c r="AM42" s="8"/>
      <c r="AN42" s="43"/>
      <c r="AO42" s="187"/>
      <c r="AP42" s="182"/>
      <c r="AQ42" s="182"/>
      <c r="AR42" s="182"/>
      <c r="AS42" s="182"/>
      <c r="AT42" s="183"/>
      <c r="AU42" s="183"/>
      <c r="AV42" s="8"/>
      <c r="AW42" s="8"/>
      <c r="AX42" s="8"/>
      <c r="AY42" s="8"/>
      <c r="AZ42" s="8"/>
    </row>
    <row r="43" spans="1:136" s="168" customFormat="1" ht="13" customHeight="1" x14ac:dyDescent="0.2">
      <c r="A43" s="26"/>
      <c r="B43" s="8"/>
      <c r="C43" s="8"/>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8"/>
      <c r="AM43" s="8"/>
      <c r="AN43" s="43"/>
      <c r="AO43" s="182"/>
      <c r="AP43" s="182"/>
      <c r="AQ43" s="182"/>
      <c r="AR43" s="182"/>
      <c r="AS43" s="182"/>
      <c r="AT43" s="183"/>
      <c r="AU43" s="183"/>
      <c r="AV43" s="8"/>
      <c r="AW43" s="8"/>
      <c r="AX43" s="8"/>
      <c r="AY43" s="8"/>
      <c r="AZ43" s="8"/>
    </row>
    <row r="44" spans="1:136" s="168" customFormat="1" ht="13" customHeight="1" x14ac:dyDescent="0.2">
      <c r="A44" s="7"/>
      <c r="B44" s="675" t="s">
        <v>808</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7"/>
      <c r="AV44" s="8"/>
      <c r="AW44" s="8"/>
      <c r="AX44" s="8"/>
      <c r="AY44" s="8"/>
      <c r="AZ44" s="8"/>
    </row>
    <row r="45" spans="1:136" s="168" customFormat="1" ht="13" customHeight="1" x14ac:dyDescent="0.2">
      <c r="A45" s="26"/>
      <c r="B45" s="678"/>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80"/>
      <c r="AV45" s="8"/>
      <c r="AW45" s="8"/>
      <c r="AX45" s="8"/>
      <c r="AY45" s="8"/>
      <c r="AZ45" s="8"/>
    </row>
    <row r="46" spans="1:136" s="168" customFormat="1" ht="13" customHeight="1" x14ac:dyDescent="0.2">
      <c r="A46" s="26"/>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8"/>
      <c r="AW46" s="8"/>
      <c r="AX46" s="8"/>
      <c r="AY46" s="8"/>
      <c r="AZ46" s="8"/>
    </row>
    <row r="47" spans="1:136" s="168" customFormat="1" ht="13" customHeight="1" x14ac:dyDescent="0.2">
      <c r="A47" s="26"/>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43"/>
      <c r="AD47" s="43"/>
      <c r="AE47" s="43"/>
      <c r="AF47" s="43"/>
      <c r="AG47" s="43"/>
      <c r="AH47" s="43"/>
      <c r="AI47" s="43"/>
      <c r="AJ47" s="189"/>
      <c r="AK47" s="44"/>
      <c r="AL47" s="44"/>
      <c r="AM47" s="8"/>
      <c r="AN47" s="8"/>
      <c r="AO47" s="8"/>
      <c r="AP47" s="8"/>
      <c r="AQ47" s="8"/>
      <c r="AR47" s="8"/>
      <c r="AS47" s="8"/>
      <c r="AT47" s="8"/>
      <c r="AU47" s="8"/>
      <c r="AV47" s="8"/>
      <c r="AW47" s="8"/>
      <c r="AX47" s="8"/>
      <c r="AY47" s="8"/>
      <c r="AZ47" s="8"/>
    </row>
    <row r="48" spans="1:136" s="168" customFormat="1" ht="13" customHeight="1" x14ac:dyDescent="0.2">
      <c r="A48" s="26"/>
      <c r="B48" s="8"/>
      <c r="C48" s="8"/>
      <c r="D48" s="681" t="s">
        <v>886</v>
      </c>
      <c r="E48" s="682"/>
      <c r="F48" s="682"/>
      <c r="G48" s="682"/>
      <c r="H48" s="682"/>
      <c r="I48" s="682"/>
      <c r="J48" s="682"/>
      <c r="K48" s="682"/>
      <c r="L48" s="682"/>
      <c r="M48" s="682"/>
      <c r="N48" s="682"/>
      <c r="O48" s="682"/>
      <c r="P48" s="682"/>
      <c r="Q48" s="682"/>
      <c r="R48" s="682"/>
      <c r="S48" s="682"/>
      <c r="T48" s="682"/>
      <c r="U48" s="682"/>
      <c r="V48" s="682"/>
      <c r="W48" s="682"/>
      <c r="X48" s="682"/>
      <c r="Y48" s="682"/>
      <c r="Z48" s="683"/>
      <c r="AA48" s="693" t="str">
        <f>IF(Premio!N7=0,"",Premio!N7)</f>
        <v/>
      </c>
      <c r="AB48" s="694"/>
      <c r="AC48" s="694"/>
      <c r="AD48" s="694"/>
      <c r="AE48" s="694"/>
      <c r="AF48" s="694"/>
      <c r="AG48" s="694"/>
      <c r="AH48" s="694"/>
      <c r="AI48" s="694"/>
      <c r="AJ48" s="694"/>
      <c r="AK48" s="694"/>
      <c r="AL48" s="44"/>
      <c r="AM48" s="8"/>
      <c r="AN48" s="8"/>
      <c r="AO48" s="8"/>
      <c r="AP48" s="8"/>
      <c r="AQ48" s="8"/>
      <c r="AR48" s="8"/>
      <c r="AS48" s="8"/>
      <c r="AT48" s="8"/>
      <c r="AU48" s="8"/>
      <c r="AV48" s="8"/>
      <c r="AW48" s="8"/>
      <c r="AX48" s="8"/>
      <c r="AY48" s="8"/>
      <c r="AZ48" s="8"/>
    </row>
    <row r="49" spans="1:69" s="168" customFormat="1" ht="13" customHeight="1" thickBot="1" x14ac:dyDescent="0.25">
      <c r="A49" s="26"/>
      <c r="B49" s="8"/>
      <c r="C49" s="8"/>
      <c r="D49" s="684"/>
      <c r="E49" s="685"/>
      <c r="F49" s="685"/>
      <c r="G49" s="685"/>
      <c r="H49" s="685"/>
      <c r="I49" s="685"/>
      <c r="J49" s="685"/>
      <c r="K49" s="685"/>
      <c r="L49" s="685"/>
      <c r="M49" s="685"/>
      <c r="N49" s="685"/>
      <c r="O49" s="685"/>
      <c r="P49" s="685"/>
      <c r="Q49" s="685"/>
      <c r="R49" s="685"/>
      <c r="S49" s="685"/>
      <c r="T49" s="685"/>
      <c r="U49" s="685"/>
      <c r="V49" s="685"/>
      <c r="W49" s="685"/>
      <c r="X49" s="685"/>
      <c r="Y49" s="685"/>
      <c r="Z49" s="686"/>
      <c r="AA49" s="695"/>
      <c r="AB49" s="696"/>
      <c r="AC49" s="696"/>
      <c r="AD49" s="696"/>
      <c r="AE49" s="696"/>
      <c r="AF49" s="696"/>
      <c r="AG49" s="696"/>
      <c r="AH49" s="696"/>
      <c r="AI49" s="696"/>
      <c r="AJ49" s="696"/>
      <c r="AK49" s="696"/>
      <c r="AL49" s="44"/>
      <c r="AM49" s="8"/>
      <c r="AN49" s="8"/>
      <c r="AO49" s="8"/>
      <c r="AP49" s="8"/>
      <c r="AQ49" s="8"/>
      <c r="AR49" s="8"/>
      <c r="AS49" s="8"/>
      <c r="AT49" s="8"/>
      <c r="AU49" s="8"/>
      <c r="AV49" s="8"/>
      <c r="AW49" s="8"/>
      <c r="AX49" s="8"/>
      <c r="AY49" s="8"/>
      <c r="AZ49" s="8"/>
    </row>
    <row r="50" spans="1:69" s="168" customFormat="1" ht="13" customHeight="1" x14ac:dyDescent="0.2">
      <c r="A50" s="26"/>
      <c r="B50" s="8"/>
      <c r="C50" s="8"/>
      <c r="D50" s="687" t="s">
        <v>809</v>
      </c>
      <c r="E50" s="688"/>
      <c r="F50" s="688"/>
      <c r="G50" s="688"/>
      <c r="H50" s="688"/>
      <c r="I50" s="688"/>
      <c r="J50" s="688"/>
      <c r="K50" s="688"/>
      <c r="L50" s="688"/>
      <c r="M50" s="688"/>
      <c r="N50" s="688"/>
      <c r="O50" s="688"/>
      <c r="P50" s="688"/>
      <c r="Q50" s="688"/>
      <c r="R50" s="688"/>
      <c r="S50" s="688"/>
      <c r="T50" s="688"/>
      <c r="U50" s="688"/>
      <c r="V50" s="688"/>
      <c r="W50" s="688"/>
      <c r="X50" s="688"/>
      <c r="Y50" s="688"/>
      <c r="Z50" s="689"/>
      <c r="AA50" s="697" t="str">
        <f>IFERROR(VLOOKUP(AA48,province!B:D,3,FALSE),"")</f>
        <v/>
      </c>
      <c r="AB50" s="698"/>
      <c r="AC50" s="698"/>
      <c r="AD50" s="698"/>
      <c r="AE50" s="698"/>
      <c r="AF50" s="698"/>
      <c r="AG50" s="698"/>
      <c r="AH50" s="698"/>
      <c r="AI50" s="698"/>
      <c r="AJ50" s="698"/>
      <c r="AK50" s="698"/>
      <c r="AL50" s="44"/>
      <c r="AM50" s="8"/>
      <c r="AN50" s="8"/>
      <c r="AO50" s="8"/>
      <c r="AP50" s="8"/>
      <c r="AQ50" s="8"/>
      <c r="AR50" s="8"/>
      <c r="AS50" s="8"/>
      <c r="AT50" s="8"/>
      <c r="AU50" s="8"/>
      <c r="AV50" s="8"/>
      <c r="AW50" s="8"/>
      <c r="AX50" s="8"/>
      <c r="AY50" s="8"/>
      <c r="AZ50" s="8"/>
    </row>
    <row r="51" spans="1:69" s="168" customFormat="1" ht="13" customHeight="1" thickBot="1" x14ac:dyDescent="0.25">
      <c r="A51" s="26"/>
      <c r="B51" s="8"/>
      <c r="C51" s="8"/>
      <c r="D51" s="690"/>
      <c r="E51" s="691"/>
      <c r="F51" s="691"/>
      <c r="G51" s="691"/>
      <c r="H51" s="691"/>
      <c r="I51" s="691"/>
      <c r="J51" s="691"/>
      <c r="K51" s="691"/>
      <c r="L51" s="691"/>
      <c r="M51" s="691"/>
      <c r="N51" s="691"/>
      <c r="O51" s="691"/>
      <c r="P51" s="691"/>
      <c r="Q51" s="691"/>
      <c r="R51" s="691"/>
      <c r="S51" s="691"/>
      <c r="T51" s="691"/>
      <c r="U51" s="691"/>
      <c r="V51" s="691"/>
      <c r="W51" s="691"/>
      <c r="X51" s="691"/>
      <c r="Y51" s="691"/>
      <c r="Z51" s="692"/>
      <c r="AA51" s="695"/>
      <c r="AB51" s="696"/>
      <c r="AC51" s="696"/>
      <c r="AD51" s="696"/>
      <c r="AE51" s="696"/>
      <c r="AF51" s="696"/>
      <c r="AG51" s="696"/>
      <c r="AH51" s="696"/>
      <c r="AI51" s="696"/>
      <c r="AJ51" s="696"/>
      <c r="AK51" s="696"/>
      <c r="AL51" s="44"/>
      <c r="AM51" s="8"/>
      <c r="AN51" s="8"/>
      <c r="AO51" s="8"/>
      <c r="AP51" s="8"/>
      <c r="AQ51" s="8"/>
      <c r="AR51" s="8"/>
      <c r="AS51" s="8"/>
      <c r="AT51" s="8"/>
      <c r="AU51" s="8"/>
      <c r="AV51" s="8"/>
      <c r="AW51" s="8"/>
      <c r="AX51" s="8"/>
      <c r="AY51" s="8"/>
      <c r="AZ51" s="8"/>
    </row>
    <row r="52" spans="1:69" s="168" customFormat="1" ht="13" customHeight="1" x14ac:dyDescent="0.2">
      <c r="A52" s="26"/>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43"/>
      <c r="AD52" s="43"/>
      <c r="AE52" s="43"/>
      <c r="AF52" s="43"/>
      <c r="AG52" s="43"/>
      <c r="AH52" s="8"/>
      <c r="AI52" s="8"/>
      <c r="AJ52" s="699">
        <f>IF(AA50="Area D",10,0)</f>
        <v>0</v>
      </c>
      <c r="AK52" s="700"/>
      <c r="AL52" s="44"/>
      <c r="AM52" s="8"/>
      <c r="AN52" s="8"/>
      <c r="AO52" s="8"/>
      <c r="AP52" s="8"/>
      <c r="AQ52" s="8"/>
      <c r="AR52" s="8"/>
      <c r="AS52" s="8"/>
      <c r="AT52" s="8"/>
      <c r="AU52" s="8"/>
      <c r="AV52" s="8"/>
      <c r="AW52" s="8"/>
      <c r="AX52" s="8"/>
      <c r="AY52" s="8"/>
      <c r="AZ52" s="8"/>
    </row>
    <row r="53" spans="1:69" s="168" customFormat="1" ht="13" customHeight="1" x14ac:dyDescent="0.2">
      <c r="A53" s="26"/>
      <c r="B53" s="8"/>
      <c r="C53" s="30"/>
      <c r="D53" s="8"/>
      <c r="E53" s="8"/>
      <c r="F53" s="8"/>
      <c r="G53" s="8"/>
      <c r="H53" s="8"/>
      <c r="I53" s="8"/>
      <c r="J53" s="8"/>
      <c r="K53" s="8"/>
      <c r="L53" s="8"/>
      <c r="M53" s="8"/>
      <c r="N53" s="8"/>
      <c r="O53" s="8"/>
      <c r="P53" s="8"/>
      <c r="Q53" s="8"/>
      <c r="R53" s="8"/>
      <c r="S53" s="8"/>
      <c r="T53" s="8"/>
      <c r="U53" s="8"/>
      <c r="V53" s="8"/>
      <c r="W53" s="8"/>
      <c r="X53" s="8"/>
      <c r="Y53" s="8"/>
      <c r="Z53" s="8"/>
      <c r="AA53" s="8"/>
      <c r="AB53" s="8"/>
      <c r="AC53" s="43"/>
      <c r="AD53" s="43"/>
      <c r="AE53" s="43"/>
      <c r="AF53" s="43"/>
      <c r="AG53" s="8"/>
      <c r="AH53" s="8"/>
      <c r="AI53" s="8"/>
      <c r="AJ53" s="701"/>
      <c r="AK53" s="702"/>
      <c r="AL53" s="44"/>
      <c r="AM53" s="8"/>
      <c r="AN53" s="8"/>
      <c r="AO53" s="8"/>
      <c r="AP53" s="8"/>
      <c r="AQ53" s="8"/>
      <c r="AR53" s="8"/>
      <c r="AS53" s="8"/>
      <c r="AT53" s="8"/>
      <c r="AU53" s="8"/>
      <c r="AV53" s="8"/>
      <c r="AW53" s="8"/>
      <c r="AX53" s="8"/>
      <c r="AY53" s="8"/>
      <c r="AZ53" s="8"/>
    </row>
    <row r="54" spans="1:69" s="168" customFormat="1" ht="13" customHeight="1" x14ac:dyDescent="0.2">
      <c r="A54" s="26"/>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43"/>
      <c r="AD54" s="43"/>
      <c r="AE54" s="43"/>
      <c r="AF54" s="43"/>
      <c r="AG54" s="43"/>
      <c r="AH54" s="43"/>
      <c r="AI54" s="43"/>
      <c r="AJ54" s="189"/>
      <c r="AK54" s="44"/>
      <c r="AL54" s="44"/>
      <c r="AM54" s="8"/>
      <c r="AN54" s="43"/>
      <c r="AO54" s="182"/>
      <c r="AP54" s="182"/>
      <c r="AQ54" s="182"/>
      <c r="AR54" s="182"/>
      <c r="AS54" s="182"/>
      <c r="AT54" s="183"/>
      <c r="AU54" s="183"/>
      <c r="AV54" s="8"/>
      <c r="AW54" s="8"/>
      <c r="AX54" s="8"/>
      <c r="AY54" s="8"/>
      <c r="AZ54" s="8"/>
    </row>
    <row r="55" spans="1:69" s="168" customFormat="1" ht="13" customHeight="1" x14ac:dyDescent="0.2">
      <c r="A55" s="26"/>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43"/>
      <c r="AD55" s="43"/>
      <c r="AE55" s="43"/>
      <c r="AF55" s="43"/>
      <c r="AG55" s="43"/>
      <c r="AH55" s="43"/>
      <c r="AI55" s="43"/>
      <c r="AJ55" s="189"/>
      <c r="AK55" s="44"/>
      <c r="AL55" s="44"/>
      <c r="AM55" s="8"/>
      <c r="AN55" s="43"/>
      <c r="AO55" s="182"/>
      <c r="AP55" s="182"/>
      <c r="AQ55" s="182"/>
      <c r="AR55" s="182"/>
      <c r="AS55" s="182"/>
      <c r="AT55" s="183"/>
      <c r="AU55" s="183"/>
      <c r="AV55" s="8"/>
      <c r="AW55" s="8"/>
      <c r="AX55" s="8"/>
      <c r="AY55" s="8"/>
      <c r="AZ55" s="8"/>
    </row>
    <row r="56" spans="1:69" s="168" customFormat="1" ht="13" customHeight="1" x14ac:dyDescent="0.2">
      <c r="A56" s="8"/>
      <c r="B56" s="673" t="s">
        <v>872</v>
      </c>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4">
        <f>AL18+AD27+AL40+AJ52</f>
        <v>0</v>
      </c>
      <c r="AK56" s="674"/>
      <c r="AL56" s="190"/>
      <c r="AM56" s="190"/>
      <c r="AN56" s="190"/>
      <c r="AO56" s="190"/>
      <c r="AP56" s="190"/>
      <c r="AQ56" s="190"/>
      <c r="AR56" s="190"/>
      <c r="AS56" s="190"/>
      <c r="AT56" s="190"/>
      <c r="AU56" s="190"/>
      <c r="AV56" s="190"/>
      <c r="AW56" s="190"/>
      <c r="AX56" s="190"/>
      <c r="AY56" s="190"/>
      <c r="AZ56" s="190"/>
      <c r="BA56" s="191"/>
      <c r="BB56" s="191"/>
      <c r="BC56" s="191"/>
      <c r="BD56" s="191"/>
      <c r="BE56" s="191"/>
      <c r="BF56" s="191"/>
      <c r="BG56" s="191"/>
      <c r="BH56" s="192"/>
      <c r="BI56" s="192"/>
      <c r="BJ56" s="192"/>
      <c r="BK56" s="192"/>
      <c r="BL56" s="192"/>
      <c r="BM56" s="192"/>
      <c r="BN56" s="192"/>
      <c r="BO56" s="192"/>
      <c r="BP56" s="192"/>
      <c r="BQ56" s="192"/>
    </row>
    <row r="57" spans="1:69" s="168" customFormat="1" ht="13" customHeight="1" x14ac:dyDescent="0.2">
      <c r="A57" s="8"/>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4"/>
      <c r="AK57" s="674"/>
      <c r="AL57" s="190"/>
      <c r="AM57" s="190"/>
      <c r="AN57" s="190"/>
      <c r="AO57" s="190"/>
      <c r="AP57" s="190"/>
      <c r="AQ57" s="190"/>
      <c r="AR57" s="190"/>
      <c r="AS57" s="190"/>
      <c r="AT57" s="190"/>
      <c r="AU57" s="190"/>
      <c r="AV57" s="190"/>
      <c r="AW57" s="190"/>
      <c r="AX57" s="190"/>
      <c r="AY57" s="190"/>
      <c r="AZ57" s="190"/>
      <c r="BA57" s="191"/>
      <c r="BB57" s="191"/>
      <c r="BC57" s="191"/>
      <c r="BD57" s="191"/>
      <c r="BE57" s="191"/>
      <c r="BF57" s="191"/>
      <c r="BG57" s="191"/>
      <c r="BH57" s="192"/>
      <c r="BI57" s="192"/>
      <c r="BJ57" s="192"/>
      <c r="BK57" s="192"/>
      <c r="BL57" s="192"/>
      <c r="BM57" s="192"/>
      <c r="BN57" s="192"/>
      <c r="BO57" s="192"/>
      <c r="BP57" s="192"/>
      <c r="BQ57" s="192"/>
    </row>
    <row r="58" spans="1:69" s="168" customFormat="1" ht="13" customHeight="1" x14ac:dyDescent="0.2">
      <c r="A58" s="8"/>
      <c r="B58" s="673"/>
      <c r="C58" s="673"/>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4"/>
      <c r="AK58" s="674"/>
      <c r="AL58" s="193"/>
      <c r="AM58" s="190"/>
      <c r="AN58" s="190"/>
      <c r="AO58" s="190"/>
      <c r="AP58" s="190"/>
      <c r="AQ58" s="190"/>
      <c r="AR58" s="190"/>
      <c r="AS58" s="190"/>
      <c r="AT58" s="190"/>
      <c r="AU58" s="190"/>
      <c r="AV58" s="190"/>
      <c r="AW58" s="190"/>
      <c r="AX58" s="190"/>
      <c r="AY58" s="190"/>
      <c r="AZ58" s="190"/>
      <c r="BA58" s="191"/>
      <c r="BB58" s="191"/>
      <c r="BC58" s="191"/>
      <c r="BD58" s="191"/>
      <c r="BE58" s="191"/>
      <c r="BF58" s="191"/>
      <c r="BG58" s="191"/>
      <c r="BH58" s="192"/>
      <c r="BI58" s="192"/>
      <c r="BJ58" s="192"/>
      <c r="BK58" s="192"/>
      <c r="BL58" s="192"/>
      <c r="BM58" s="192"/>
      <c r="BN58" s="192"/>
      <c r="BO58" s="192"/>
      <c r="BP58" s="192"/>
      <c r="BQ58" s="192"/>
    </row>
    <row r="59" spans="1:69" ht="13"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69" ht="13" customHeight="1" x14ac:dyDescent="0.2">
      <c r="A60" s="29"/>
      <c r="B60" s="428" t="s">
        <v>39</v>
      </c>
      <c r="C60" s="428"/>
      <c r="D60" s="428"/>
      <c r="E60" s="429" t="str">
        <f>IF('Dati richiedente'!$I$25=0,"",'Dati richiedente'!$I$25)</f>
        <v/>
      </c>
      <c r="F60" s="429"/>
      <c r="G60" s="429"/>
      <c r="H60" s="429"/>
      <c r="I60" s="429"/>
      <c r="J60" s="429"/>
      <c r="K60" s="429"/>
      <c r="L60" s="4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69" ht="13"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69" ht="13"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sheetData>
  <sheetProtection algorithmName="SHA-512" hashValue="ag6acVpToht2zbqR8Qf3dlQox2OJ728astiFSyWMltzg/W2Q1FjzfSK7fn5Ex23IyBJQwZJxa/K1yjr8hXTTlQ==" saltValue="eSOwVvXa9cmVULeyVpXb0w==" spinCount="100000" sheet="1" objects="1" scenarios="1" selectLockedCells="1"/>
  <mergeCells count="50">
    <mergeCell ref="D15:AB17"/>
    <mergeCell ref="D7:AB8"/>
    <mergeCell ref="AL15:AN15"/>
    <mergeCell ref="AL16:AN16"/>
    <mergeCell ref="A1:AZ2"/>
    <mergeCell ref="AL9:AN9"/>
    <mergeCell ref="AC12:AK12"/>
    <mergeCell ref="B4:AU5"/>
    <mergeCell ref="AC7:AK8"/>
    <mergeCell ref="AC9:AK9"/>
    <mergeCell ref="AC10:AK10"/>
    <mergeCell ref="AC11:AK11"/>
    <mergeCell ref="D9:AB11"/>
    <mergeCell ref="D12:AB14"/>
    <mergeCell ref="B35:AU36"/>
    <mergeCell ref="AC18:AK19"/>
    <mergeCell ref="B22:AU23"/>
    <mergeCell ref="AD27:AE32"/>
    <mergeCell ref="AA38:AK39"/>
    <mergeCell ref="D25:Z26"/>
    <mergeCell ref="AA25:AC26"/>
    <mergeCell ref="AL38:AN39"/>
    <mergeCell ref="D38:Z41"/>
    <mergeCell ref="AA40:AK41"/>
    <mergeCell ref="AD25:AE26"/>
    <mergeCell ref="D18:AB19"/>
    <mergeCell ref="B56:AI58"/>
    <mergeCell ref="B60:D60"/>
    <mergeCell ref="AL40:AN41"/>
    <mergeCell ref="E60:L60"/>
    <mergeCell ref="AJ56:AK58"/>
    <mergeCell ref="B44:AU45"/>
    <mergeCell ref="D48:Z49"/>
    <mergeCell ref="D50:Z51"/>
    <mergeCell ref="AA48:AK49"/>
    <mergeCell ref="AA50:AK51"/>
    <mergeCell ref="AJ52:AK53"/>
    <mergeCell ref="AL18:AN19"/>
    <mergeCell ref="AL10:AN10"/>
    <mergeCell ref="AL11:AN11"/>
    <mergeCell ref="AL12:AN12"/>
    <mergeCell ref="AL13:AN13"/>
    <mergeCell ref="AL14:AN14"/>
    <mergeCell ref="AC13:AK13"/>
    <mergeCell ref="AC14:AK14"/>
    <mergeCell ref="AC15:AK15"/>
    <mergeCell ref="AL17:AN17"/>
    <mergeCell ref="AL7:AN8"/>
    <mergeCell ref="AC16:AK16"/>
    <mergeCell ref="AC17:AK17"/>
  </mergeCells>
  <conditionalFormatting sqref="AD27:AE32">
    <cfRule type="cellIs" dxfId="6" priority="6" operator="greaterThan">
      <formula>0</formula>
    </cfRule>
  </conditionalFormatting>
  <conditionalFormatting sqref="AJ52:AK53">
    <cfRule type="cellIs" dxfId="5" priority="4" operator="greaterThan">
      <formula>0</formula>
    </cfRule>
  </conditionalFormatting>
  <conditionalFormatting sqref="AJ56:AK58">
    <cfRule type="cellIs" dxfId="4" priority="1" operator="greaterThan">
      <formula>16</formula>
    </cfRule>
    <cfRule type="cellIs" dxfId="3" priority="2" operator="equal">
      <formula>16</formula>
    </cfRule>
    <cfRule type="cellIs" dxfId="2" priority="3" operator="lessThan">
      <formula>16</formula>
    </cfRule>
  </conditionalFormatting>
  <conditionalFormatting sqref="AL18">
    <cfRule type="cellIs" dxfId="1" priority="7" operator="greaterThan">
      <formula>0</formula>
    </cfRule>
  </conditionalFormatting>
  <conditionalFormatting sqref="AL40">
    <cfRule type="cellIs" dxfId="0" priority="5" operator="greaterThan">
      <formula>0</formula>
    </cfRule>
  </conditionalFormatting>
  <pageMargins left="0.7" right="0.7" top="0.75" bottom="0.75" header="0.3" footer="0.3"/>
  <pageSetup paperSize="9"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21ECF-7F01-FF46-8581-17515ACC8D78}">
  <dimension ref="A1:HU1217"/>
  <sheetViews>
    <sheetView zoomScale="140" zoomScaleNormal="140" workbookViewId="0">
      <selection activeCell="D9" sqref="D9:AN10"/>
    </sheetView>
  </sheetViews>
  <sheetFormatPr baseColWidth="10" defaultColWidth="2.33203125" defaultRowHeight="13" customHeight="1" x14ac:dyDescent="0.2"/>
  <cols>
    <col min="1" max="40" width="2.33203125" style="198"/>
    <col min="41" max="41" width="2.5" style="225" bestFit="1" customWidth="1"/>
    <col min="42" max="42" width="2.33203125" style="225" customWidth="1"/>
    <col min="43" max="16384" width="2.33203125" style="198"/>
  </cols>
  <sheetData>
    <row r="1" spans="1:229" s="37" customFormat="1" ht="13" customHeight="1" x14ac:dyDescent="0.2">
      <c r="A1" s="745" t="s">
        <v>305</v>
      </c>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c r="EZ1" s="196"/>
      <c r="FA1" s="196"/>
      <c r="FB1" s="196"/>
      <c r="FC1" s="196"/>
      <c r="FD1" s="196"/>
      <c r="FE1" s="196"/>
      <c r="FF1" s="196"/>
      <c r="FG1" s="196"/>
      <c r="FH1" s="196"/>
      <c r="FI1" s="196"/>
      <c r="FJ1" s="196"/>
      <c r="FK1" s="196"/>
      <c r="FL1" s="196"/>
      <c r="FM1" s="196"/>
      <c r="FN1" s="196"/>
      <c r="FO1" s="196"/>
      <c r="FP1" s="196"/>
      <c r="FQ1" s="196"/>
      <c r="FR1" s="196"/>
      <c r="FS1" s="196"/>
      <c r="FT1" s="196"/>
      <c r="FU1" s="196"/>
      <c r="FV1" s="196"/>
      <c r="FW1" s="196"/>
      <c r="FX1" s="196"/>
      <c r="FY1" s="196"/>
      <c r="FZ1" s="196"/>
      <c r="GA1" s="196"/>
      <c r="GB1" s="196"/>
      <c r="GC1" s="196"/>
      <c r="GD1" s="196"/>
      <c r="GE1" s="196"/>
      <c r="GF1" s="196"/>
      <c r="GG1" s="196"/>
      <c r="GH1" s="196"/>
      <c r="GI1" s="196"/>
      <c r="GJ1" s="196"/>
      <c r="GK1" s="196"/>
      <c r="GL1" s="196"/>
      <c r="GM1" s="196"/>
      <c r="GN1" s="196"/>
      <c r="GO1" s="196"/>
      <c r="GP1" s="196"/>
      <c r="GQ1" s="196"/>
      <c r="GR1" s="196"/>
      <c r="GS1" s="196"/>
      <c r="GT1" s="196"/>
      <c r="GU1" s="196"/>
      <c r="GV1" s="196"/>
      <c r="GW1" s="196"/>
      <c r="GX1" s="196"/>
      <c r="GY1" s="196"/>
      <c r="GZ1" s="196"/>
      <c r="HA1" s="196"/>
      <c r="HB1" s="196"/>
      <c r="HC1" s="196"/>
      <c r="HD1" s="196"/>
      <c r="HE1" s="196"/>
      <c r="HF1" s="196"/>
      <c r="HG1" s="196"/>
      <c r="HH1" s="196"/>
      <c r="HI1" s="196"/>
      <c r="HJ1" s="196"/>
      <c r="HK1" s="196"/>
      <c r="HL1" s="196"/>
      <c r="HM1" s="196"/>
      <c r="HN1" s="196"/>
      <c r="HO1" s="196"/>
      <c r="HP1" s="196"/>
      <c r="HQ1" s="196"/>
      <c r="HR1" s="196"/>
      <c r="HS1" s="196"/>
      <c r="HT1" s="196"/>
      <c r="HU1" s="196"/>
    </row>
    <row r="2" spans="1:229" s="37" customFormat="1" ht="13" customHeight="1" x14ac:dyDescent="0.2">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row>
    <row r="3" spans="1:229" s="37" customFormat="1" ht="13" customHeight="1" x14ac:dyDescent="0.2">
      <c r="Z3" s="253"/>
      <c r="AO3" s="252"/>
      <c r="AP3" s="252"/>
      <c r="AQ3" s="246"/>
      <c r="AR3" s="246"/>
      <c r="AS3" s="246"/>
      <c r="AT3" s="246"/>
      <c r="AU3" s="246"/>
      <c r="AV3" s="24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row>
    <row r="4" spans="1:229" s="152" customFormat="1" ht="13" customHeight="1" x14ac:dyDescent="0.2">
      <c r="B4" s="747" t="s">
        <v>905</v>
      </c>
      <c r="C4" s="747"/>
      <c r="D4" s="747"/>
      <c r="E4" s="747"/>
      <c r="F4" s="747"/>
      <c r="G4" s="747"/>
      <c r="H4" s="747"/>
      <c r="I4" s="747"/>
      <c r="J4" s="747"/>
      <c r="K4" s="747"/>
      <c r="L4" s="747"/>
      <c r="M4" s="747"/>
      <c r="N4" s="747"/>
      <c r="O4" s="747"/>
      <c r="P4" s="747"/>
      <c r="AP4" s="197"/>
      <c r="AQ4" s="247"/>
      <c r="AR4" s="247"/>
      <c r="AS4" s="247"/>
      <c r="AT4" s="247"/>
      <c r="AU4" s="247"/>
      <c r="AV4" s="247"/>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row>
    <row r="5" spans="1:229" s="152" customFormat="1" ht="13" customHeight="1" x14ac:dyDescent="0.2">
      <c r="B5" s="256"/>
      <c r="C5" s="256"/>
      <c r="D5" s="256"/>
      <c r="E5" s="256"/>
      <c r="F5" s="256"/>
      <c r="G5" s="256"/>
      <c r="H5" s="256"/>
      <c r="I5" s="256"/>
      <c r="J5" s="256"/>
      <c r="K5" s="256"/>
      <c r="L5" s="256"/>
      <c r="M5" s="256"/>
      <c r="N5" s="256"/>
      <c r="O5" s="256"/>
      <c r="P5" s="256"/>
      <c r="AP5" s="197"/>
      <c r="AQ5" s="247"/>
      <c r="AR5" s="247"/>
      <c r="AS5" s="247"/>
      <c r="AT5" s="247"/>
      <c r="AU5" s="247"/>
      <c r="AV5" s="247"/>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row>
    <row r="6" spans="1:229" s="152" customFormat="1" ht="13" customHeight="1" x14ac:dyDescent="0.2">
      <c r="B6" s="250"/>
      <c r="AP6" s="197"/>
      <c r="AQ6" s="247"/>
      <c r="AR6" s="247"/>
      <c r="AS6" s="247"/>
      <c r="AT6" s="247"/>
      <c r="AU6" s="247"/>
      <c r="AV6" s="247"/>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row>
    <row r="7" spans="1:229" s="152" customFormat="1" ht="13" customHeight="1" x14ac:dyDescent="0.2">
      <c r="B7" s="152" t="s">
        <v>849</v>
      </c>
      <c r="D7" s="160"/>
      <c r="E7" s="160"/>
      <c r="F7" s="160"/>
      <c r="G7" s="160"/>
      <c r="H7" s="160"/>
      <c r="I7" s="160"/>
      <c r="J7" s="160"/>
      <c r="K7" s="160"/>
      <c r="L7" s="160"/>
      <c r="M7" s="160"/>
      <c r="N7" s="160"/>
      <c r="O7" s="160"/>
      <c r="AC7" s="211"/>
      <c r="AD7" s="211"/>
      <c r="AE7" s="211"/>
      <c r="AF7" s="211"/>
      <c r="AG7" s="211"/>
      <c r="AH7" s="211"/>
      <c r="AI7" s="211"/>
      <c r="AJ7" s="211"/>
      <c r="AK7" s="211"/>
      <c r="AL7" s="211"/>
      <c r="AM7" s="211"/>
      <c r="AN7" s="211"/>
      <c r="AP7" s="197"/>
      <c r="AQ7" s="247"/>
      <c r="AR7" s="247"/>
      <c r="AS7" s="247"/>
      <c r="AT7" s="247"/>
      <c r="AU7" s="247"/>
      <c r="AV7" s="247"/>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row>
    <row r="8" spans="1:229" s="152" customFormat="1" ht="13" customHeight="1" x14ac:dyDescent="0.2">
      <c r="B8" s="257"/>
      <c r="D8" s="160"/>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11"/>
      <c r="AN8" s="211"/>
      <c r="AP8" s="197"/>
      <c r="AQ8" s="247"/>
      <c r="AR8" s="247"/>
      <c r="AS8" s="247"/>
      <c r="AT8" s="247"/>
      <c r="AU8" s="247"/>
      <c r="AV8" s="247"/>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row>
    <row r="9" spans="1:229" s="152" customFormat="1" ht="13" customHeight="1" x14ac:dyDescent="0.2">
      <c r="B9" s="257"/>
      <c r="C9" s="247"/>
      <c r="D9" s="748" t="s">
        <v>279</v>
      </c>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50"/>
      <c r="AP9" s="197" t="s">
        <v>62</v>
      </c>
      <c r="AQ9" s="247"/>
      <c r="AR9" s="247"/>
      <c r="AS9" s="247"/>
      <c r="AT9" s="247"/>
      <c r="AU9" s="247"/>
      <c r="AV9" s="247"/>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row>
    <row r="10" spans="1:229" s="152" customFormat="1" ht="13" customHeight="1" x14ac:dyDescent="0.2">
      <c r="B10" s="257"/>
      <c r="C10" s="247"/>
      <c r="D10" s="751"/>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3"/>
      <c r="AP10" s="254"/>
      <c r="AQ10" s="247"/>
      <c r="AR10" s="247"/>
      <c r="AS10" s="247"/>
      <c r="AT10" s="247"/>
      <c r="AU10" s="247"/>
      <c r="AV10" s="247"/>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row>
    <row r="11" spans="1:229" s="152" customFormat="1" ht="13" customHeight="1" x14ac:dyDescent="0.2">
      <c r="B11" s="257"/>
      <c r="C11" s="250"/>
      <c r="D11" s="160"/>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197"/>
      <c r="AQ11" s="247"/>
      <c r="AR11" s="247"/>
      <c r="AS11" s="247"/>
      <c r="AT11" s="247"/>
      <c r="AU11" s="247"/>
      <c r="AV11" s="247"/>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row>
    <row r="12" spans="1:229" s="152" customFormat="1" ht="13" customHeight="1" x14ac:dyDescent="0.2">
      <c r="A12" s="257"/>
      <c r="B12" s="200"/>
      <c r="D12" s="755" t="s">
        <v>310</v>
      </c>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259"/>
      <c r="AN12" s="259"/>
      <c r="AO12" s="197"/>
      <c r="AP12" s="197"/>
      <c r="AQ12" s="247"/>
      <c r="AR12" s="247"/>
      <c r="AS12" s="247"/>
      <c r="AT12" s="247"/>
      <c r="AU12" s="247"/>
      <c r="AV12" s="247"/>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row>
    <row r="13" spans="1:229" s="152" customFormat="1" ht="13" customHeight="1" x14ac:dyDescent="0.2">
      <c r="AO13" s="197"/>
      <c r="AP13" s="197"/>
      <c r="AQ13" s="247"/>
      <c r="AR13" s="247"/>
      <c r="AS13" s="247"/>
      <c r="AT13" s="247"/>
      <c r="AU13" s="247"/>
      <c r="AV13" s="247"/>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row>
    <row r="14" spans="1:229" s="152" customFormat="1" ht="13" customHeight="1" x14ac:dyDescent="0.2">
      <c r="AO14" s="197">
        <v>0</v>
      </c>
      <c r="AP14" s="197" t="s">
        <v>309</v>
      </c>
      <c r="AQ14" s="247"/>
      <c r="AR14" s="247"/>
      <c r="AS14" s="247"/>
      <c r="AT14" s="247"/>
      <c r="AU14" s="247"/>
      <c r="AV14" s="247"/>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row>
    <row r="15" spans="1:229" s="152" customFormat="1" ht="13" customHeight="1" x14ac:dyDescent="0.2">
      <c r="B15" s="256" t="s">
        <v>311</v>
      </c>
      <c r="AO15" s="197"/>
      <c r="AP15" s="197"/>
      <c r="AQ15" s="247"/>
      <c r="AR15" s="247"/>
      <c r="AS15" s="247"/>
      <c r="AT15" s="247"/>
      <c r="AU15" s="247"/>
      <c r="AV15" s="247"/>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row>
    <row r="16" spans="1:229" s="152" customFormat="1" ht="13" customHeight="1" x14ac:dyDescent="0.2">
      <c r="AO16" s="197"/>
      <c r="AP16" s="197"/>
      <c r="AQ16" s="247"/>
      <c r="AR16" s="247"/>
      <c r="AS16" s="247"/>
      <c r="AT16" s="247"/>
      <c r="AU16" s="247"/>
      <c r="AV16" s="247"/>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row>
    <row r="17" spans="2:229" s="152" customFormat="1" ht="13" customHeight="1" x14ac:dyDescent="0.2">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AO17" s="197"/>
      <c r="AP17" s="197"/>
      <c r="AQ17" s="247"/>
      <c r="AR17" s="247"/>
      <c r="AS17" s="247"/>
      <c r="AT17" s="247"/>
      <c r="AU17" s="247"/>
      <c r="AV17" s="247"/>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row>
    <row r="18" spans="2:229" s="152" customFormat="1" ht="13" customHeight="1" x14ac:dyDescent="0.2">
      <c r="B18" s="201" t="str">
        <f>IF('Capacità professionale'!A61="x","x","")</f>
        <v/>
      </c>
      <c r="D18" s="756" t="s">
        <v>312</v>
      </c>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O18" s="197"/>
      <c r="AP18" s="197"/>
      <c r="AQ18" s="247"/>
      <c r="AR18" s="247"/>
      <c r="AS18" s="247"/>
      <c r="AT18" s="247"/>
      <c r="AV18" s="247"/>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row>
    <row r="19" spans="2:229" s="152" customFormat="1" ht="13" customHeight="1" x14ac:dyDescent="0.2">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O19" s="197"/>
      <c r="AP19" s="197" t="s">
        <v>309</v>
      </c>
      <c r="AQ19" s="255"/>
      <c r="AR19" s="247"/>
      <c r="AT19" s="247"/>
      <c r="AV19" s="247"/>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row>
    <row r="20" spans="2:229" s="152" customFormat="1" ht="13" customHeight="1" x14ac:dyDescent="0.2">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O20" s="197"/>
      <c r="AP20" s="197"/>
      <c r="AQ20" s="247"/>
      <c r="AR20" s="247"/>
      <c r="AS20" s="247"/>
      <c r="AT20" s="247"/>
      <c r="AV20" s="247"/>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row>
    <row r="21" spans="2:229" s="152" customFormat="1" ht="13" customHeight="1" x14ac:dyDescent="0.2">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O21" s="197"/>
      <c r="AP21" s="197"/>
      <c r="AQ21" s="247"/>
      <c r="AR21" s="247"/>
      <c r="AS21" s="247"/>
      <c r="AT21" s="247"/>
      <c r="AV21" s="247"/>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row>
    <row r="22" spans="2:229" s="152" customFormat="1" ht="13" customHeight="1" x14ac:dyDescent="0.2">
      <c r="B22" s="200"/>
      <c r="D22" s="756" t="s">
        <v>313</v>
      </c>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O22" s="197"/>
      <c r="AP22" s="197"/>
      <c r="AQ22" s="247"/>
      <c r="AR22" s="247"/>
      <c r="AS22" s="247"/>
      <c r="AT22" s="247"/>
      <c r="AV22" s="247"/>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row>
    <row r="23" spans="2:229" s="152" customFormat="1" ht="13" customHeight="1" x14ac:dyDescent="0.2">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O23" s="197">
        <v>0</v>
      </c>
      <c r="AP23" s="197" t="s">
        <v>309</v>
      </c>
      <c r="AQ23" s="247"/>
      <c r="AR23" s="247"/>
      <c r="AS23" s="247"/>
      <c r="AT23" s="247"/>
      <c r="AV23" s="247"/>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row>
    <row r="24" spans="2:229" s="152" customFormat="1" ht="13" customHeight="1" x14ac:dyDescent="0.2">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O24" s="197"/>
      <c r="AP24" s="197"/>
      <c r="AQ24" s="247"/>
      <c r="AR24" s="247"/>
      <c r="AS24" s="247"/>
      <c r="AT24" s="247"/>
      <c r="AV24" s="247"/>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row>
    <row r="25" spans="2:229" s="152" customFormat="1" ht="13" customHeight="1" x14ac:dyDescent="0.2">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O25" s="197"/>
      <c r="AP25" s="197"/>
      <c r="AQ25" s="247"/>
      <c r="AR25" s="247"/>
      <c r="AS25" s="247"/>
      <c r="AT25" s="247"/>
      <c r="AV25" s="247"/>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row>
    <row r="26" spans="2:229" s="152" customFormat="1" ht="13" customHeight="1" x14ac:dyDescent="0.2">
      <c r="B26" s="200"/>
      <c r="D26" s="756" t="s">
        <v>314</v>
      </c>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O26" s="197"/>
      <c r="AP26" s="197"/>
      <c r="AQ26" s="247"/>
      <c r="AR26" s="247"/>
      <c r="AS26" s="247"/>
      <c r="AT26" s="247"/>
      <c r="AV26" s="247"/>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row>
    <row r="27" spans="2:229" s="152" customFormat="1" ht="13" customHeight="1" x14ac:dyDescent="0.2">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O27" s="197">
        <v>0</v>
      </c>
      <c r="AP27" s="197" t="s">
        <v>309</v>
      </c>
      <c r="AQ27" s="247"/>
      <c r="AR27" s="247"/>
      <c r="AS27" s="247"/>
      <c r="AT27" s="247"/>
      <c r="AV27" s="247"/>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row>
    <row r="28" spans="2:229" s="152" customFormat="1" ht="13" customHeight="1" x14ac:dyDescent="0.2">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O28" s="197"/>
      <c r="AP28" s="197"/>
      <c r="AQ28" s="247"/>
      <c r="AR28" s="247"/>
      <c r="AS28" s="247"/>
      <c r="AT28" s="247"/>
      <c r="AV28" s="247"/>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row>
    <row r="29" spans="2:229" s="152" customFormat="1" ht="13" customHeight="1" x14ac:dyDescent="0.2">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O29" s="197"/>
      <c r="AP29" s="197"/>
      <c r="AQ29" s="247"/>
      <c r="AR29" s="247"/>
      <c r="AS29" s="247"/>
      <c r="AT29" s="247"/>
      <c r="AV29" s="247"/>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row>
    <row r="30" spans="2:229" s="152" customFormat="1" ht="13" customHeight="1" x14ac:dyDescent="0.2">
      <c r="B30" s="200"/>
      <c r="D30" s="756" t="s">
        <v>315</v>
      </c>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115"/>
      <c r="AN30" s="115"/>
      <c r="AO30" s="115"/>
      <c r="AP30" s="115"/>
      <c r="AQ30" s="247"/>
      <c r="AR30" s="247"/>
      <c r="AS30" s="247"/>
      <c r="AT30" s="247"/>
      <c r="AV30" s="247"/>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row>
    <row r="31" spans="2:229" s="152" customFormat="1" ht="13" customHeight="1" x14ac:dyDescent="0.2">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115"/>
      <c r="AN31" s="115"/>
      <c r="AO31" s="115"/>
      <c r="AP31" s="115"/>
      <c r="AQ31" s="247"/>
      <c r="AR31" s="247"/>
      <c r="AS31" s="247"/>
      <c r="AT31" s="247"/>
      <c r="AV31" s="247"/>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row>
    <row r="32" spans="2:229" s="152" customFormat="1" ht="13" customHeight="1" x14ac:dyDescent="0.2">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115"/>
      <c r="AN32" s="115"/>
      <c r="AO32" s="115"/>
      <c r="AP32" s="115"/>
      <c r="AQ32" s="247"/>
      <c r="AR32" s="247"/>
      <c r="AS32" s="247"/>
      <c r="AT32" s="247"/>
      <c r="AV32" s="247"/>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row>
    <row r="33" spans="1:229" s="152" customFormat="1" ht="13" customHeight="1" x14ac:dyDescent="0.2">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O33" s="197"/>
      <c r="AP33" s="197"/>
      <c r="AQ33" s="247"/>
      <c r="AR33" s="247"/>
      <c r="AS33" s="247"/>
      <c r="AT33" s="247"/>
      <c r="AV33" s="247"/>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row>
    <row r="34" spans="1:229" s="152" customFormat="1" ht="13" customHeight="1" x14ac:dyDescent="0.2">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O34" s="197"/>
      <c r="AP34" s="197"/>
      <c r="AQ34" s="247"/>
      <c r="AR34" s="247"/>
      <c r="AS34" s="247"/>
      <c r="AT34" s="247"/>
      <c r="AV34" s="247"/>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row>
    <row r="35" spans="1:229" s="152" customFormat="1" ht="13" customHeight="1" x14ac:dyDescent="0.2">
      <c r="B35" s="200"/>
      <c r="D35" s="756" t="s">
        <v>316</v>
      </c>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O35" s="197"/>
      <c r="AP35" s="197"/>
      <c r="AQ35" s="247"/>
      <c r="AR35" s="247"/>
      <c r="AS35" s="247"/>
      <c r="AT35" s="247"/>
      <c r="AV35" s="247"/>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row>
    <row r="36" spans="1:229" s="152" customFormat="1" ht="13" customHeight="1" x14ac:dyDescent="0.2">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O36" s="197">
        <v>0</v>
      </c>
      <c r="AP36" s="197" t="s">
        <v>309</v>
      </c>
      <c r="AQ36" s="247"/>
      <c r="AR36" s="247"/>
      <c r="AS36" s="247"/>
      <c r="AT36" s="247"/>
      <c r="AU36" s="247"/>
      <c r="AV36" s="247"/>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row>
    <row r="37" spans="1:229" s="152" customFormat="1" ht="13" customHeight="1" x14ac:dyDescent="0.2">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O37" s="197"/>
      <c r="AP37" s="197"/>
      <c r="AQ37" s="247"/>
      <c r="AR37" s="247"/>
      <c r="AS37" s="247"/>
      <c r="AT37" s="247"/>
      <c r="AU37" s="247"/>
      <c r="AV37" s="247"/>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row>
    <row r="38" spans="1:229" s="152" customFormat="1" ht="13" customHeight="1" x14ac:dyDescent="0.2">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O38" s="197"/>
      <c r="AP38" s="197"/>
      <c r="AQ38" s="247"/>
      <c r="AR38" s="247"/>
      <c r="AS38" s="247"/>
      <c r="AT38" s="247"/>
      <c r="AU38" s="247"/>
      <c r="AV38" s="247"/>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row>
    <row r="39" spans="1:229" s="152" customFormat="1" ht="13" customHeight="1" x14ac:dyDescent="0.2">
      <c r="AO39" s="197"/>
      <c r="AP39" s="197">
        <v>2</v>
      </c>
      <c r="AQ39" s="247"/>
      <c r="AR39" s="247"/>
      <c r="AS39" s="247"/>
      <c r="AT39" s="247"/>
      <c r="AU39" s="247"/>
      <c r="AV39" s="247"/>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row>
    <row r="40" spans="1:229" s="37" customFormat="1" ht="13" customHeight="1" x14ac:dyDescent="0.2">
      <c r="A40" s="746" t="s">
        <v>317</v>
      </c>
      <c r="B40" s="746"/>
      <c r="C40" s="746"/>
      <c r="D40" s="746"/>
      <c r="E40" s="746"/>
      <c r="F40" s="746"/>
      <c r="G40" s="746"/>
      <c r="H40" s="746"/>
      <c r="I40" s="746"/>
      <c r="J40" s="746"/>
      <c r="K40" s="746"/>
      <c r="L40" s="746"/>
      <c r="M40" s="746"/>
      <c r="N40" s="746"/>
      <c r="O40" s="746"/>
      <c r="P40" s="746"/>
      <c r="Q40" s="746"/>
      <c r="R40" s="746"/>
      <c r="S40" s="746"/>
      <c r="T40" s="746"/>
      <c r="U40" s="746"/>
      <c r="V40" s="746"/>
      <c r="W40" s="746"/>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02"/>
      <c r="AX40" s="202"/>
      <c r="AY40" s="202"/>
      <c r="AZ40" s="202"/>
      <c r="BA40" s="202"/>
      <c r="BB40" s="202"/>
      <c r="BC40" s="202"/>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row>
    <row r="41" spans="1:229" s="160" customFormat="1" ht="13" customHeight="1" x14ac:dyDescent="0.2">
      <c r="B41" s="205"/>
      <c r="AO41" s="203"/>
      <c r="AP41" s="203"/>
      <c r="AQ41" s="248"/>
      <c r="AR41" s="248"/>
      <c r="AS41" s="248"/>
      <c r="AT41" s="248"/>
      <c r="AU41" s="248"/>
      <c r="AV41" s="248"/>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row>
    <row r="42" spans="1:229" s="160" customFormat="1" ht="13" customHeight="1" x14ac:dyDescent="0.2">
      <c r="E42" s="739"/>
      <c r="F42" s="740"/>
      <c r="G42" s="740"/>
      <c r="H42" s="740"/>
      <c r="I42" s="740"/>
      <c r="J42" s="740"/>
      <c r="K42" s="740"/>
      <c r="L42" s="740"/>
      <c r="M42" s="740"/>
      <c r="N42" s="740"/>
      <c r="O42" s="740"/>
      <c r="P42" s="740"/>
      <c r="Q42" s="740"/>
      <c r="R42" s="740"/>
      <c r="S42" s="740"/>
      <c r="T42" s="740"/>
      <c r="U42" s="740"/>
      <c r="V42" s="740"/>
      <c r="W42" s="740"/>
      <c r="X42" s="741"/>
      <c r="Y42" s="206"/>
      <c r="Z42" s="206"/>
      <c r="AA42" s="206"/>
      <c r="AB42" s="206"/>
      <c r="AC42" s="206"/>
      <c r="AD42" s="206"/>
      <c r="AE42" s="206"/>
      <c r="AF42" s="206"/>
      <c r="AG42" s="206"/>
      <c r="AH42" s="206"/>
      <c r="AI42" s="206"/>
      <c r="AJ42" s="206"/>
      <c r="AK42" s="206"/>
      <c r="AL42" s="206"/>
      <c r="AM42" s="206"/>
      <c r="AN42" s="206"/>
      <c r="AO42" s="207"/>
      <c r="AP42" s="207"/>
      <c r="AQ42" s="249"/>
      <c r="AR42" s="249"/>
      <c r="AS42" s="249"/>
      <c r="AT42" s="249"/>
      <c r="AU42" s="249"/>
      <c r="AV42" s="249"/>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row>
    <row r="43" spans="1:229" s="152" customFormat="1" ht="13" customHeight="1" x14ac:dyDescent="0.2">
      <c r="A43" s="152" t="s">
        <v>318</v>
      </c>
      <c r="D43" s="160"/>
      <c r="E43" s="742"/>
      <c r="F43" s="743"/>
      <c r="G43" s="743"/>
      <c r="H43" s="743"/>
      <c r="I43" s="743"/>
      <c r="J43" s="743"/>
      <c r="K43" s="743"/>
      <c r="L43" s="743"/>
      <c r="M43" s="743"/>
      <c r="N43" s="743"/>
      <c r="O43" s="743"/>
      <c r="P43" s="743"/>
      <c r="Q43" s="743"/>
      <c r="R43" s="743"/>
      <c r="S43" s="743"/>
      <c r="T43" s="743"/>
      <c r="U43" s="743"/>
      <c r="V43" s="743"/>
      <c r="W43" s="743"/>
      <c r="X43" s="744"/>
      <c r="Y43" s="208"/>
      <c r="Z43" s="206"/>
      <c r="AA43" s="206"/>
      <c r="AB43" s="206"/>
      <c r="AC43" s="206"/>
      <c r="AD43" s="152" t="s">
        <v>319</v>
      </c>
      <c r="AE43" s="199"/>
      <c r="AF43" s="724"/>
      <c r="AG43" s="725"/>
      <c r="AH43" s="725"/>
      <c r="AI43" s="725"/>
      <c r="AJ43" s="725"/>
      <c r="AK43" s="725"/>
      <c r="AL43" s="725"/>
      <c r="AM43" s="725"/>
      <c r="AN43" s="206"/>
      <c r="AO43" s="207"/>
      <c r="AP43" s="207"/>
      <c r="AQ43" s="249"/>
      <c r="AR43" s="249"/>
      <c r="AS43" s="249"/>
      <c r="AT43" s="249"/>
      <c r="AU43" s="249"/>
      <c r="AV43" s="249"/>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c r="HU43" s="198"/>
    </row>
    <row r="44" spans="1:229" s="160" customFormat="1" ht="13" customHeight="1" x14ac:dyDescent="0.2">
      <c r="A44" s="152"/>
      <c r="AO44" s="203"/>
      <c r="AP44" s="203"/>
      <c r="AQ44" s="248"/>
      <c r="AR44" s="248"/>
      <c r="AS44" s="248"/>
      <c r="AT44" s="248"/>
      <c r="AU44" s="248"/>
      <c r="AV44" s="248"/>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row>
    <row r="45" spans="1:229" s="152" customFormat="1" ht="13" customHeight="1" x14ac:dyDescent="0.2">
      <c r="A45" s="209" t="s">
        <v>320</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197"/>
      <c r="AP45" s="197"/>
      <c r="AQ45" s="247"/>
      <c r="AR45" s="247"/>
      <c r="AS45" s="247"/>
      <c r="AT45" s="247"/>
      <c r="AU45" s="247"/>
      <c r="AV45" s="247"/>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row>
    <row r="46" spans="1:229" s="152" customFormat="1" ht="13" customHeight="1" x14ac:dyDescent="0.2">
      <c r="A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197"/>
      <c r="AP46" s="197"/>
      <c r="AQ46" s="247"/>
      <c r="AR46" s="247"/>
      <c r="AS46" s="247"/>
      <c r="AT46" s="247"/>
      <c r="AU46" s="247"/>
      <c r="AV46" s="247"/>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row>
    <row r="47" spans="1:229" s="152" customFormat="1" ht="13" customHeight="1" x14ac:dyDescent="0.2">
      <c r="B47" s="209"/>
      <c r="E47" s="210"/>
      <c r="F47" s="210"/>
      <c r="G47" s="210"/>
      <c r="H47" s="210"/>
      <c r="I47" s="210"/>
      <c r="J47" s="210"/>
      <c r="K47" s="210"/>
      <c r="L47" s="210"/>
      <c r="M47" s="210"/>
      <c r="N47" s="210"/>
      <c r="O47" s="210"/>
      <c r="P47" s="210"/>
      <c r="Q47" s="210"/>
      <c r="R47" s="210"/>
      <c r="S47" s="210"/>
      <c r="T47" s="210"/>
      <c r="U47" s="210"/>
      <c r="V47" s="726" t="s">
        <v>321</v>
      </c>
      <c r="W47" s="727"/>
      <c r="X47" s="727"/>
      <c r="Y47" s="727"/>
      <c r="Z47" s="727"/>
      <c r="AA47" s="727"/>
      <c r="AB47" s="727"/>
      <c r="AC47" s="727"/>
      <c r="AD47" s="727"/>
      <c r="AE47" s="727"/>
      <c r="AF47" s="727"/>
      <c r="AG47" s="727"/>
      <c r="AH47" s="727"/>
      <c r="AI47" s="727"/>
      <c r="AJ47" s="727"/>
      <c r="AK47" s="727"/>
      <c r="AL47" s="727"/>
      <c r="AM47" s="727"/>
      <c r="AN47" s="728"/>
      <c r="AO47" s="197"/>
      <c r="AP47" s="197"/>
      <c r="AQ47" s="247"/>
      <c r="AR47" s="247"/>
      <c r="AS47" s="247"/>
      <c r="AT47" s="247"/>
      <c r="AU47" s="247"/>
      <c r="AV47" s="247"/>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row>
    <row r="48" spans="1:229" s="152" customFormat="1" ht="13" customHeight="1" x14ac:dyDescent="0.2">
      <c r="B48" s="209"/>
      <c r="E48" s="210"/>
      <c r="F48" s="210"/>
      <c r="G48" s="210"/>
      <c r="H48" s="210"/>
      <c r="I48" s="210"/>
      <c r="J48" s="210"/>
      <c r="K48" s="210"/>
      <c r="L48" s="210"/>
      <c r="M48" s="210"/>
      <c r="N48" s="210"/>
      <c r="O48" s="210"/>
      <c r="P48" s="210"/>
      <c r="Q48" s="210"/>
      <c r="R48" s="210"/>
      <c r="S48" s="210"/>
      <c r="T48" s="210"/>
      <c r="U48" s="210"/>
      <c r="V48" s="729" t="s">
        <v>322</v>
      </c>
      <c r="W48" s="730"/>
      <c r="X48" s="730"/>
      <c r="Y48" s="730"/>
      <c r="Z48" s="730"/>
      <c r="AA48" s="730"/>
      <c r="AB48" s="730"/>
      <c r="AC48" s="730"/>
      <c r="AD48" s="730"/>
      <c r="AE48" s="730"/>
      <c r="AF48" s="730"/>
      <c r="AG48" s="730"/>
      <c r="AH48" s="730"/>
      <c r="AI48" s="730"/>
      <c r="AJ48" s="730"/>
      <c r="AK48" s="730"/>
      <c r="AL48" s="730"/>
      <c r="AM48" s="730"/>
      <c r="AN48" s="731"/>
      <c r="AO48" s="197"/>
      <c r="AP48" s="197"/>
      <c r="AQ48" s="247"/>
      <c r="AR48" s="247"/>
      <c r="AS48" s="247"/>
      <c r="AT48" s="247"/>
      <c r="AU48" s="247"/>
      <c r="AV48" s="247"/>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row>
    <row r="49" spans="1:229" s="152" customFormat="1" ht="13" customHeight="1" x14ac:dyDescent="0.2">
      <c r="B49" s="732"/>
      <c r="C49" s="732"/>
      <c r="D49" s="732"/>
      <c r="E49" s="732"/>
      <c r="F49" s="732"/>
      <c r="G49" s="732"/>
      <c r="H49" s="732"/>
      <c r="I49" s="732"/>
      <c r="J49" s="732"/>
      <c r="K49" s="732"/>
      <c r="L49" s="732"/>
      <c r="M49" s="732"/>
      <c r="N49" s="732"/>
      <c r="O49" s="732"/>
      <c r="P49" s="732"/>
      <c r="Q49" s="210"/>
      <c r="R49" s="210"/>
      <c r="S49" s="210"/>
      <c r="T49" s="210"/>
      <c r="U49" s="210"/>
      <c r="V49" s="733"/>
      <c r="W49" s="734"/>
      <c r="X49" s="734"/>
      <c r="Y49" s="734"/>
      <c r="Z49" s="734"/>
      <c r="AA49" s="734"/>
      <c r="AB49" s="734"/>
      <c r="AC49" s="734"/>
      <c r="AD49" s="734"/>
      <c r="AE49" s="734"/>
      <c r="AF49" s="734"/>
      <c r="AG49" s="734"/>
      <c r="AH49" s="734"/>
      <c r="AI49" s="734"/>
      <c r="AJ49" s="734"/>
      <c r="AK49" s="734"/>
      <c r="AL49" s="734"/>
      <c r="AM49" s="734"/>
      <c r="AN49" s="735"/>
      <c r="AO49" s="197"/>
      <c r="AP49" s="197"/>
      <c r="AQ49" s="247"/>
      <c r="AR49" s="247"/>
      <c r="AS49" s="247"/>
      <c r="AT49" s="247"/>
      <c r="AU49" s="247"/>
      <c r="AV49" s="247"/>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c r="HO49" s="198"/>
      <c r="HP49" s="198"/>
      <c r="HQ49" s="198"/>
      <c r="HR49" s="198"/>
      <c r="HS49" s="198"/>
      <c r="HT49" s="198"/>
      <c r="HU49" s="198"/>
    </row>
    <row r="50" spans="1:229" s="152" customFormat="1" ht="13" customHeight="1" x14ac:dyDescent="0.2">
      <c r="D50" s="261"/>
      <c r="E50" s="261"/>
      <c r="F50" s="261"/>
      <c r="G50" s="261"/>
      <c r="H50" s="261"/>
      <c r="I50" s="261"/>
      <c r="J50" s="261"/>
      <c r="K50" s="261"/>
      <c r="L50" s="261"/>
      <c r="M50" s="261"/>
      <c r="N50" s="261"/>
      <c r="O50" s="261"/>
      <c r="P50" s="261"/>
      <c r="Q50" s="261"/>
      <c r="R50" s="261"/>
      <c r="S50" s="261"/>
      <c r="T50" s="261"/>
      <c r="U50" s="261"/>
      <c r="V50" s="733"/>
      <c r="W50" s="734"/>
      <c r="X50" s="734"/>
      <c r="Y50" s="734"/>
      <c r="Z50" s="734"/>
      <c r="AA50" s="734"/>
      <c r="AB50" s="734"/>
      <c r="AC50" s="734"/>
      <c r="AD50" s="734"/>
      <c r="AE50" s="734"/>
      <c r="AF50" s="734"/>
      <c r="AG50" s="734"/>
      <c r="AH50" s="734"/>
      <c r="AI50" s="734"/>
      <c r="AJ50" s="734"/>
      <c r="AK50" s="734"/>
      <c r="AL50" s="734"/>
      <c r="AM50" s="734"/>
      <c r="AN50" s="735"/>
      <c r="AO50" s="197"/>
      <c r="AP50" s="197"/>
      <c r="AQ50" s="247"/>
      <c r="AR50" s="247"/>
      <c r="AS50" s="247"/>
      <c r="AT50" s="247"/>
      <c r="AU50" s="247"/>
      <c r="AV50" s="247"/>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row>
    <row r="51" spans="1:229" s="152" customFormat="1" ht="13" customHeight="1" x14ac:dyDescent="0.2">
      <c r="D51" s="261"/>
      <c r="E51" s="261"/>
      <c r="F51" s="261"/>
      <c r="G51" s="261"/>
      <c r="H51" s="261"/>
      <c r="I51" s="261"/>
      <c r="J51" s="261"/>
      <c r="K51" s="261"/>
      <c r="L51" s="261"/>
      <c r="M51" s="261"/>
      <c r="N51" s="261"/>
      <c r="O51" s="261"/>
      <c r="P51" s="261"/>
      <c r="Q51" s="261"/>
      <c r="R51" s="261"/>
      <c r="S51" s="261"/>
      <c r="T51" s="261"/>
      <c r="U51" s="261"/>
      <c r="V51" s="736"/>
      <c r="W51" s="737"/>
      <c r="X51" s="737"/>
      <c r="Y51" s="737"/>
      <c r="Z51" s="737"/>
      <c r="AA51" s="737"/>
      <c r="AB51" s="737"/>
      <c r="AC51" s="737"/>
      <c r="AD51" s="737"/>
      <c r="AE51" s="737"/>
      <c r="AF51" s="737"/>
      <c r="AG51" s="737"/>
      <c r="AH51" s="737"/>
      <c r="AI51" s="737"/>
      <c r="AJ51" s="737"/>
      <c r="AK51" s="737"/>
      <c r="AL51" s="737"/>
      <c r="AM51" s="737"/>
      <c r="AN51" s="738"/>
      <c r="AO51" s="197"/>
      <c r="AP51" s="197"/>
      <c r="AQ51" s="247"/>
      <c r="AR51" s="247"/>
      <c r="AS51" s="247"/>
      <c r="AT51" s="247"/>
      <c r="AU51" s="247"/>
      <c r="AV51" s="247"/>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row>
    <row r="52" spans="1:229" s="38" customFormat="1" ht="13"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194"/>
      <c r="AX52" s="194"/>
      <c r="AY52" s="194"/>
      <c r="AZ52" s="194"/>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row>
    <row r="53" spans="1:229" s="29" customFormat="1" ht="13" customHeight="1" x14ac:dyDescent="0.2">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row>
    <row r="54" spans="1:229" s="194" customFormat="1" ht="13" customHeight="1" x14ac:dyDescent="0.2"/>
    <row r="55" spans="1:229" s="194" customFormat="1" ht="13" customHeight="1" x14ac:dyDescent="0.2"/>
    <row r="56" spans="1:229" s="194" customFormat="1" ht="13" customHeight="1" x14ac:dyDescent="0.2"/>
    <row r="57" spans="1:229" s="194" customFormat="1" ht="13" customHeight="1" x14ac:dyDescent="0.2"/>
    <row r="58" spans="1:229" s="194" customFormat="1" ht="13" customHeight="1" x14ac:dyDescent="0.2"/>
    <row r="59" spans="1:229" s="194" customFormat="1" ht="13" customHeight="1" x14ac:dyDescent="0.2"/>
    <row r="60" spans="1:229" s="194" customFormat="1" ht="13" customHeight="1" x14ac:dyDescent="0.2"/>
    <row r="61" spans="1:229" s="194" customFormat="1" ht="13" customHeight="1" x14ac:dyDescent="0.2"/>
    <row r="62" spans="1:229" s="194" customFormat="1" ht="13" customHeight="1" x14ac:dyDescent="0.2"/>
    <row r="63" spans="1:229" s="194" customFormat="1" ht="13" customHeight="1" x14ac:dyDescent="0.2"/>
    <row r="64" spans="1:229" s="194" customFormat="1" ht="13" customHeight="1" x14ac:dyDescent="0.2"/>
    <row r="65" spans="1:52" s="194" customFormat="1" ht="13" customHeight="1" x14ac:dyDescent="0.2"/>
    <row r="66" spans="1:52" s="194" customFormat="1" ht="13" customHeight="1" x14ac:dyDescent="0.2"/>
    <row r="67" spans="1:52" s="194" customFormat="1" ht="13" customHeight="1" x14ac:dyDescent="0.2"/>
    <row r="68" spans="1:52" s="194" customFormat="1" ht="13" customHeight="1" x14ac:dyDescent="0.2"/>
    <row r="69" spans="1:52" s="194" customFormat="1" ht="13" customHeight="1" x14ac:dyDescent="0.2"/>
    <row r="70" spans="1:52" s="212" customFormat="1" ht="13" customHeight="1" x14ac:dyDescent="0.2">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row>
    <row r="71" spans="1:52" s="212" customFormat="1" ht="13" customHeight="1" x14ac:dyDescent="0.2">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row>
    <row r="72" spans="1:52" s="212" customFormat="1" ht="13" customHeight="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row>
    <row r="73" spans="1:52" s="212" customFormat="1" ht="13" customHeight="1" x14ac:dyDescent="0.2">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row>
    <row r="74" spans="1:52" s="212" customFormat="1" ht="13" customHeight="1" x14ac:dyDescent="0.2">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row>
    <row r="75" spans="1:52" s="212" customFormat="1" ht="13" customHeight="1" x14ac:dyDescent="0.2">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row>
    <row r="76" spans="1:52" s="212" customFormat="1" ht="13" customHeight="1" x14ac:dyDescent="0.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4"/>
      <c r="AP76" s="214"/>
      <c r="AQ76" s="213"/>
      <c r="AR76" s="213"/>
      <c r="AS76" s="213"/>
      <c r="AT76" s="213"/>
      <c r="AU76" s="213"/>
      <c r="AV76" s="213"/>
    </row>
    <row r="77" spans="1:52" s="212" customFormat="1" ht="13" customHeight="1" x14ac:dyDescent="0.2">
      <c r="B77" s="213"/>
      <c r="C77" s="215"/>
      <c r="D77" s="213"/>
      <c r="E77" s="213"/>
      <c r="F77" s="213"/>
      <c r="G77" s="213"/>
      <c r="H77" s="213"/>
      <c r="I77" s="213"/>
      <c r="J77" s="213"/>
      <c r="K77" s="213"/>
      <c r="L77" s="213"/>
      <c r="M77" s="213"/>
      <c r="N77" s="213"/>
      <c r="O77" s="213"/>
      <c r="P77" s="213"/>
      <c r="Q77" s="213"/>
      <c r="R77" s="213"/>
      <c r="T77" s="213"/>
      <c r="U77" s="213"/>
      <c r="V77" s="213"/>
      <c r="W77" s="213"/>
      <c r="X77" s="213"/>
      <c r="Y77" s="213"/>
      <c r="AA77" s="213"/>
      <c r="AB77" s="213"/>
      <c r="AC77" s="213"/>
      <c r="AD77" s="213"/>
      <c r="AE77" s="213"/>
      <c r="AF77" s="213"/>
      <c r="AG77" s="213"/>
      <c r="AH77" s="213"/>
      <c r="AI77" s="213"/>
      <c r="AJ77" s="213"/>
      <c r="AK77" s="213"/>
      <c r="AL77" s="213"/>
      <c r="AM77" s="213"/>
      <c r="AN77" s="213"/>
      <c r="AO77" s="214"/>
      <c r="AP77" s="214"/>
      <c r="AQ77" s="213"/>
      <c r="AR77" s="213"/>
      <c r="AS77" s="213"/>
      <c r="AT77" s="213"/>
      <c r="AU77" s="213"/>
      <c r="AV77" s="213"/>
    </row>
    <row r="78" spans="1:52" s="212" customFormat="1" ht="13" customHeight="1" x14ac:dyDescent="0.2">
      <c r="B78" s="213"/>
      <c r="C78" s="215"/>
      <c r="D78" s="213"/>
      <c r="E78" s="213"/>
      <c r="F78" s="213"/>
      <c r="G78" s="213"/>
      <c r="H78" s="213"/>
      <c r="I78" s="213"/>
      <c r="J78" s="213"/>
      <c r="K78" s="213"/>
      <c r="L78" s="213"/>
      <c r="M78" s="213"/>
      <c r="N78" s="213"/>
      <c r="O78" s="213"/>
      <c r="P78" s="213"/>
      <c r="Q78" s="213"/>
      <c r="R78" s="213"/>
      <c r="S78" s="213"/>
      <c r="T78" s="213"/>
      <c r="U78" s="213"/>
      <c r="V78" s="213"/>
      <c r="W78" s="213"/>
      <c r="X78" s="213"/>
      <c r="Y78" s="213"/>
      <c r="AA78" s="213"/>
      <c r="AB78" s="213"/>
      <c r="AC78" s="213"/>
      <c r="AD78" s="213"/>
      <c r="AE78" s="213"/>
      <c r="AF78" s="213"/>
      <c r="AG78" s="213"/>
      <c r="AH78" s="213"/>
      <c r="AI78" s="213"/>
      <c r="AJ78" s="213"/>
      <c r="AK78" s="213"/>
      <c r="AL78" s="213"/>
      <c r="AM78" s="213"/>
      <c r="AN78" s="213"/>
      <c r="AO78" s="214"/>
      <c r="AP78" s="214"/>
      <c r="AQ78" s="213"/>
      <c r="AR78" s="213"/>
      <c r="AS78" s="213"/>
      <c r="AT78" s="213"/>
      <c r="AU78" s="213"/>
      <c r="AV78" s="213"/>
    </row>
    <row r="79" spans="1:52" s="212" customFormat="1" ht="13" customHeight="1" x14ac:dyDescent="0.2">
      <c r="B79" s="213"/>
      <c r="C79" s="215"/>
      <c r="D79" s="213"/>
      <c r="E79" s="213"/>
      <c r="F79" s="213"/>
      <c r="G79" s="213"/>
      <c r="H79" s="213"/>
      <c r="I79" s="213"/>
      <c r="J79" s="213"/>
      <c r="K79" s="213"/>
      <c r="L79" s="213"/>
      <c r="M79" s="213"/>
      <c r="N79" s="213"/>
      <c r="O79" s="213"/>
      <c r="P79" s="213"/>
      <c r="Q79" s="213"/>
      <c r="R79" s="213"/>
      <c r="S79" s="213"/>
      <c r="T79" s="213"/>
      <c r="U79" s="213"/>
      <c r="V79" s="213"/>
      <c r="W79" s="213"/>
      <c r="X79" s="213"/>
      <c r="Y79" s="213"/>
      <c r="AA79" s="213"/>
      <c r="AB79" s="213"/>
      <c r="AC79" s="213"/>
      <c r="AD79" s="213"/>
      <c r="AE79" s="213"/>
      <c r="AF79" s="213"/>
      <c r="AG79" s="213"/>
      <c r="AH79" s="213"/>
      <c r="AI79" s="213"/>
      <c r="AJ79" s="213"/>
      <c r="AK79" s="213"/>
      <c r="AL79" s="213"/>
      <c r="AM79" s="213"/>
      <c r="AN79" s="213"/>
      <c r="AO79" s="214"/>
      <c r="AP79" s="214"/>
      <c r="AQ79" s="213"/>
      <c r="AR79" s="213"/>
      <c r="AS79" s="213"/>
      <c r="AT79" s="213"/>
      <c r="AU79" s="213"/>
      <c r="AV79" s="213"/>
    </row>
    <row r="80" spans="1:52" s="212" customFormat="1" ht="13" customHeight="1" x14ac:dyDescent="0.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AA80" s="213"/>
      <c r="AB80" s="213"/>
      <c r="AC80" s="213"/>
      <c r="AD80" s="213"/>
      <c r="AE80" s="213"/>
      <c r="AF80" s="213"/>
      <c r="AG80" s="213"/>
      <c r="AH80" s="213"/>
      <c r="AI80" s="213"/>
      <c r="AJ80" s="213"/>
      <c r="AK80" s="213"/>
      <c r="AL80" s="213"/>
      <c r="AM80" s="213"/>
      <c r="AN80" s="213"/>
      <c r="AO80" s="214"/>
      <c r="AP80" s="214"/>
      <c r="AQ80" s="213"/>
      <c r="AR80" s="213"/>
      <c r="AS80" s="213"/>
      <c r="AT80" s="213"/>
      <c r="AU80" s="213"/>
      <c r="AV80" s="213"/>
    </row>
    <row r="81" spans="1:48" s="212" customFormat="1" ht="13" customHeight="1" x14ac:dyDescent="0.2">
      <c r="B81" s="213"/>
      <c r="C81" s="216"/>
      <c r="D81" s="213"/>
      <c r="E81" s="213"/>
      <c r="F81" s="213"/>
      <c r="G81" s="213"/>
      <c r="H81" s="213"/>
      <c r="I81" s="213"/>
      <c r="J81" s="213"/>
      <c r="K81" s="213"/>
      <c r="L81" s="213"/>
      <c r="M81" s="213"/>
      <c r="N81" s="213"/>
      <c r="O81" s="213"/>
      <c r="P81" s="213"/>
      <c r="Q81" s="213"/>
      <c r="R81" s="213"/>
      <c r="S81" s="213"/>
      <c r="T81" s="213"/>
      <c r="U81" s="213"/>
      <c r="V81" s="213"/>
      <c r="W81" s="213"/>
      <c r="X81" s="213"/>
      <c r="Y81" s="213"/>
      <c r="AA81" s="213"/>
      <c r="AB81" s="213"/>
      <c r="AC81" s="213"/>
      <c r="AD81" s="213"/>
      <c r="AE81" s="213"/>
      <c r="AF81" s="213"/>
      <c r="AG81" s="213"/>
      <c r="AH81" s="213"/>
      <c r="AI81" s="213"/>
      <c r="AJ81" s="213"/>
      <c r="AK81" s="213"/>
      <c r="AL81" s="213"/>
      <c r="AM81" s="213"/>
      <c r="AN81" s="213"/>
      <c r="AO81" s="214"/>
      <c r="AP81" s="214"/>
      <c r="AQ81" s="213"/>
      <c r="AR81" s="213"/>
      <c r="AS81" s="213"/>
      <c r="AT81" s="213"/>
      <c r="AU81" s="213"/>
      <c r="AV81" s="213"/>
    </row>
    <row r="82" spans="1:48" s="212" customFormat="1" ht="13" customHeight="1" x14ac:dyDescent="0.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7"/>
      <c r="AA82" s="213"/>
      <c r="AB82" s="213"/>
      <c r="AC82" s="213"/>
      <c r="AD82" s="213"/>
      <c r="AE82" s="213"/>
      <c r="AF82" s="213"/>
      <c r="AG82" s="213"/>
      <c r="AH82" s="213"/>
      <c r="AI82" s="213"/>
      <c r="AJ82" s="213"/>
      <c r="AK82" s="213"/>
      <c r="AL82" s="213"/>
      <c r="AM82" s="213"/>
      <c r="AN82" s="213"/>
      <c r="AO82" s="214"/>
      <c r="AP82" s="214"/>
      <c r="AQ82" s="213"/>
      <c r="AR82" s="213"/>
      <c r="AS82" s="213"/>
      <c r="AT82" s="213"/>
      <c r="AU82" s="213"/>
      <c r="AV82" s="213"/>
    </row>
    <row r="83" spans="1:48" s="212" customFormat="1" ht="13" customHeight="1" x14ac:dyDescent="0.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4"/>
      <c r="AP83" s="214"/>
      <c r="AQ83" s="213"/>
      <c r="AR83" s="213"/>
      <c r="AS83" s="213"/>
      <c r="AT83" s="213"/>
      <c r="AU83" s="213"/>
      <c r="AV83" s="213"/>
    </row>
    <row r="84" spans="1:48" s="212" customFormat="1" ht="13" customHeight="1" x14ac:dyDescent="0.2">
      <c r="B84" s="213"/>
      <c r="C84" s="213"/>
      <c r="D84" s="213"/>
      <c r="E84" s="213"/>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213"/>
      <c r="AT84" s="213"/>
      <c r="AU84" s="213"/>
      <c r="AV84" s="213"/>
    </row>
    <row r="85" spans="1:48" s="212" customFormat="1" ht="13" customHeight="1" x14ac:dyDescent="0.2">
      <c r="B85" s="213"/>
      <c r="C85" s="213"/>
      <c r="D85" s="213"/>
      <c r="E85" s="213"/>
      <c r="F85" s="754"/>
      <c r="G85" s="754"/>
      <c r="H85" s="754"/>
      <c r="I85" s="754"/>
      <c r="J85" s="754"/>
      <c r="K85" s="754"/>
      <c r="L85" s="754"/>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213"/>
      <c r="AT85" s="213"/>
      <c r="AU85" s="213"/>
      <c r="AV85" s="213"/>
    </row>
    <row r="86" spans="1:48" s="212" customFormat="1" ht="13" customHeight="1" x14ac:dyDescent="0.2">
      <c r="AO86" s="219"/>
      <c r="AP86" s="219"/>
    </row>
    <row r="87" spans="1:48" s="212" customFormat="1" ht="13" customHeight="1" x14ac:dyDescent="0.2">
      <c r="A87" s="721"/>
      <c r="B87" s="722"/>
      <c r="C87" s="722"/>
      <c r="D87" s="722"/>
      <c r="E87" s="722"/>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row>
    <row r="88" spans="1:48" s="212" customFormat="1" ht="13" customHeight="1" x14ac:dyDescent="0.2">
      <c r="B88" s="220"/>
      <c r="C88" s="221"/>
      <c r="D88" s="221"/>
      <c r="E88" s="221"/>
      <c r="AO88" s="219"/>
      <c r="AP88" s="219"/>
      <c r="AS88" s="221"/>
      <c r="AT88" s="221"/>
      <c r="AU88" s="221"/>
      <c r="AV88" s="221"/>
    </row>
    <row r="89" spans="1:48" s="212" customFormat="1" ht="13" customHeight="1" x14ac:dyDescent="0.2">
      <c r="B89" s="220"/>
      <c r="C89" s="221"/>
      <c r="D89" s="221"/>
      <c r="E89" s="221"/>
      <c r="X89" s="222"/>
      <c r="AO89" s="219"/>
      <c r="AP89" s="219"/>
      <c r="AS89" s="221"/>
      <c r="AT89" s="221"/>
      <c r="AU89" s="221"/>
      <c r="AV89" s="221"/>
    </row>
    <row r="90" spans="1:48" s="212" customFormat="1" ht="13" customHeight="1" x14ac:dyDescent="0.2">
      <c r="B90" s="220"/>
      <c r="C90" s="221"/>
      <c r="D90" s="221"/>
      <c r="E90" s="221"/>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23"/>
      <c r="AP90" s="223"/>
      <c r="AQ90" s="218"/>
      <c r="AR90" s="218"/>
      <c r="AS90" s="221"/>
      <c r="AT90" s="221"/>
      <c r="AU90" s="221"/>
      <c r="AV90" s="221"/>
    </row>
    <row r="91" spans="1:48" s="212" customFormat="1" ht="13" customHeight="1" x14ac:dyDescent="0.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4"/>
      <c r="AP91" s="214"/>
      <c r="AQ91" s="213"/>
      <c r="AR91" s="213"/>
      <c r="AS91" s="213"/>
      <c r="AT91" s="213"/>
      <c r="AU91" s="213"/>
      <c r="AV91" s="213"/>
    </row>
    <row r="92" spans="1:48" s="212" customFormat="1" ht="13" customHeight="1" x14ac:dyDescent="0.2">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24"/>
      <c r="AA92" s="213"/>
      <c r="AB92" s="213"/>
      <c r="AC92" s="213"/>
      <c r="AD92" s="213"/>
      <c r="AE92" s="213"/>
      <c r="AF92" s="213"/>
      <c r="AG92" s="213"/>
      <c r="AH92" s="213"/>
      <c r="AI92" s="213"/>
      <c r="AJ92" s="213"/>
      <c r="AK92" s="213"/>
      <c r="AL92" s="213"/>
      <c r="AM92" s="213"/>
      <c r="AN92" s="213"/>
      <c r="AO92" s="214"/>
      <c r="AP92" s="214"/>
      <c r="AQ92" s="213"/>
      <c r="AR92" s="213"/>
      <c r="AS92" s="213"/>
      <c r="AT92" s="213"/>
      <c r="AU92" s="213"/>
      <c r="AV92" s="213"/>
    </row>
    <row r="93" spans="1:48" s="212" customFormat="1" ht="13" customHeight="1" x14ac:dyDescent="0.2">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24"/>
      <c r="AA93" s="213"/>
      <c r="AB93" s="213"/>
      <c r="AC93" s="213"/>
      <c r="AD93" s="213"/>
      <c r="AE93" s="213"/>
      <c r="AF93" s="213"/>
      <c r="AG93" s="213"/>
      <c r="AH93" s="213"/>
      <c r="AI93" s="213"/>
      <c r="AJ93" s="213"/>
      <c r="AK93" s="213"/>
      <c r="AL93" s="213"/>
      <c r="AM93" s="213"/>
      <c r="AN93" s="213"/>
      <c r="AO93" s="214"/>
      <c r="AP93" s="214"/>
      <c r="AQ93" s="213"/>
      <c r="AR93" s="213"/>
      <c r="AS93" s="213"/>
      <c r="AT93" s="213"/>
      <c r="AU93" s="213"/>
      <c r="AV93" s="213"/>
    </row>
    <row r="94" spans="1:48" s="212" customFormat="1" ht="13" customHeight="1" x14ac:dyDescent="0.2">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24"/>
      <c r="AA94" s="213"/>
      <c r="AB94" s="213"/>
      <c r="AC94" s="213"/>
      <c r="AD94" s="213"/>
      <c r="AE94" s="213"/>
      <c r="AF94" s="213"/>
      <c r="AG94" s="213"/>
      <c r="AH94" s="213"/>
      <c r="AI94" s="213"/>
      <c r="AJ94" s="213"/>
      <c r="AK94" s="213"/>
      <c r="AL94" s="213"/>
      <c r="AM94" s="213"/>
      <c r="AN94" s="213"/>
      <c r="AO94" s="214"/>
      <c r="AP94" s="214"/>
      <c r="AQ94" s="213"/>
      <c r="AR94" s="213"/>
      <c r="AS94" s="213"/>
      <c r="AT94" s="213"/>
      <c r="AU94" s="213"/>
      <c r="AV94" s="213"/>
    </row>
    <row r="95" spans="1:48" s="212" customFormat="1" ht="13" customHeight="1" x14ac:dyDescent="0.2">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24"/>
      <c r="AA95" s="213"/>
      <c r="AB95" s="213"/>
      <c r="AC95" s="213"/>
      <c r="AD95" s="213"/>
      <c r="AE95" s="213"/>
      <c r="AF95" s="213"/>
      <c r="AG95" s="213"/>
      <c r="AH95" s="213"/>
      <c r="AI95" s="213"/>
      <c r="AJ95" s="213"/>
      <c r="AK95" s="213"/>
      <c r="AL95" s="213"/>
      <c r="AM95" s="213"/>
      <c r="AN95" s="213"/>
      <c r="AO95" s="214"/>
      <c r="AP95" s="214"/>
      <c r="AQ95" s="213"/>
      <c r="AR95" s="213"/>
      <c r="AS95" s="213"/>
      <c r="AT95" s="213"/>
      <c r="AU95" s="213"/>
      <c r="AV95" s="213"/>
    </row>
    <row r="969" spans="1:37" ht="13" customHeight="1" x14ac:dyDescent="0.2">
      <c r="A969" s="198" t="s">
        <v>279</v>
      </c>
    </row>
    <row r="970" spans="1:37" ht="13" customHeight="1" x14ac:dyDescent="0.2">
      <c r="A970" s="226" t="s">
        <v>323</v>
      </c>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c r="AA970" s="262"/>
      <c r="AB970" s="262"/>
      <c r="AC970" s="262"/>
      <c r="AD970" s="262"/>
      <c r="AE970" s="262"/>
      <c r="AF970" s="262"/>
      <c r="AG970" s="262"/>
      <c r="AH970" s="262"/>
    </row>
    <row r="971" spans="1:37" ht="13" customHeight="1" x14ac:dyDescent="0.2">
      <c r="A971" s="263" t="s">
        <v>324</v>
      </c>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4"/>
      <c r="Z971" s="264"/>
      <c r="AA971" s="264"/>
      <c r="AB971" s="264"/>
      <c r="AC971" s="264"/>
      <c r="AD971" s="264"/>
      <c r="AE971" s="264"/>
      <c r="AF971" s="264"/>
      <c r="AG971" s="264"/>
      <c r="AH971" s="264"/>
    </row>
    <row r="973" spans="1:37" ht="13" customHeight="1" x14ac:dyDescent="0.2">
      <c r="A973" s="198" t="s">
        <v>279</v>
      </c>
      <c r="AI973" s="227"/>
      <c r="AJ973" s="227"/>
      <c r="AK973" s="228"/>
    </row>
    <row r="974" spans="1:37" ht="13" customHeight="1" x14ac:dyDescent="0.2">
      <c r="A974" s="723" t="s">
        <v>325</v>
      </c>
      <c r="B974" s="723"/>
      <c r="C974" s="723"/>
      <c r="D974" s="723"/>
      <c r="E974" s="723"/>
      <c r="F974" s="723"/>
      <c r="G974" s="723"/>
      <c r="H974" s="723"/>
      <c r="I974" s="723"/>
      <c r="J974" s="723"/>
      <c r="K974" s="723"/>
      <c r="L974" s="723"/>
      <c r="M974" s="723"/>
      <c r="N974" s="723"/>
      <c r="O974" s="723"/>
      <c r="P974" s="723"/>
      <c r="Q974" s="723"/>
      <c r="R974" s="723"/>
      <c r="S974" s="723"/>
      <c r="T974" s="723"/>
      <c r="U974" s="723"/>
      <c r="V974" s="723"/>
      <c r="W974" s="723"/>
      <c r="X974" s="723"/>
      <c r="Y974" s="723"/>
      <c r="Z974" s="723"/>
      <c r="AA974" s="723"/>
      <c r="AB974" s="723"/>
      <c r="AC974" s="723"/>
      <c r="AD974" s="723"/>
      <c r="AE974" s="723"/>
      <c r="AF974" s="723"/>
      <c r="AG974" s="723"/>
      <c r="AH974" s="723"/>
      <c r="AI974" s="227"/>
      <c r="AJ974" s="227"/>
      <c r="AK974" s="228"/>
    </row>
    <row r="975" spans="1:37" ht="13" customHeight="1" x14ac:dyDescent="0.2">
      <c r="A975" s="230" t="s">
        <v>890</v>
      </c>
      <c r="AI975" s="262"/>
      <c r="AJ975" s="262"/>
      <c r="AK975" s="265"/>
    </row>
    <row r="976" spans="1:37" ht="13" customHeight="1" x14ac:dyDescent="0.2">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c r="AA976" s="266"/>
      <c r="AB976" s="266"/>
      <c r="AC976" s="266"/>
      <c r="AD976" s="266"/>
      <c r="AE976" s="266"/>
      <c r="AF976" s="266"/>
      <c r="AG976" s="266"/>
      <c r="AH976" s="266"/>
      <c r="AI976" s="266"/>
      <c r="AJ976" s="266"/>
      <c r="AK976" s="267"/>
    </row>
    <row r="977" spans="1:16" ht="13" customHeight="1" x14ac:dyDescent="0.2">
      <c r="A977" s="198" t="s">
        <v>279</v>
      </c>
    </row>
    <row r="978" spans="1:16" ht="13" customHeight="1" x14ac:dyDescent="0.2">
      <c r="A978" s="268" t="s">
        <v>891</v>
      </c>
    </row>
    <row r="979" spans="1:16" ht="13" customHeight="1" x14ac:dyDescent="0.2">
      <c r="A979" s="268" t="s">
        <v>892</v>
      </c>
    </row>
    <row r="982" spans="1:16" ht="13" customHeight="1" thickBot="1" x14ac:dyDescent="0.25"/>
    <row r="983" spans="1:16" ht="13" customHeight="1" thickBot="1" x14ac:dyDescent="0.25">
      <c r="A983" s="198" t="s">
        <v>326</v>
      </c>
      <c r="B983" s="198" t="s">
        <v>327</v>
      </c>
      <c r="M983" s="229" t="s">
        <v>328</v>
      </c>
      <c r="N983" s="230" t="s">
        <v>329</v>
      </c>
      <c r="O983" s="230" t="s">
        <v>330</v>
      </c>
      <c r="P983" s="230" t="s">
        <v>331</v>
      </c>
    </row>
    <row r="984" spans="1:16" ht="13" customHeight="1" thickBot="1" x14ac:dyDescent="0.25">
      <c r="A984" s="198" t="s">
        <v>332</v>
      </c>
      <c r="B984" s="198" t="s">
        <v>333</v>
      </c>
      <c r="C984" s="229"/>
      <c r="D984" s="231"/>
      <c r="E984" s="231"/>
      <c r="F984" s="229"/>
      <c r="G984" s="231"/>
      <c r="M984" s="232" t="s">
        <v>326</v>
      </c>
      <c r="N984" s="232" t="s">
        <v>332</v>
      </c>
      <c r="O984" s="232" t="s">
        <v>334</v>
      </c>
      <c r="P984" s="232" t="s">
        <v>335</v>
      </c>
    </row>
    <row r="985" spans="1:16" ht="13" customHeight="1" thickBot="1" x14ac:dyDescent="0.25">
      <c r="A985" s="232" t="s">
        <v>336</v>
      </c>
      <c r="B985" s="233" t="s">
        <v>337</v>
      </c>
      <c r="C985" s="234"/>
      <c r="D985" s="235"/>
      <c r="E985" s="235"/>
      <c r="F985" s="234"/>
      <c r="G985" s="236"/>
      <c r="M985" s="232" t="s">
        <v>338</v>
      </c>
      <c r="N985" s="232" t="s">
        <v>336</v>
      </c>
      <c r="O985" s="232" t="s">
        <v>339</v>
      </c>
      <c r="P985" s="232" t="s">
        <v>340</v>
      </c>
    </row>
    <row r="986" spans="1:16" ht="13" customHeight="1" thickBot="1" x14ac:dyDescent="0.25">
      <c r="A986" s="232" t="s">
        <v>341</v>
      </c>
      <c r="B986" s="233" t="s">
        <v>333</v>
      </c>
      <c r="C986" s="232"/>
      <c r="D986" s="237"/>
      <c r="E986" s="238"/>
      <c r="F986" s="239"/>
      <c r="G986" s="233"/>
      <c r="M986" s="232" t="s">
        <v>342</v>
      </c>
      <c r="N986" s="232" t="s">
        <v>341</v>
      </c>
      <c r="O986" s="232" t="s">
        <v>343</v>
      </c>
      <c r="P986" s="232" t="s">
        <v>344</v>
      </c>
    </row>
    <row r="987" spans="1:16" ht="13" customHeight="1" thickBot="1" x14ac:dyDescent="0.25">
      <c r="A987" s="232" t="s">
        <v>345</v>
      </c>
      <c r="B987" s="233" t="s">
        <v>333</v>
      </c>
      <c r="C987" s="232"/>
      <c r="D987" s="237"/>
      <c r="E987" s="238"/>
      <c r="F987" s="240"/>
      <c r="G987" s="233"/>
      <c r="M987" s="232" t="s">
        <v>346</v>
      </c>
      <c r="N987" s="232" t="s">
        <v>345</v>
      </c>
      <c r="O987" s="232" t="s">
        <v>347</v>
      </c>
      <c r="P987" s="232" t="s">
        <v>348</v>
      </c>
    </row>
    <row r="988" spans="1:16" ht="13" customHeight="1" thickBot="1" x14ac:dyDescent="0.25">
      <c r="A988" s="232" t="s">
        <v>349</v>
      </c>
      <c r="B988" s="233" t="s">
        <v>333</v>
      </c>
      <c r="C988" s="232"/>
      <c r="D988" s="237"/>
      <c r="E988" s="238"/>
      <c r="F988" s="240"/>
      <c r="G988" s="233"/>
      <c r="M988" s="232" t="s">
        <v>350</v>
      </c>
      <c r="N988" s="232" t="s">
        <v>349</v>
      </c>
      <c r="O988" s="232" t="s">
        <v>351</v>
      </c>
      <c r="P988" s="232" t="s">
        <v>352</v>
      </c>
    </row>
    <row r="989" spans="1:16" ht="13" customHeight="1" thickBot="1" x14ac:dyDescent="0.25">
      <c r="A989" s="232" t="s">
        <v>335</v>
      </c>
      <c r="B989" s="233" t="s">
        <v>337</v>
      </c>
      <c r="C989" s="241"/>
      <c r="D989" s="242"/>
      <c r="E989" s="243"/>
      <c r="F989" s="244"/>
      <c r="G989" s="245"/>
      <c r="M989" s="232" t="s">
        <v>353</v>
      </c>
      <c r="N989" s="232" t="s">
        <v>354</v>
      </c>
      <c r="O989" s="232" t="s">
        <v>355</v>
      </c>
      <c r="P989" s="232" t="s">
        <v>356</v>
      </c>
    </row>
    <row r="990" spans="1:16" ht="13" customHeight="1" thickBot="1" x14ac:dyDescent="0.25">
      <c r="A990" s="232" t="s">
        <v>354</v>
      </c>
      <c r="B990" s="233" t="s">
        <v>337</v>
      </c>
      <c r="M990" s="232" t="s">
        <v>357</v>
      </c>
      <c r="N990" s="232" t="s">
        <v>358</v>
      </c>
      <c r="O990" s="232" t="s">
        <v>359</v>
      </c>
      <c r="P990" s="232" t="s">
        <v>360</v>
      </c>
    </row>
    <row r="991" spans="1:16" ht="13" customHeight="1" thickBot="1" x14ac:dyDescent="0.25">
      <c r="A991" s="232" t="s">
        <v>338</v>
      </c>
      <c r="B991" s="233" t="s">
        <v>327</v>
      </c>
      <c r="M991" s="232" t="s">
        <v>361</v>
      </c>
      <c r="N991" s="232" t="s">
        <v>362</v>
      </c>
      <c r="O991" s="232" t="s">
        <v>363</v>
      </c>
      <c r="P991" s="232" t="s">
        <v>364</v>
      </c>
    </row>
    <row r="992" spans="1:16" ht="13" customHeight="1" thickBot="1" x14ac:dyDescent="0.25">
      <c r="A992" s="232" t="s">
        <v>342</v>
      </c>
      <c r="B992" s="233" t="s">
        <v>327</v>
      </c>
      <c r="M992" s="232" t="s">
        <v>365</v>
      </c>
      <c r="N992" s="232" t="s">
        <v>366</v>
      </c>
      <c r="O992" s="232" t="s">
        <v>367</v>
      </c>
      <c r="P992" s="232" t="s">
        <v>368</v>
      </c>
    </row>
    <row r="993" spans="1:16" ht="13" customHeight="1" thickBot="1" x14ac:dyDescent="0.25">
      <c r="A993" s="232" t="s">
        <v>340</v>
      </c>
      <c r="B993" s="233" t="s">
        <v>333</v>
      </c>
      <c r="M993" s="232" t="s">
        <v>369</v>
      </c>
      <c r="N993" s="232" t="s">
        <v>370</v>
      </c>
      <c r="O993" s="232" t="s">
        <v>371</v>
      </c>
      <c r="P993" s="232" t="s">
        <v>372</v>
      </c>
    </row>
    <row r="994" spans="1:16" ht="13" customHeight="1" thickBot="1" x14ac:dyDescent="0.25">
      <c r="A994" s="232" t="s">
        <v>334</v>
      </c>
      <c r="B994" s="233" t="s">
        <v>333</v>
      </c>
      <c r="M994" s="232" t="s">
        <v>373</v>
      </c>
      <c r="N994" s="232" t="s">
        <v>374</v>
      </c>
      <c r="O994" s="232" t="s">
        <v>375</v>
      </c>
      <c r="P994" s="232" t="s">
        <v>376</v>
      </c>
    </row>
    <row r="995" spans="1:16" ht="13" customHeight="1" thickBot="1" x14ac:dyDescent="0.25">
      <c r="A995" s="232" t="s">
        <v>346</v>
      </c>
      <c r="B995" s="233" t="s">
        <v>327</v>
      </c>
      <c r="M995" s="232" t="s">
        <v>377</v>
      </c>
      <c r="N995" s="232" t="s">
        <v>378</v>
      </c>
      <c r="O995" s="232" t="s">
        <v>379</v>
      </c>
      <c r="P995" s="232" t="s">
        <v>380</v>
      </c>
    </row>
    <row r="996" spans="1:16" ht="13" customHeight="1" thickBot="1" x14ac:dyDescent="0.25">
      <c r="A996" s="232" t="s">
        <v>358</v>
      </c>
      <c r="B996" s="233" t="s">
        <v>381</v>
      </c>
      <c r="M996" s="232" t="s">
        <v>382</v>
      </c>
      <c r="N996" s="232" t="s">
        <v>383</v>
      </c>
      <c r="O996" s="232" t="s">
        <v>384</v>
      </c>
      <c r="P996" s="232" t="s">
        <v>385</v>
      </c>
    </row>
    <row r="997" spans="1:16" ht="13" customHeight="1" thickBot="1" x14ac:dyDescent="0.25">
      <c r="A997" s="232" t="s">
        <v>350</v>
      </c>
      <c r="B997" s="233" t="s">
        <v>327</v>
      </c>
      <c r="M997" s="232" t="s">
        <v>386</v>
      </c>
      <c r="N997" s="232" t="s">
        <v>387</v>
      </c>
      <c r="O997" s="232" t="s">
        <v>388</v>
      </c>
      <c r="P997" s="232" t="s">
        <v>389</v>
      </c>
    </row>
    <row r="998" spans="1:16" ht="13" customHeight="1" thickBot="1" x14ac:dyDescent="0.25">
      <c r="A998" s="232" t="s">
        <v>339</v>
      </c>
      <c r="B998" s="233" t="s">
        <v>333</v>
      </c>
      <c r="M998" s="232" t="s">
        <v>390</v>
      </c>
      <c r="N998" s="232" t="s">
        <v>391</v>
      </c>
      <c r="O998" s="232" t="s">
        <v>392</v>
      </c>
      <c r="P998" s="232" t="s">
        <v>393</v>
      </c>
    </row>
    <row r="999" spans="1:16" ht="13" customHeight="1" thickBot="1" x14ac:dyDescent="0.25">
      <c r="A999" s="232" t="s">
        <v>353</v>
      </c>
      <c r="B999" s="233" t="s">
        <v>381</v>
      </c>
      <c r="M999" s="232" t="s">
        <v>394</v>
      </c>
      <c r="N999" s="232" t="s">
        <v>395</v>
      </c>
      <c r="O999" s="232" t="s">
        <v>396</v>
      </c>
      <c r="P999" s="232" t="s">
        <v>397</v>
      </c>
    </row>
    <row r="1000" spans="1:16" ht="13" customHeight="1" thickBot="1" x14ac:dyDescent="0.25">
      <c r="A1000" s="232" t="s">
        <v>357</v>
      </c>
      <c r="B1000" s="233" t="s">
        <v>327</v>
      </c>
      <c r="M1000" s="232" t="s">
        <v>398</v>
      </c>
      <c r="N1000" s="232" t="s">
        <v>399</v>
      </c>
      <c r="O1000" s="232" t="s">
        <v>400</v>
      </c>
      <c r="P1000" s="232" t="s">
        <v>401</v>
      </c>
    </row>
    <row r="1001" spans="1:16" ht="13" customHeight="1" thickBot="1" x14ac:dyDescent="0.25">
      <c r="A1001" s="232" t="s">
        <v>362</v>
      </c>
      <c r="B1001" s="233" t="s">
        <v>327</v>
      </c>
      <c r="M1001" s="232" t="s">
        <v>402</v>
      </c>
      <c r="N1001" s="232" t="s">
        <v>403</v>
      </c>
      <c r="O1001" s="232" t="s">
        <v>404</v>
      </c>
      <c r="P1001" s="232" t="s">
        <v>405</v>
      </c>
    </row>
    <row r="1002" spans="1:16" ht="13" customHeight="1" thickBot="1" x14ac:dyDescent="0.25">
      <c r="A1002" s="232" t="s">
        <v>366</v>
      </c>
      <c r="B1002" s="233" t="s">
        <v>327</v>
      </c>
      <c r="M1002" s="232" t="s">
        <v>406</v>
      </c>
      <c r="N1002" s="232" t="s">
        <v>407</v>
      </c>
      <c r="O1002" s="232" t="s">
        <v>408</v>
      </c>
      <c r="P1002" s="232" t="s">
        <v>409</v>
      </c>
    </row>
    <row r="1003" spans="1:16" ht="13" customHeight="1" thickBot="1" x14ac:dyDescent="0.25">
      <c r="A1003" s="232" t="s">
        <v>343</v>
      </c>
      <c r="B1003" s="233" t="s">
        <v>337</v>
      </c>
      <c r="M1003" s="232" t="s">
        <v>410</v>
      </c>
      <c r="N1003" s="232" t="s">
        <v>411</v>
      </c>
      <c r="O1003" s="232" t="s">
        <v>412</v>
      </c>
      <c r="P1003" s="232" t="s">
        <v>413</v>
      </c>
    </row>
    <row r="1004" spans="1:16" ht="13" customHeight="1" thickBot="1" x14ac:dyDescent="0.25">
      <c r="A1004" s="232" t="s">
        <v>370</v>
      </c>
      <c r="B1004" s="233" t="s">
        <v>333</v>
      </c>
      <c r="M1004" s="232" t="s">
        <v>414</v>
      </c>
      <c r="N1004" s="232" t="s">
        <v>415</v>
      </c>
      <c r="O1004" s="232" t="s">
        <v>416</v>
      </c>
      <c r="P1004" s="232" t="s">
        <v>417</v>
      </c>
    </row>
    <row r="1005" spans="1:16" ht="13" customHeight="1" thickBot="1" x14ac:dyDescent="0.25">
      <c r="A1005" s="232" t="s">
        <v>344</v>
      </c>
      <c r="B1005" s="233" t="s">
        <v>337</v>
      </c>
      <c r="M1005" s="232" t="s">
        <v>418</v>
      </c>
      <c r="N1005" s="232" t="s">
        <v>419</v>
      </c>
      <c r="O1005" s="232" t="s">
        <v>420</v>
      </c>
      <c r="P1005" s="232" t="s">
        <v>421</v>
      </c>
    </row>
    <row r="1006" spans="1:16" ht="13" customHeight="1" thickBot="1" x14ac:dyDescent="0.25">
      <c r="A1006" s="232" t="s">
        <v>347</v>
      </c>
      <c r="B1006" s="233" t="s">
        <v>333</v>
      </c>
      <c r="M1006" s="232" t="s">
        <v>422</v>
      </c>
      <c r="N1006" s="232" t="s">
        <v>423</v>
      </c>
      <c r="O1006" s="232" t="s">
        <v>424</v>
      </c>
      <c r="P1006" s="232" t="s">
        <v>425</v>
      </c>
    </row>
    <row r="1007" spans="1:16" ht="13" customHeight="1" thickBot="1" x14ac:dyDescent="0.25">
      <c r="A1007" s="232" t="s">
        <v>374</v>
      </c>
      <c r="B1007" s="233" t="s">
        <v>333</v>
      </c>
      <c r="M1007" s="232" t="s">
        <v>426</v>
      </c>
      <c r="N1007" s="232" t="s">
        <v>427</v>
      </c>
      <c r="O1007" s="232" t="s">
        <v>428</v>
      </c>
      <c r="P1007" s="232" t="s">
        <v>429</v>
      </c>
    </row>
    <row r="1008" spans="1:16" ht="13" customHeight="1" thickBot="1" x14ac:dyDescent="0.25">
      <c r="A1008" s="232" t="s">
        <v>348</v>
      </c>
      <c r="B1008" s="233" t="s">
        <v>333</v>
      </c>
      <c r="M1008" s="232" t="s">
        <v>430</v>
      </c>
      <c r="N1008" s="232" t="s">
        <v>431</v>
      </c>
      <c r="O1008" s="232" t="s">
        <v>330</v>
      </c>
      <c r="P1008" s="232" t="s">
        <v>432</v>
      </c>
    </row>
    <row r="1009" spans="1:16" ht="13" customHeight="1" thickBot="1" x14ac:dyDescent="0.25">
      <c r="A1009" s="232" t="s">
        <v>352</v>
      </c>
      <c r="B1009" s="233" t="s">
        <v>337</v>
      </c>
      <c r="M1009" s="232" t="s">
        <v>433</v>
      </c>
      <c r="N1009" s="232" t="s">
        <v>434</v>
      </c>
      <c r="O1009" s="232" t="s">
        <v>435</v>
      </c>
      <c r="P1009" s="232" t="s">
        <v>436</v>
      </c>
    </row>
    <row r="1010" spans="1:16" ht="13" customHeight="1" thickBot="1" x14ac:dyDescent="0.25">
      <c r="A1010" s="232" t="s">
        <v>361</v>
      </c>
      <c r="B1010" s="233" t="s">
        <v>333</v>
      </c>
      <c r="M1010" s="232" t="s">
        <v>437</v>
      </c>
      <c r="N1010" s="232" t="s">
        <v>438</v>
      </c>
      <c r="O1010" s="232" t="s">
        <v>439</v>
      </c>
      <c r="P1010" s="232" t="s">
        <v>440</v>
      </c>
    </row>
    <row r="1011" spans="1:16" ht="13" customHeight="1" thickBot="1" x14ac:dyDescent="0.25">
      <c r="A1011" s="232" t="s">
        <v>365</v>
      </c>
      <c r="B1011" s="233" t="s">
        <v>327</v>
      </c>
      <c r="M1011" s="232" t="s">
        <v>441</v>
      </c>
      <c r="N1011" s="232" t="s">
        <v>442</v>
      </c>
      <c r="O1011" s="232" t="s">
        <v>443</v>
      </c>
      <c r="P1011" s="232" t="s">
        <v>444</v>
      </c>
    </row>
    <row r="1012" spans="1:16" ht="13" customHeight="1" thickBot="1" x14ac:dyDescent="0.25">
      <c r="A1012" s="232" t="s">
        <v>356</v>
      </c>
      <c r="B1012" s="233" t="s">
        <v>381</v>
      </c>
      <c r="M1012" s="232" t="s">
        <v>445</v>
      </c>
      <c r="N1012" s="232" t="s">
        <v>446</v>
      </c>
      <c r="O1012" s="232" t="s">
        <v>447</v>
      </c>
      <c r="P1012" s="232" t="s">
        <v>448</v>
      </c>
    </row>
    <row r="1013" spans="1:16" ht="13" customHeight="1" thickBot="1" x14ac:dyDescent="0.25">
      <c r="A1013" s="232" t="s">
        <v>378</v>
      </c>
      <c r="B1013" s="233" t="s">
        <v>337</v>
      </c>
      <c r="M1013" s="232" t="s">
        <v>449</v>
      </c>
      <c r="N1013" s="232" t="s">
        <v>450</v>
      </c>
      <c r="O1013" s="232" t="s">
        <v>451</v>
      </c>
      <c r="P1013" s="232" t="s">
        <v>452</v>
      </c>
    </row>
    <row r="1014" spans="1:16" ht="13" customHeight="1" thickBot="1" x14ac:dyDescent="0.25">
      <c r="A1014" s="232" t="s">
        <v>383</v>
      </c>
      <c r="B1014" s="233" t="s">
        <v>333</v>
      </c>
      <c r="M1014" s="232" t="s">
        <v>328</v>
      </c>
      <c r="N1014" s="232" t="s">
        <v>453</v>
      </c>
      <c r="O1014" s="232" t="s">
        <v>454</v>
      </c>
      <c r="P1014" s="232" t="s">
        <v>455</v>
      </c>
    </row>
    <row r="1015" spans="1:16" ht="13" customHeight="1" thickBot="1" x14ac:dyDescent="0.25">
      <c r="A1015" s="232" t="s">
        <v>369</v>
      </c>
      <c r="B1015" s="233" t="s">
        <v>381</v>
      </c>
      <c r="M1015" s="232" t="s">
        <v>456</v>
      </c>
      <c r="N1015" s="232" t="s">
        <v>457</v>
      </c>
      <c r="O1015" s="232" t="s">
        <v>458</v>
      </c>
      <c r="P1015" s="232" t="s">
        <v>459</v>
      </c>
    </row>
    <row r="1016" spans="1:16" ht="13" customHeight="1" thickBot="1" x14ac:dyDescent="0.25">
      <c r="A1016" s="232" t="s">
        <v>387</v>
      </c>
      <c r="B1016" s="233" t="s">
        <v>327</v>
      </c>
      <c r="M1016" s="232" t="s">
        <v>460</v>
      </c>
      <c r="N1016" s="232" t="s">
        <v>461</v>
      </c>
      <c r="O1016" s="232" t="s">
        <v>462</v>
      </c>
    </row>
    <row r="1017" spans="1:16" ht="13" customHeight="1" thickBot="1" x14ac:dyDescent="0.25">
      <c r="A1017" s="232" t="s">
        <v>351</v>
      </c>
      <c r="B1017" s="233" t="s">
        <v>381</v>
      </c>
      <c r="M1017" s="232" t="s">
        <v>463</v>
      </c>
      <c r="N1017" s="232" t="s">
        <v>464</v>
      </c>
      <c r="O1017" s="232" t="s">
        <v>465</v>
      </c>
    </row>
    <row r="1018" spans="1:16" ht="13" customHeight="1" thickBot="1" x14ac:dyDescent="0.25">
      <c r="A1018" s="232" t="s">
        <v>360</v>
      </c>
      <c r="B1018" s="233" t="s">
        <v>381</v>
      </c>
      <c r="M1018" s="232" t="s">
        <v>466</v>
      </c>
      <c r="N1018" s="232" t="s">
        <v>467</v>
      </c>
      <c r="O1018" s="232" t="s">
        <v>468</v>
      </c>
    </row>
    <row r="1019" spans="1:16" ht="13" customHeight="1" thickBot="1" x14ac:dyDescent="0.25">
      <c r="A1019" s="232" t="s">
        <v>355</v>
      </c>
      <c r="B1019" s="233" t="s">
        <v>337</v>
      </c>
      <c r="M1019" s="232" t="s">
        <v>469</v>
      </c>
      <c r="N1019" s="232" t="s">
        <v>470</v>
      </c>
      <c r="O1019" s="232" t="s">
        <v>471</v>
      </c>
    </row>
    <row r="1020" spans="1:16" ht="13" customHeight="1" thickBot="1" x14ac:dyDescent="0.25">
      <c r="A1020" s="232" t="s">
        <v>391</v>
      </c>
      <c r="B1020" s="233" t="s">
        <v>381</v>
      </c>
      <c r="M1020" s="232" t="s">
        <v>472</v>
      </c>
      <c r="N1020" s="232" t="s">
        <v>473</v>
      </c>
      <c r="O1020" s="232" t="s">
        <v>474</v>
      </c>
    </row>
    <row r="1021" spans="1:16" ht="13" customHeight="1" thickBot="1" x14ac:dyDescent="0.25">
      <c r="A1021" s="232" t="s">
        <v>364</v>
      </c>
      <c r="B1021" s="233" t="s">
        <v>381</v>
      </c>
      <c r="M1021" s="232" t="s">
        <v>475</v>
      </c>
      <c r="N1021" s="232" t="s">
        <v>476</v>
      </c>
      <c r="O1021" s="232" t="s">
        <v>477</v>
      </c>
    </row>
    <row r="1022" spans="1:16" ht="13" customHeight="1" thickBot="1" x14ac:dyDescent="0.25">
      <c r="A1022" s="232" t="s">
        <v>395</v>
      </c>
      <c r="B1022" s="233" t="s">
        <v>337</v>
      </c>
      <c r="M1022" s="232" t="s">
        <v>478</v>
      </c>
      <c r="N1022" s="232" t="s">
        <v>479</v>
      </c>
      <c r="O1022" s="232" t="s">
        <v>480</v>
      </c>
    </row>
    <row r="1023" spans="1:16" ht="13" customHeight="1" thickBot="1" x14ac:dyDescent="0.25">
      <c r="A1023" s="232" t="s">
        <v>399</v>
      </c>
      <c r="B1023" s="233" t="s">
        <v>327</v>
      </c>
      <c r="M1023" s="232" t="s">
        <v>481</v>
      </c>
      <c r="N1023" s="232" t="s">
        <v>482</v>
      </c>
      <c r="O1023" s="232" t="s">
        <v>483</v>
      </c>
    </row>
    <row r="1024" spans="1:16" ht="13" customHeight="1" thickBot="1" x14ac:dyDescent="0.25">
      <c r="A1024" s="232" t="s">
        <v>359</v>
      </c>
      <c r="B1024" s="233" t="s">
        <v>333</v>
      </c>
      <c r="M1024" s="232" t="s">
        <v>484</v>
      </c>
      <c r="N1024" s="232" t="s">
        <v>485</v>
      </c>
      <c r="O1024" s="232" t="s">
        <v>486</v>
      </c>
    </row>
    <row r="1025" spans="1:15" ht="13" customHeight="1" thickBot="1" x14ac:dyDescent="0.25">
      <c r="A1025" s="232" t="s">
        <v>363</v>
      </c>
      <c r="B1025" s="233" t="s">
        <v>333</v>
      </c>
      <c r="M1025" s="232" t="s">
        <v>487</v>
      </c>
      <c r="N1025" s="232" t="s">
        <v>488</v>
      </c>
      <c r="O1025" s="232" t="s">
        <v>489</v>
      </c>
    </row>
    <row r="1026" spans="1:15" ht="13" customHeight="1" thickBot="1" x14ac:dyDescent="0.25">
      <c r="A1026" s="232" t="s">
        <v>367</v>
      </c>
      <c r="B1026" s="233" t="s">
        <v>333</v>
      </c>
      <c r="M1026" s="232" t="s">
        <v>490</v>
      </c>
      <c r="N1026" s="232" t="s">
        <v>491</v>
      </c>
      <c r="O1026" s="232" t="s">
        <v>492</v>
      </c>
    </row>
    <row r="1027" spans="1:15" ht="13" customHeight="1" thickBot="1" x14ac:dyDescent="0.25">
      <c r="A1027" s="232" t="s">
        <v>373</v>
      </c>
      <c r="B1027" s="233" t="s">
        <v>337</v>
      </c>
      <c r="M1027" s="232" t="s">
        <v>493</v>
      </c>
      <c r="N1027" s="232" t="s">
        <v>494</v>
      </c>
      <c r="O1027" s="232" t="s">
        <v>495</v>
      </c>
    </row>
    <row r="1028" spans="1:15" ht="13" customHeight="1" thickBot="1" x14ac:dyDescent="0.25">
      <c r="A1028" s="232" t="s">
        <v>371</v>
      </c>
      <c r="B1028" s="233" t="s">
        <v>333</v>
      </c>
      <c r="M1028" s="232" t="s">
        <v>496</v>
      </c>
      <c r="N1028" s="232" t="s">
        <v>497</v>
      </c>
      <c r="O1028" s="232" t="s">
        <v>498</v>
      </c>
    </row>
    <row r="1029" spans="1:15" ht="13" customHeight="1" thickBot="1" x14ac:dyDescent="0.25">
      <c r="A1029" s="232" t="s">
        <v>377</v>
      </c>
      <c r="B1029" s="233" t="s">
        <v>327</v>
      </c>
      <c r="M1029" s="232" t="s">
        <v>499</v>
      </c>
      <c r="N1029" s="232" t="s">
        <v>500</v>
      </c>
      <c r="O1029" s="232" t="s">
        <v>501</v>
      </c>
    </row>
    <row r="1030" spans="1:15" ht="13" customHeight="1" thickBot="1" x14ac:dyDescent="0.25">
      <c r="A1030" s="232" t="s">
        <v>403</v>
      </c>
      <c r="B1030" s="233" t="s">
        <v>337</v>
      </c>
      <c r="M1030" s="232" t="s">
        <v>502</v>
      </c>
      <c r="N1030" s="232" t="s">
        <v>503</v>
      </c>
      <c r="O1030" s="232" t="s">
        <v>504</v>
      </c>
    </row>
    <row r="1031" spans="1:15" ht="13" customHeight="1" thickBot="1" x14ac:dyDescent="0.25">
      <c r="A1031" s="232" t="s">
        <v>382</v>
      </c>
      <c r="B1031" s="233" t="s">
        <v>327</v>
      </c>
      <c r="M1031" s="232" t="s">
        <v>505</v>
      </c>
      <c r="N1031" s="232" t="s">
        <v>506</v>
      </c>
      <c r="O1031" s="232" t="s">
        <v>507</v>
      </c>
    </row>
    <row r="1032" spans="1:15" ht="13" customHeight="1" thickBot="1" x14ac:dyDescent="0.25">
      <c r="A1032" s="232" t="s">
        <v>368</v>
      </c>
      <c r="B1032" s="233" t="s">
        <v>327</v>
      </c>
      <c r="M1032" s="232" t="s">
        <v>508</v>
      </c>
      <c r="N1032" s="232" t="s">
        <v>509</v>
      </c>
      <c r="O1032" s="232" t="s">
        <v>510</v>
      </c>
    </row>
    <row r="1033" spans="1:15" ht="13" customHeight="1" thickBot="1" x14ac:dyDescent="0.25">
      <c r="A1033" s="232" t="s">
        <v>372</v>
      </c>
      <c r="B1033" s="233" t="s">
        <v>381</v>
      </c>
      <c r="M1033" s="232" t="s">
        <v>511</v>
      </c>
      <c r="N1033" s="232" t="s">
        <v>512</v>
      </c>
      <c r="O1033" s="232" t="s">
        <v>513</v>
      </c>
    </row>
    <row r="1034" spans="1:15" ht="13" customHeight="1" thickBot="1" x14ac:dyDescent="0.25">
      <c r="A1034" s="232" t="s">
        <v>407</v>
      </c>
      <c r="B1034" s="233" t="s">
        <v>381</v>
      </c>
      <c r="M1034" s="232" t="s">
        <v>514</v>
      </c>
      <c r="N1034" s="232" t="s">
        <v>515</v>
      </c>
      <c r="O1034" s="232" t="s">
        <v>516</v>
      </c>
    </row>
    <row r="1035" spans="1:15" ht="13" customHeight="1" thickBot="1" x14ac:dyDescent="0.25">
      <c r="A1035" s="232" t="s">
        <v>375</v>
      </c>
      <c r="B1035" s="233" t="s">
        <v>337</v>
      </c>
      <c r="M1035" s="232" t="s">
        <v>517</v>
      </c>
      <c r="N1035" s="232" t="s">
        <v>518</v>
      </c>
      <c r="O1035" s="232" t="s">
        <v>519</v>
      </c>
    </row>
    <row r="1036" spans="1:15" ht="13" customHeight="1" thickBot="1" x14ac:dyDescent="0.25">
      <c r="A1036" s="232" t="s">
        <v>379</v>
      </c>
      <c r="B1036" s="233" t="s">
        <v>333</v>
      </c>
      <c r="M1036" s="232" t="s">
        <v>520</v>
      </c>
      <c r="N1036" s="232" t="s">
        <v>521</v>
      </c>
      <c r="O1036" s="232" t="s">
        <v>522</v>
      </c>
    </row>
    <row r="1037" spans="1:15" ht="13" customHeight="1" thickBot="1" x14ac:dyDescent="0.25">
      <c r="A1037" s="232" t="s">
        <v>386</v>
      </c>
      <c r="B1037" s="233" t="s">
        <v>327</v>
      </c>
      <c r="M1037" s="232" t="s">
        <v>523</v>
      </c>
      <c r="N1037" s="232" t="s">
        <v>524</v>
      </c>
      <c r="O1037" s="232" t="s">
        <v>525</v>
      </c>
    </row>
    <row r="1038" spans="1:15" ht="13" customHeight="1" thickBot="1" x14ac:dyDescent="0.25">
      <c r="A1038" s="232" t="s">
        <v>411</v>
      </c>
      <c r="B1038" s="233" t="s">
        <v>381</v>
      </c>
      <c r="M1038" s="232" t="s">
        <v>526</v>
      </c>
      <c r="N1038" s="232" t="s">
        <v>527</v>
      </c>
      <c r="O1038" s="232" t="s">
        <v>528</v>
      </c>
    </row>
    <row r="1039" spans="1:15" ht="13" customHeight="1" thickBot="1" x14ac:dyDescent="0.25">
      <c r="A1039" s="232" t="s">
        <v>390</v>
      </c>
      <c r="B1039" s="233" t="s">
        <v>337</v>
      </c>
      <c r="M1039" s="232" t="s">
        <v>529</v>
      </c>
      <c r="N1039" s="232" t="s">
        <v>329</v>
      </c>
      <c r="O1039" s="232" t="s">
        <v>530</v>
      </c>
    </row>
    <row r="1040" spans="1:15" ht="13" customHeight="1" thickBot="1" x14ac:dyDescent="0.25">
      <c r="A1040" s="232" t="s">
        <v>376</v>
      </c>
      <c r="B1040" s="233" t="s">
        <v>333</v>
      </c>
      <c r="M1040" s="232" t="s">
        <v>531</v>
      </c>
      <c r="N1040" s="232" t="s">
        <v>532</v>
      </c>
      <c r="O1040" s="232" t="s">
        <v>533</v>
      </c>
    </row>
    <row r="1041" spans="1:15" ht="13" customHeight="1" thickBot="1" x14ac:dyDescent="0.25">
      <c r="A1041" s="232" t="s">
        <v>415</v>
      </c>
      <c r="B1041" s="233" t="s">
        <v>327</v>
      </c>
      <c r="M1041" s="232" t="s">
        <v>534</v>
      </c>
      <c r="N1041" s="232" t="s">
        <v>535</v>
      </c>
      <c r="O1041" s="232" t="s">
        <v>536</v>
      </c>
    </row>
    <row r="1042" spans="1:15" ht="13" customHeight="1" thickBot="1" x14ac:dyDescent="0.25">
      <c r="A1042" s="232" t="s">
        <v>384</v>
      </c>
      <c r="B1042" s="233" t="s">
        <v>381</v>
      </c>
      <c r="M1042" s="232" t="s">
        <v>537</v>
      </c>
      <c r="N1042" s="232" t="s">
        <v>538</v>
      </c>
      <c r="O1042" s="232" t="s">
        <v>539</v>
      </c>
    </row>
    <row r="1043" spans="1:15" ht="13" customHeight="1" thickBot="1" x14ac:dyDescent="0.25">
      <c r="A1043" s="232" t="s">
        <v>419</v>
      </c>
      <c r="B1043" s="233" t="s">
        <v>333</v>
      </c>
      <c r="M1043" s="232" t="s">
        <v>540</v>
      </c>
      <c r="N1043" s="232" t="s">
        <v>541</v>
      </c>
      <c r="O1043" s="232" t="s">
        <v>542</v>
      </c>
    </row>
    <row r="1044" spans="1:15" ht="13" customHeight="1" thickBot="1" x14ac:dyDescent="0.25">
      <c r="A1044" s="232" t="s">
        <v>423</v>
      </c>
      <c r="B1044" s="233" t="s">
        <v>337</v>
      </c>
      <c r="M1044" s="232" t="s">
        <v>543</v>
      </c>
      <c r="N1044" s="232" t="s">
        <v>544</v>
      </c>
      <c r="O1044" s="232" t="s">
        <v>545</v>
      </c>
    </row>
    <row r="1045" spans="1:15" ht="13" customHeight="1" thickBot="1" x14ac:dyDescent="0.25">
      <c r="A1045" s="232" t="s">
        <v>388</v>
      </c>
      <c r="B1045" s="233" t="s">
        <v>333</v>
      </c>
      <c r="M1045" s="232" t="s">
        <v>546</v>
      </c>
      <c r="N1045" s="232" t="s">
        <v>547</v>
      </c>
      <c r="O1045" s="232" t="s">
        <v>548</v>
      </c>
    </row>
    <row r="1046" spans="1:15" ht="13" customHeight="1" thickBot="1" x14ac:dyDescent="0.25">
      <c r="A1046" s="232" t="s">
        <v>427</v>
      </c>
      <c r="B1046" s="233" t="s">
        <v>337</v>
      </c>
      <c r="M1046" s="232" t="s">
        <v>549</v>
      </c>
      <c r="N1046" s="232" t="s">
        <v>550</v>
      </c>
      <c r="O1046" s="232" t="s">
        <v>551</v>
      </c>
    </row>
    <row r="1047" spans="1:15" ht="13" customHeight="1" thickBot="1" x14ac:dyDescent="0.25">
      <c r="A1047" s="232" t="s">
        <v>394</v>
      </c>
      <c r="B1047" s="233" t="s">
        <v>381</v>
      </c>
      <c r="M1047" s="232" t="s">
        <v>552</v>
      </c>
      <c r="N1047" s="232" t="s">
        <v>553</v>
      </c>
      <c r="O1047" s="232" t="s">
        <v>554</v>
      </c>
    </row>
    <row r="1048" spans="1:15" ht="13" customHeight="1" thickBot="1" x14ac:dyDescent="0.25">
      <c r="A1048" s="232" t="s">
        <v>398</v>
      </c>
      <c r="B1048" s="233" t="s">
        <v>337</v>
      </c>
      <c r="M1048" s="232" t="s">
        <v>555</v>
      </c>
      <c r="N1048" s="232" t="s">
        <v>556</v>
      </c>
      <c r="O1048" s="232" t="s">
        <v>557</v>
      </c>
    </row>
    <row r="1049" spans="1:15" ht="13" customHeight="1" thickBot="1" x14ac:dyDescent="0.25">
      <c r="A1049" s="232" t="s">
        <v>402</v>
      </c>
      <c r="B1049" s="233" t="s">
        <v>327</v>
      </c>
      <c r="M1049" s="232" t="s">
        <v>558</v>
      </c>
      <c r="N1049" s="232" t="s">
        <v>559</v>
      </c>
      <c r="O1049" s="232" t="s">
        <v>560</v>
      </c>
    </row>
    <row r="1050" spans="1:15" ht="13" customHeight="1" thickBot="1" x14ac:dyDescent="0.25">
      <c r="A1050" s="232" t="s">
        <v>392</v>
      </c>
      <c r="B1050" s="233" t="s">
        <v>333</v>
      </c>
      <c r="M1050" s="232" t="s">
        <v>561</v>
      </c>
      <c r="N1050" s="232" t="s">
        <v>562</v>
      </c>
      <c r="O1050" s="232" t="s">
        <v>563</v>
      </c>
    </row>
    <row r="1051" spans="1:15" ht="13" customHeight="1" thickBot="1" x14ac:dyDescent="0.25">
      <c r="A1051" s="232" t="s">
        <v>406</v>
      </c>
      <c r="B1051" s="233" t="s">
        <v>381</v>
      </c>
      <c r="N1051" s="232" t="s">
        <v>564</v>
      </c>
    </row>
    <row r="1052" spans="1:15" ht="13" customHeight="1" thickBot="1" x14ac:dyDescent="0.25">
      <c r="A1052" s="232" t="s">
        <v>410</v>
      </c>
      <c r="B1052" s="233" t="s">
        <v>333</v>
      </c>
      <c r="N1052" s="232" t="s">
        <v>565</v>
      </c>
    </row>
    <row r="1053" spans="1:15" ht="13" customHeight="1" thickBot="1" x14ac:dyDescent="0.25">
      <c r="A1053" s="232" t="s">
        <v>396</v>
      </c>
      <c r="B1053" s="233" t="s">
        <v>337</v>
      </c>
    </row>
    <row r="1054" spans="1:15" ht="13" customHeight="1" thickBot="1" x14ac:dyDescent="0.25">
      <c r="A1054" s="232" t="s">
        <v>414</v>
      </c>
      <c r="B1054" s="233" t="s">
        <v>381</v>
      </c>
    </row>
    <row r="1055" spans="1:15" ht="13" customHeight="1" thickBot="1" x14ac:dyDescent="0.25">
      <c r="A1055" s="232" t="s">
        <v>431</v>
      </c>
      <c r="B1055" s="233" t="s">
        <v>333</v>
      </c>
    </row>
    <row r="1056" spans="1:15" ht="13" customHeight="1" thickBot="1" x14ac:dyDescent="0.25">
      <c r="A1056" s="232" t="s">
        <v>418</v>
      </c>
      <c r="B1056" s="233" t="s">
        <v>337</v>
      </c>
    </row>
    <row r="1057" spans="1:2" ht="13" customHeight="1" thickBot="1" x14ac:dyDescent="0.25">
      <c r="A1057" s="232" t="s">
        <v>400</v>
      </c>
      <c r="B1057" s="233" t="s">
        <v>333</v>
      </c>
    </row>
    <row r="1058" spans="1:2" ht="13" customHeight="1" thickBot="1" x14ac:dyDescent="0.25">
      <c r="A1058" s="232" t="s">
        <v>404</v>
      </c>
      <c r="B1058" s="233" t="s">
        <v>333</v>
      </c>
    </row>
    <row r="1059" spans="1:2" ht="13" customHeight="1" thickBot="1" x14ac:dyDescent="0.25">
      <c r="A1059" s="232" t="s">
        <v>408</v>
      </c>
      <c r="B1059" s="233" t="s">
        <v>381</v>
      </c>
    </row>
    <row r="1060" spans="1:2" ht="13" customHeight="1" thickBot="1" x14ac:dyDescent="0.25">
      <c r="A1060" s="232" t="s">
        <v>422</v>
      </c>
      <c r="B1060" s="233" t="s">
        <v>327</v>
      </c>
    </row>
    <row r="1061" spans="1:2" ht="13" customHeight="1" thickBot="1" x14ac:dyDescent="0.25">
      <c r="A1061" s="232" t="s">
        <v>434</v>
      </c>
      <c r="B1061" s="233" t="s">
        <v>381</v>
      </c>
    </row>
    <row r="1062" spans="1:2" ht="13" customHeight="1" thickBot="1" x14ac:dyDescent="0.25">
      <c r="A1062" s="232" t="s">
        <v>426</v>
      </c>
      <c r="B1062" s="233" t="s">
        <v>333</v>
      </c>
    </row>
    <row r="1063" spans="1:2" ht="13" customHeight="1" thickBot="1" x14ac:dyDescent="0.25">
      <c r="A1063" s="232" t="s">
        <v>412</v>
      </c>
      <c r="B1063" s="233" t="s">
        <v>337</v>
      </c>
    </row>
    <row r="1064" spans="1:2" ht="13" customHeight="1" thickBot="1" x14ac:dyDescent="0.25">
      <c r="A1064" s="232" t="s">
        <v>416</v>
      </c>
      <c r="B1064" s="233" t="s">
        <v>337</v>
      </c>
    </row>
    <row r="1065" spans="1:2" ht="13" customHeight="1" thickBot="1" x14ac:dyDescent="0.25">
      <c r="A1065" s="232" t="s">
        <v>438</v>
      </c>
      <c r="B1065" s="233" t="s">
        <v>327</v>
      </c>
    </row>
    <row r="1066" spans="1:2" ht="13" customHeight="1" thickBot="1" x14ac:dyDescent="0.25">
      <c r="A1066" s="232" t="s">
        <v>380</v>
      </c>
      <c r="B1066" s="233" t="s">
        <v>333</v>
      </c>
    </row>
    <row r="1067" spans="1:2" ht="13" customHeight="1" thickBot="1" x14ac:dyDescent="0.25">
      <c r="A1067" s="232" t="s">
        <v>430</v>
      </c>
      <c r="B1067" s="233" t="s">
        <v>327</v>
      </c>
    </row>
    <row r="1068" spans="1:2" ht="13" customHeight="1" thickBot="1" x14ac:dyDescent="0.25">
      <c r="A1068" s="232" t="s">
        <v>433</v>
      </c>
      <c r="B1068" s="233" t="s">
        <v>333</v>
      </c>
    </row>
    <row r="1069" spans="1:2" ht="13" customHeight="1" thickBot="1" x14ac:dyDescent="0.25">
      <c r="A1069" s="232" t="s">
        <v>437</v>
      </c>
      <c r="B1069" s="233" t="s">
        <v>333</v>
      </c>
    </row>
    <row r="1070" spans="1:2" ht="13" customHeight="1" thickBot="1" x14ac:dyDescent="0.25">
      <c r="A1070" s="232" t="s">
        <v>441</v>
      </c>
      <c r="B1070" s="233" t="s">
        <v>381</v>
      </c>
    </row>
    <row r="1071" spans="1:2" ht="13" customHeight="1" thickBot="1" x14ac:dyDescent="0.25">
      <c r="A1071" s="232" t="s">
        <v>445</v>
      </c>
      <c r="B1071" s="233" t="s">
        <v>337</v>
      </c>
    </row>
    <row r="1072" spans="1:2" ht="13" customHeight="1" thickBot="1" x14ac:dyDescent="0.25">
      <c r="A1072" s="232" t="s">
        <v>449</v>
      </c>
      <c r="B1072" s="233" t="s">
        <v>337</v>
      </c>
    </row>
    <row r="1073" spans="1:2" ht="13" customHeight="1" thickBot="1" x14ac:dyDescent="0.25">
      <c r="A1073" s="232" t="s">
        <v>442</v>
      </c>
      <c r="B1073" s="233" t="s">
        <v>381</v>
      </c>
    </row>
    <row r="1074" spans="1:2" ht="13" customHeight="1" thickBot="1" x14ac:dyDescent="0.25">
      <c r="A1074" s="232" t="s">
        <v>420</v>
      </c>
      <c r="B1074" s="233" t="s">
        <v>381</v>
      </c>
    </row>
    <row r="1075" spans="1:2" ht="13" customHeight="1" thickBot="1" x14ac:dyDescent="0.25">
      <c r="A1075" s="232" t="s">
        <v>424</v>
      </c>
      <c r="B1075" s="233" t="s">
        <v>327</v>
      </c>
    </row>
    <row r="1076" spans="1:2" ht="13" customHeight="1" thickBot="1" x14ac:dyDescent="0.25">
      <c r="A1076" s="232" t="s">
        <v>446</v>
      </c>
      <c r="B1076" s="233" t="s">
        <v>333</v>
      </c>
    </row>
    <row r="1077" spans="1:2" ht="13" customHeight="1" thickBot="1" x14ac:dyDescent="0.25">
      <c r="A1077" s="232" t="s">
        <v>385</v>
      </c>
      <c r="B1077" s="233" t="s">
        <v>337</v>
      </c>
    </row>
    <row r="1078" spans="1:2" ht="13" customHeight="1" thickBot="1" x14ac:dyDescent="0.25">
      <c r="A1078" s="232" t="s">
        <v>428</v>
      </c>
      <c r="B1078" s="233" t="s">
        <v>381</v>
      </c>
    </row>
    <row r="1079" spans="1:2" ht="13" customHeight="1" thickBot="1" x14ac:dyDescent="0.25">
      <c r="A1079" s="232" t="s">
        <v>389</v>
      </c>
      <c r="B1079" s="233" t="s">
        <v>337</v>
      </c>
    </row>
    <row r="1080" spans="1:2" ht="13" customHeight="1" thickBot="1" x14ac:dyDescent="0.25">
      <c r="A1080" s="232" t="s">
        <v>450</v>
      </c>
      <c r="B1080" s="233" t="s">
        <v>337</v>
      </c>
    </row>
    <row r="1081" spans="1:2" ht="13" customHeight="1" thickBot="1" x14ac:dyDescent="0.25">
      <c r="A1081" s="232" t="s">
        <v>330</v>
      </c>
      <c r="B1081" s="233" t="s">
        <v>333</v>
      </c>
    </row>
    <row r="1082" spans="1:2" ht="13" customHeight="1" thickBot="1" x14ac:dyDescent="0.25">
      <c r="A1082" s="232" t="s">
        <v>453</v>
      </c>
      <c r="B1082" s="233" t="s">
        <v>381</v>
      </c>
    </row>
    <row r="1083" spans="1:2" ht="13" customHeight="1" thickBot="1" x14ac:dyDescent="0.25">
      <c r="A1083" s="232" t="s">
        <v>457</v>
      </c>
      <c r="B1083" s="233" t="s">
        <v>381</v>
      </c>
    </row>
    <row r="1084" spans="1:2" ht="13" customHeight="1" thickBot="1" x14ac:dyDescent="0.25">
      <c r="A1084" s="232" t="s">
        <v>435</v>
      </c>
      <c r="B1084" s="233" t="s">
        <v>381</v>
      </c>
    </row>
    <row r="1085" spans="1:2" ht="13" customHeight="1" thickBot="1" x14ac:dyDescent="0.25">
      <c r="A1085" s="232" t="s">
        <v>328</v>
      </c>
      <c r="B1085" s="233" t="s">
        <v>333</v>
      </c>
    </row>
    <row r="1086" spans="1:2" ht="13" customHeight="1" thickBot="1" x14ac:dyDescent="0.25">
      <c r="A1086" s="232" t="s">
        <v>439</v>
      </c>
      <c r="B1086" s="233" t="s">
        <v>337</v>
      </c>
    </row>
    <row r="1087" spans="1:2" ht="13" customHeight="1" thickBot="1" x14ac:dyDescent="0.25">
      <c r="A1087" s="232" t="s">
        <v>456</v>
      </c>
      <c r="B1087" s="233" t="s">
        <v>327</v>
      </c>
    </row>
    <row r="1088" spans="1:2" ht="13" customHeight="1" thickBot="1" x14ac:dyDescent="0.25">
      <c r="A1088" s="232" t="s">
        <v>393</v>
      </c>
      <c r="B1088" s="233" t="s">
        <v>333</v>
      </c>
    </row>
    <row r="1089" spans="1:2" ht="13" customHeight="1" thickBot="1" x14ac:dyDescent="0.25">
      <c r="A1089" s="232" t="s">
        <v>461</v>
      </c>
      <c r="B1089" s="233" t="s">
        <v>337</v>
      </c>
    </row>
    <row r="1090" spans="1:2" ht="13" customHeight="1" thickBot="1" x14ac:dyDescent="0.25">
      <c r="A1090" s="232" t="s">
        <v>443</v>
      </c>
      <c r="B1090" s="233" t="s">
        <v>333</v>
      </c>
    </row>
    <row r="1091" spans="1:2" ht="13" customHeight="1" thickBot="1" x14ac:dyDescent="0.25">
      <c r="A1091" s="232" t="s">
        <v>447</v>
      </c>
      <c r="B1091" s="233" t="s">
        <v>333</v>
      </c>
    </row>
    <row r="1092" spans="1:2" ht="13" customHeight="1" thickBot="1" x14ac:dyDescent="0.25">
      <c r="A1092" s="232" t="s">
        <v>397</v>
      </c>
      <c r="B1092" s="233" t="s">
        <v>333</v>
      </c>
    </row>
    <row r="1093" spans="1:2" ht="13" customHeight="1" thickBot="1" x14ac:dyDescent="0.25">
      <c r="A1093" s="232" t="s">
        <v>401</v>
      </c>
      <c r="B1093" s="233" t="s">
        <v>381</v>
      </c>
    </row>
    <row r="1094" spans="1:2" ht="13" customHeight="1" thickBot="1" x14ac:dyDescent="0.25">
      <c r="A1094" s="232" t="s">
        <v>464</v>
      </c>
      <c r="B1094" s="233" t="s">
        <v>333</v>
      </c>
    </row>
    <row r="1095" spans="1:2" ht="13" customHeight="1" thickBot="1" x14ac:dyDescent="0.25">
      <c r="A1095" s="232" t="s">
        <v>451</v>
      </c>
      <c r="B1095" s="233" t="s">
        <v>381</v>
      </c>
    </row>
    <row r="1096" spans="1:2" ht="13" customHeight="1" thickBot="1" x14ac:dyDescent="0.25">
      <c r="A1096" s="232" t="s">
        <v>460</v>
      </c>
      <c r="B1096" s="233" t="s">
        <v>327</v>
      </c>
    </row>
    <row r="1097" spans="1:2" ht="13" customHeight="1" thickBot="1" x14ac:dyDescent="0.25">
      <c r="A1097" s="232" t="s">
        <v>454</v>
      </c>
      <c r="B1097" s="233" t="s">
        <v>381</v>
      </c>
    </row>
    <row r="1098" spans="1:2" ht="13" customHeight="1" thickBot="1" x14ac:dyDescent="0.25">
      <c r="A1098" s="232" t="s">
        <v>467</v>
      </c>
      <c r="B1098" s="233" t="s">
        <v>381</v>
      </c>
    </row>
    <row r="1099" spans="1:2" ht="13" customHeight="1" thickBot="1" x14ac:dyDescent="0.25">
      <c r="A1099" s="232" t="s">
        <v>405</v>
      </c>
      <c r="B1099" s="233" t="s">
        <v>327</v>
      </c>
    </row>
    <row r="1100" spans="1:2" ht="13" customHeight="1" thickBot="1" x14ac:dyDescent="0.25">
      <c r="A1100" s="232" t="s">
        <v>470</v>
      </c>
      <c r="B1100" s="233" t="s">
        <v>327</v>
      </c>
    </row>
    <row r="1101" spans="1:2" ht="13" customHeight="1" thickBot="1" x14ac:dyDescent="0.25">
      <c r="A1101" s="232" t="s">
        <v>458</v>
      </c>
      <c r="B1101" s="233" t="s">
        <v>337</v>
      </c>
    </row>
    <row r="1102" spans="1:2" ht="13" customHeight="1" thickBot="1" x14ac:dyDescent="0.25">
      <c r="A1102" s="232" t="s">
        <v>473</v>
      </c>
      <c r="B1102" s="233" t="s">
        <v>327</v>
      </c>
    </row>
    <row r="1103" spans="1:2" ht="13" customHeight="1" thickBot="1" x14ac:dyDescent="0.25">
      <c r="A1103" s="232" t="s">
        <v>462</v>
      </c>
      <c r="B1103" s="233" t="s">
        <v>333</v>
      </c>
    </row>
    <row r="1104" spans="1:2" ht="13" customHeight="1" thickBot="1" x14ac:dyDescent="0.25">
      <c r="A1104" s="232" t="s">
        <v>463</v>
      </c>
      <c r="B1104" s="233" t="s">
        <v>327</v>
      </c>
    </row>
    <row r="1105" spans="1:2" ht="13" customHeight="1" thickBot="1" x14ac:dyDescent="0.25">
      <c r="A1105" s="232" t="s">
        <v>465</v>
      </c>
      <c r="B1105" s="233" t="s">
        <v>327</v>
      </c>
    </row>
    <row r="1106" spans="1:2" ht="13" customHeight="1" thickBot="1" x14ac:dyDescent="0.25">
      <c r="A1106" s="232" t="s">
        <v>468</v>
      </c>
      <c r="B1106" s="233" t="s">
        <v>333</v>
      </c>
    </row>
    <row r="1107" spans="1:2" ht="13" customHeight="1" thickBot="1" x14ac:dyDescent="0.25">
      <c r="A1107" s="232" t="s">
        <v>476</v>
      </c>
      <c r="B1107" s="233" t="s">
        <v>337</v>
      </c>
    </row>
    <row r="1108" spans="1:2" ht="13" customHeight="1" thickBot="1" x14ac:dyDescent="0.25">
      <c r="A1108" s="232" t="s">
        <v>479</v>
      </c>
      <c r="B1108" s="233" t="s">
        <v>327</v>
      </c>
    </row>
    <row r="1109" spans="1:2" ht="13" customHeight="1" thickBot="1" x14ac:dyDescent="0.25">
      <c r="A1109" s="232" t="s">
        <v>471</v>
      </c>
      <c r="B1109" s="233" t="s">
        <v>381</v>
      </c>
    </row>
    <row r="1110" spans="1:2" ht="13" customHeight="1" thickBot="1" x14ac:dyDescent="0.25">
      <c r="A1110" s="232" t="s">
        <v>466</v>
      </c>
      <c r="B1110" s="233" t="s">
        <v>381</v>
      </c>
    </row>
    <row r="1111" spans="1:2" ht="13" customHeight="1" thickBot="1" x14ac:dyDescent="0.25">
      <c r="A1111" s="232" t="s">
        <v>474</v>
      </c>
      <c r="B1111" s="233" t="s">
        <v>333</v>
      </c>
    </row>
    <row r="1112" spans="1:2" ht="13" customHeight="1" thickBot="1" x14ac:dyDescent="0.25">
      <c r="A1112" s="232" t="s">
        <v>469</v>
      </c>
      <c r="B1112" s="233" t="s">
        <v>381</v>
      </c>
    </row>
    <row r="1113" spans="1:2" ht="13" customHeight="1" thickBot="1" x14ac:dyDescent="0.25">
      <c r="A1113" s="232" t="s">
        <v>477</v>
      </c>
      <c r="B1113" s="233" t="s">
        <v>327</v>
      </c>
    </row>
    <row r="1114" spans="1:2" ht="13" customHeight="1" thickBot="1" x14ac:dyDescent="0.25">
      <c r="A1114" s="232" t="s">
        <v>472</v>
      </c>
      <c r="B1114" s="233" t="s">
        <v>381</v>
      </c>
    </row>
    <row r="1115" spans="1:2" ht="13" customHeight="1" thickBot="1" x14ac:dyDescent="0.25">
      <c r="A1115" s="232" t="s">
        <v>409</v>
      </c>
      <c r="B1115" s="233" t="s">
        <v>381</v>
      </c>
    </row>
    <row r="1116" spans="1:2" ht="13" customHeight="1" thickBot="1" x14ac:dyDescent="0.25">
      <c r="A1116" s="232" t="s">
        <v>480</v>
      </c>
      <c r="B1116" s="233" t="s">
        <v>337</v>
      </c>
    </row>
    <row r="1117" spans="1:2" ht="13" customHeight="1" thickBot="1" x14ac:dyDescent="0.25">
      <c r="A1117" s="232" t="s">
        <v>482</v>
      </c>
      <c r="B1117" s="233" t="s">
        <v>327</v>
      </c>
    </row>
    <row r="1118" spans="1:2" ht="13" customHeight="1" thickBot="1" x14ac:dyDescent="0.25">
      <c r="A1118" s="232" t="s">
        <v>485</v>
      </c>
      <c r="B1118" s="233" t="s">
        <v>327</v>
      </c>
    </row>
    <row r="1119" spans="1:2" ht="13" customHeight="1" thickBot="1" x14ac:dyDescent="0.25">
      <c r="A1119" s="232" t="s">
        <v>483</v>
      </c>
      <c r="B1119" s="233" t="s">
        <v>337</v>
      </c>
    </row>
    <row r="1120" spans="1:2" ht="13" customHeight="1" thickBot="1" x14ac:dyDescent="0.25">
      <c r="A1120" s="232" t="s">
        <v>486</v>
      </c>
      <c r="B1120" s="233" t="s">
        <v>327</v>
      </c>
    </row>
    <row r="1121" spans="1:2" ht="13" customHeight="1" thickBot="1" x14ac:dyDescent="0.25">
      <c r="A1121" s="232" t="s">
        <v>488</v>
      </c>
      <c r="B1121" s="233" t="s">
        <v>333</v>
      </c>
    </row>
    <row r="1122" spans="1:2" ht="13" customHeight="1" thickBot="1" x14ac:dyDescent="0.25">
      <c r="A1122" s="232" t="s">
        <v>475</v>
      </c>
      <c r="B1122" s="233" t="s">
        <v>327</v>
      </c>
    </row>
    <row r="1123" spans="1:2" ht="13" customHeight="1" thickBot="1" x14ac:dyDescent="0.25">
      <c r="A1123" s="232" t="s">
        <v>491</v>
      </c>
      <c r="B1123" s="233" t="s">
        <v>327</v>
      </c>
    </row>
    <row r="1124" spans="1:2" ht="13" customHeight="1" thickBot="1" x14ac:dyDescent="0.25">
      <c r="A1124" s="232" t="s">
        <v>494</v>
      </c>
      <c r="B1124" s="233" t="s">
        <v>381</v>
      </c>
    </row>
    <row r="1125" spans="1:2" ht="13" customHeight="1" thickBot="1" x14ac:dyDescent="0.25">
      <c r="A1125" s="232" t="s">
        <v>489</v>
      </c>
      <c r="B1125" s="233" t="s">
        <v>381</v>
      </c>
    </row>
    <row r="1126" spans="1:2" ht="13" customHeight="1" thickBot="1" x14ac:dyDescent="0.25">
      <c r="A1126" s="232" t="s">
        <v>413</v>
      </c>
      <c r="B1126" s="233" t="s">
        <v>337</v>
      </c>
    </row>
    <row r="1127" spans="1:2" ht="13" customHeight="1" thickBot="1" x14ac:dyDescent="0.25">
      <c r="A1127" s="232" t="s">
        <v>497</v>
      </c>
      <c r="B1127" s="233" t="s">
        <v>337</v>
      </c>
    </row>
    <row r="1128" spans="1:2" ht="13" customHeight="1" thickBot="1" x14ac:dyDescent="0.25">
      <c r="A1128" s="232" t="s">
        <v>500</v>
      </c>
      <c r="B1128" s="233" t="s">
        <v>327</v>
      </c>
    </row>
    <row r="1129" spans="1:2" ht="13" customHeight="1" thickBot="1" x14ac:dyDescent="0.25">
      <c r="A1129" s="232" t="s">
        <v>478</v>
      </c>
      <c r="B1129" s="233" t="s">
        <v>333</v>
      </c>
    </row>
    <row r="1130" spans="1:2" ht="13" customHeight="1" thickBot="1" x14ac:dyDescent="0.25">
      <c r="A1130" s="232" t="s">
        <v>503</v>
      </c>
      <c r="B1130" s="233" t="s">
        <v>327</v>
      </c>
    </row>
    <row r="1131" spans="1:2" ht="13" customHeight="1" thickBot="1" x14ac:dyDescent="0.25">
      <c r="A1131" s="232" t="s">
        <v>481</v>
      </c>
      <c r="B1131" s="233" t="s">
        <v>327</v>
      </c>
    </row>
    <row r="1132" spans="1:2" ht="13" customHeight="1" thickBot="1" x14ac:dyDescent="0.25">
      <c r="A1132" s="232" t="s">
        <v>506</v>
      </c>
      <c r="B1132" s="233" t="s">
        <v>327</v>
      </c>
    </row>
    <row r="1133" spans="1:2" ht="13" customHeight="1" thickBot="1" x14ac:dyDescent="0.25">
      <c r="A1133" s="232" t="s">
        <v>509</v>
      </c>
      <c r="B1133" s="233" t="s">
        <v>333</v>
      </c>
    </row>
    <row r="1134" spans="1:2" ht="13" customHeight="1" thickBot="1" x14ac:dyDescent="0.25">
      <c r="A1134" s="232" t="s">
        <v>484</v>
      </c>
      <c r="B1134" s="233" t="s">
        <v>381</v>
      </c>
    </row>
    <row r="1135" spans="1:2" ht="13" customHeight="1" thickBot="1" x14ac:dyDescent="0.25">
      <c r="A1135" s="232" t="s">
        <v>487</v>
      </c>
      <c r="B1135" s="233" t="s">
        <v>327</v>
      </c>
    </row>
    <row r="1136" spans="1:2" ht="13" customHeight="1" thickBot="1" x14ac:dyDescent="0.25">
      <c r="A1136" s="232" t="s">
        <v>492</v>
      </c>
      <c r="B1136" s="233" t="s">
        <v>333</v>
      </c>
    </row>
    <row r="1137" spans="1:2" ht="13" customHeight="1" thickBot="1" x14ac:dyDescent="0.25">
      <c r="A1137" s="232" t="s">
        <v>490</v>
      </c>
      <c r="B1137" s="233" t="s">
        <v>327</v>
      </c>
    </row>
    <row r="1138" spans="1:2" ht="13" customHeight="1" thickBot="1" x14ac:dyDescent="0.25">
      <c r="A1138" s="232" t="s">
        <v>417</v>
      </c>
      <c r="B1138" s="233" t="s">
        <v>327</v>
      </c>
    </row>
    <row r="1139" spans="1:2" ht="13" customHeight="1" thickBot="1" x14ac:dyDescent="0.25">
      <c r="A1139" s="232" t="s">
        <v>512</v>
      </c>
      <c r="B1139" s="233" t="s">
        <v>381</v>
      </c>
    </row>
    <row r="1140" spans="1:2" ht="13" customHeight="1" thickBot="1" x14ac:dyDescent="0.25">
      <c r="A1140" s="232" t="s">
        <v>493</v>
      </c>
      <c r="B1140" s="233" t="s">
        <v>337</v>
      </c>
    </row>
    <row r="1141" spans="1:2" ht="13" customHeight="1" thickBot="1" x14ac:dyDescent="0.25">
      <c r="A1141" s="232" t="s">
        <v>496</v>
      </c>
      <c r="B1141" s="233" t="s">
        <v>333</v>
      </c>
    </row>
    <row r="1142" spans="1:2" ht="13" customHeight="1" thickBot="1" x14ac:dyDescent="0.25">
      <c r="A1142" s="232" t="s">
        <v>515</v>
      </c>
      <c r="B1142" s="233" t="s">
        <v>381</v>
      </c>
    </row>
    <row r="1143" spans="1:2" ht="13" customHeight="1" thickBot="1" x14ac:dyDescent="0.25">
      <c r="A1143" s="232" t="s">
        <v>499</v>
      </c>
      <c r="B1143" s="233" t="s">
        <v>381</v>
      </c>
    </row>
    <row r="1144" spans="1:2" ht="13" customHeight="1" thickBot="1" x14ac:dyDescent="0.25">
      <c r="A1144" s="232" t="s">
        <v>495</v>
      </c>
      <c r="B1144" s="233" t="s">
        <v>333</v>
      </c>
    </row>
    <row r="1145" spans="1:2" ht="13" customHeight="1" thickBot="1" x14ac:dyDescent="0.25">
      <c r="A1145" s="232" t="s">
        <v>421</v>
      </c>
      <c r="B1145" s="233" t="s">
        <v>337</v>
      </c>
    </row>
    <row r="1146" spans="1:2" ht="13" customHeight="1" thickBot="1" x14ac:dyDescent="0.25">
      <c r="A1146" s="232" t="s">
        <v>502</v>
      </c>
      <c r="B1146" s="233" t="s">
        <v>327</v>
      </c>
    </row>
    <row r="1147" spans="1:2" ht="13" customHeight="1" thickBot="1" x14ac:dyDescent="0.25">
      <c r="A1147" s="232" t="s">
        <v>498</v>
      </c>
      <c r="B1147" s="233" t="s">
        <v>381</v>
      </c>
    </row>
    <row r="1148" spans="1:2" ht="13" customHeight="1" thickBot="1" x14ac:dyDescent="0.25">
      <c r="A1148" s="232" t="s">
        <v>518</v>
      </c>
      <c r="B1148" s="233" t="s">
        <v>337</v>
      </c>
    </row>
    <row r="1149" spans="1:2" ht="13" customHeight="1" thickBot="1" x14ac:dyDescent="0.25">
      <c r="A1149" s="232" t="s">
        <v>505</v>
      </c>
      <c r="B1149" s="233" t="s">
        <v>327</v>
      </c>
    </row>
    <row r="1150" spans="1:2" ht="13" customHeight="1" thickBot="1" x14ac:dyDescent="0.25">
      <c r="A1150" s="232" t="s">
        <v>501</v>
      </c>
      <c r="B1150" s="233" t="s">
        <v>333</v>
      </c>
    </row>
    <row r="1151" spans="1:2" ht="13" customHeight="1" thickBot="1" x14ac:dyDescent="0.25">
      <c r="A1151" s="232" t="s">
        <v>504</v>
      </c>
      <c r="B1151" s="233" t="s">
        <v>333</v>
      </c>
    </row>
    <row r="1152" spans="1:2" ht="13" customHeight="1" thickBot="1" x14ac:dyDescent="0.25">
      <c r="A1152" s="232" t="s">
        <v>508</v>
      </c>
      <c r="B1152" s="233" t="s">
        <v>327</v>
      </c>
    </row>
    <row r="1153" spans="1:2" ht="13" customHeight="1" thickBot="1" x14ac:dyDescent="0.25">
      <c r="A1153" s="232" t="s">
        <v>507</v>
      </c>
      <c r="B1153" s="233" t="s">
        <v>327</v>
      </c>
    </row>
    <row r="1154" spans="1:2" ht="13" customHeight="1" thickBot="1" x14ac:dyDescent="0.25">
      <c r="A1154" s="232" t="s">
        <v>521</v>
      </c>
      <c r="B1154" s="233" t="s">
        <v>327</v>
      </c>
    </row>
    <row r="1155" spans="1:2" ht="13" customHeight="1" thickBot="1" x14ac:dyDescent="0.25">
      <c r="A1155" s="232" t="s">
        <v>425</v>
      </c>
      <c r="B1155" s="233" t="s">
        <v>337</v>
      </c>
    </row>
    <row r="1156" spans="1:2" ht="13" customHeight="1" thickBot="1" x14ac:dyDescent="0.25">
      <c r="A1156" s="232" t="s">
        <v>429</v>
      </c>
      <c r="B1156" s="233" t="s">
        <v>337</v>
      </c>
    </row>
    <row r="1157" spans="1:2" ht="13" customHeight="1" thickBot="1" x14ac:dyDescent="0.25">
      <c r="A1157" s="232" t="s">
        <v>511</v>
      </c>
      <c r="B1157" s="233" t="s">
        <v>337</v>
      </c>
    </row>
    <row r="1158" spans="1:2" ht="13" customHeight="1" thickBot="1" x14ac:dyDescent="0.25">
      <c r="A1158" s="232" t="s">
        <v>524</v>
      </c>
      <c r="B1158" s="233" t="s">
        <v>327</v>
      </c>
    </row>
    <row r="1159" spans="1:2" ht="13" customHeight="1" thickBot="1" x14ac:dyDescent="0.25">
      <c r="A1159" s="232" t="s">
        <v>432</v>
      </c>
      <c r="B1159" s="233" t="s">
        <v>381</v>
      </c>
    </row>
    <row r="1160" spans="1:2" ht="13" customHeight="1" thickBot="1" x14ac:dyDescent="0.25">
      <c r="A1160" s="232" t="s">
        <v>514</v>
      </c>
      <c r="B1160" s="233" t="s">
        <v>327</v>
      </c>
    </row>
    <row r="1161" spans="1:2" ht="13" customHeight="1" thickBot="1" x14ac:dyDescent="0.25">
      <c r="A1161" s="232" t="s">
        <v>510</v>
      </c>
      <c r="B1161" s="233" t="s">
        <v>337</v>
      </c>
    </row>
    <row r="1162" spans="1:2" ht="13" customHeight="1" thickBot="1" x14ac:dyDescent="0.25">
      <c r="A1162" s="232" t="s">
        <v>513</v>
      </c>
      <c r="B1162" s="233" t="s">
        <v>327</v>
      </c>
    </row>
    <row r="1163" spans="1:2" ht="13" customHeight="1" thickBot="1" x14ac:dyDescent="0.25">
      <c r="A1163" s="232" t="s">
        <v>516</v>
      </c>
      <c r="B1163" s="233" t="s">
        <v>337</v>
      </c>
    </row>
    <row r="1164" spans="1:2" ht="13" customHeight="1" thickBot="1" x14ac:dyDescent="0.25">
      <c r="A1164" s="232" t="s">
        <v>519</v>
      </c>
      <c r="B1164" s="233" t="s">
        <v>381</v>
      </c>
    </row>
    <row r="1165" spans="1:2" ht="13" customHeight="1" thickBot="1" x14ac:dyDescent="0.25">
      <c r="A1165" s="232" t="s">
        <v>517</v>
      </c>
      <c r="B1165" s="233" t="s">
        <v>337</v>
      </c>
    </row>
    <row r="1166" spans="1:2" ht="13" customHeight="1" thickBot="1" x14ac:dyDescent="0.25">
      <c r="A1166" s="232" t="s">
        <v>520</v>
      </c>
      <c r="B1166" s="233" t="s">
        <v>337</v>
      </c>
    </row>
    <row r="1167" spans="1:2" ht="13" customHeight="1" thickBot="1" x14ac:dyDescent="0.25">
      <c r="A1167" s="232" t="s">
        <v>522</v>
      </c>
      <c r="B1167" s="233" t="s">
        <v>327</v>
      </c>
    </row>
    <row r="1168" spans="1:2" ht="13" customHeight="1" thickBot="1" x14ac:dyDescent="0.25">
      <c r="A1168" s="232" t="s">
        <v>523</v>
      </c>
      <c r="B1168" s="233" t="s">
        <v>333</v>
      </c>
    </row>
    <row r="1169" spans="1:2" ht="13" customHeight="1" thickBot="1" x14ac:dyDescent="0.25">
      <c r="A1169" s="232" t="s">
        <v>526</v>
      </c>
      <c r="B1169" s="233" t="s">
        <v>333</v>
      </c>
    </row>
    <row r="1170" spans="1:2" ht="13" customHeight="1" thickBot="1" x14ac:dyDescent="0.25">
      <c r="A1170" s="232" t="s">
        <v>525</v>
      </c>
      <c r="B1170" s="233" t="s">
        <v>333</v>
      </c>
    </row>
    <row r="1171" spans="1:2" ht="13" customHeight="1" thickBot="1" x14ac:dyDescent="0.25">
      <c r="A1171" s="232" t="s">
        <v>529</v>
      </c>
      <c r="B1171" s="233" t="s">
        <v>333</v>
      </c>
    </row>
    <row r="1172" spans="1:2" ht="13" customHeight="1" thickBot="1" x14ac:dyDescent="0.25">
      <c r="A1172" s="232" t="s">
        <v>528</v>
      </c>
      <c r="B1172" s="233" t="s">
        <v>327</v>
      </c>
    </row>
    <row r="1173" spans="1:2" ht="13" customHeight="1" thickBot="1" x14ac:dyDescent="0.25">
      <c r="A1173" s="232" t="s">
        <v>436</v>
      </c>
      <c r="B1173" s="233" t="s">
        <v>333</v>
      </c>
    </row>
    <row r="1174" spans="1:2" ht="13" customHeight="1" thickBot="1" x14ac:dyDescent="0.25">
      <c r="A1174" s="232" t="s">
        <v>530</v>
      </c>
      <c r="B1174" s="233" t="s">
        <v>333</v>
      </c>
    </row>
    <row r="1175" spans="1:2" ht="13" customHeight="1" thickBot="1" x14ac:dyDescent="0.25">
      <c r="A1175" s="232" t="s">
        <v>440</v>
      </c>
      <c r="B1175" s="233" t="s">
        <v>333</v>
      </c>
    </row>
    <row r="1176" spans="1:2" ht="13" customHeight="1" thickBot="1" x14ac:dyDescent="0.25">
      <c r="A1176" s="232" t="s">
        <v>527</v>
      </c>
      <c r="B1176" s="233" t="s">
        <v>381</v>
      </c>
    </row>
    <row r="1177" spans="1:2" ht="13" customHeight="1" thickBot="1" x14ac:dyDescent="0.25">
      <c r="A1177" s="232" t="s">
        <v>533</v>
      </c>
      <c r="B1177" s="233" t="s">
        <v>337</v>
      </c>
    </row>
    <row r="1178" spans="1:2" ht="13" customHeight="1" thickBot="1" x14ac:dyDescent="0.25">
      <c r="A1178" s="232" t="s">
        <v>329</v>
      </c>
      <c r="B1178" s="233" t="s">
        <v>333</v>
      </c>
    </row>
    <row r="1179" spans="1:2" ht="13" customHeight="1" thickBot="1" x14ac:dyDescent="0.25">
      <c r="A1179" s="232" t="s">
        <v>531</v>
      </c>
      <c r="B1179" s="233" t="s">
        <v>327</v>
      </c>
    </row>
    <row r="1180" spans="1:2" ht="13" customHeight="1" thickBot="1" x14ac:dyDescent="0.25">
      <c r="A1180" s="232" t="s">
        <v>536</v>
      </c>
      <c r="B1180" s="233" t="s">
        <v>333</v>
      </c>
    </row>
    <row r="1181" spans="1:2" ht="13" customHeight="1" thickBot="1" x14ac:dyDescent="0.25">
      <c r="A1181" s="232" t="s">
        <v>444</v>
      </c>
      <c r="B1181" s="233" t="s">
        <v>327</v>
      </c>
    </row>
    <row r="1182" spans="1:2" ht="13" customHeight="1" thickBot="1" x14ac:dyDescent="0.25">
      <c r="A1182" s="232" t="s">
        <v>539</v>
      </c>
      <c r="B1182" s="233" t="s">
        <v>333</v>
      </c>
    </row>
    <row r="1183" spans="1:2" ht="13" customHeight="1" thickBot="1" x14ac:dyDescent="0.25">
      <c r="A1183" s="232" t="s">
        <v>534</v>
      </c>
      <c r="B1183" s="233" t="s">
        <v>337</v>
      </c>
    </row>
    <row r="1184" spans="1:2" ht="13" customHeight="1" thickBot="1" x14ac:dyDescent="0.25">
      <c r="A1184" s="232" t="s">
        <v>542</v>
      </c>
      <c r="B1184" s="233" t="s">
        <v>333</v>
      </c>
    </row>
    <row r="1185" spans="1:2" ht="13" customHeight="1" thickBot="1" x14ac:dyDescent="0.25">
      <c r="A1185" s="232" t="s">
        <v>532</v>
      </c>
      <c r="B1185" s="233" t="s">
        <v>333</v>
      </c>
    </row>
    <row r="1186" spans="1:2" ht="13" customHeight="1" thickBot="1" x14ac:dyDescent="0.25">
      <c r="A1186" s="232" t="s">
        <v>535</v>
      </c>
      <c r="B1186" s="233" t="s">
        <v>337</v>
      </c>
    </row>
    <row r="1187" spans="1:2" ht="13" customHeight="1" thickBot="1" x14ac:dyDescent="0.25">
      <c r="A1187" s="232" t="s">
        <v>538</v>
      </c>
      <c r="B1187" s="233" t="s">
        <v>381</v>
      </c>
    </row>
    <row r="1188" spans="1:2" ht="13" customHeight="1" thickBot="1" x14ac:dyDescent="0.25">
      <c r="A1188" s="232" t="s">
        <v>537</v>
      </c>
      <c r="B1188" s="233" t="s">
        <v>337</v>
      </c>
    </row>
    <row r="1189" spans="1:2" ht="13" customHeight="1" thickBot="1" x14ac:dyDescent="0.25">
      <c r="A1189" s="232" t="s">
        <v>540</v>
      </c>
      <c r="B1189" s="233" t="s">
        <v>381</v>
      </c>
    </row>
    <row r="1190" spans="1:2" ht="13" customHeight="1" thickBot="1" x14ac:dyDescent="0.25">
      <c r="A1190" s="232" t="s">
        <v>541</v>
      </c>
      <c r="B1190" s="233" t="s">
        <v>327</v>
      </c>
    </row>
    <row r="1191" spans="1:2" ht="13" customHeight="1" thickBot="1" x14ac:dyDescent="0.25">
      <c r="A1191" s="232" t="s">
        <v>545</v>
      </c>
      <c r="B1191" s="233" t="s">
        <v>381</v>
      </c>
    </row>
    <row r="1192" spans="1:2" ht="13" customHeight="1" thickBot="1" x14ac:dyDescent="0.25">
      <c r="A1192" s="232" t="s">
        <v>544</v>
      </c>
      <c r="B1192" s="233" t="s">
        <v>381</v>
      </c>
    </row>
    <row r="1193" spans="1:2" ht="13" customHeight="1" thickBot="1" x14ac:dyDescent="0.25">
      <c r="A1193" s="232" t="s">
        <v>548</v>
      </c>
      <c r="B1193" s="233" t="s">
        <v>337</v>
      </c>
    </row>
    <row r="1194" spans="1:2" ht="13" customHeight="1" thickBot="1" x14ac:dyDescent="0.25">
      <c r="A1194" s="232" t="s">
        <v>547</v>
      </c>
      <c r="B1194" s="233" t="s">
        <v>333</v>
      </c>
    </row>
    <row r="1195" spans="1:2" ht="13" customHeight="1" thickBot="1" x14ac:dyDescent="0.25">
      <c r="A1195" s="232" t="s">
        <v>551</v>
      </c>
      <c r="B1195" s="233" t="s">
        <v>381</v>
      </c>
    </row>
    <row r="1196" spans="1:2" ht="13" customHeight="1" thickBot="1" x14ac:dyDescent="0.25">
      <c r="A1196" s="232" t="s">
        <v>543</v>
      </c>
      <c r="B1196" s="233" t="s">
        <v>327</v>
      </c>
    </row>
    <row r="1197" spans="1:2" ht="13" customHeight="1" thickBot="1" x14ac:dyDescent="0.25">
      <c r="A1197" s="232" t="s">
        <v>550</v>
      </c>
      <c r="B1197" s="233" t="s">
        <v>327</v>
      </c>
    </row>
    <row r="1198" spans="1:2" ht="13" customHeight="1" thickBot="1" x14ac:dyDescent="0.25">
      <c r="A1198" s="232" t="s">
        <v>554</v>
      </c>
      <c r="B1198" s="233" t="s">
        <v>333</v>
      </c>
    </row>
    <row r="1199" spans="1:2" ht="13" customHeight="1" thickBot="1" x14ac:dyDescent="0.25">
      <c r="A1199" s="232" t="s">
        <v>553</v>
      </c>
      <c r="B1199" s="233" t="s">
        <v>333</v>
      </c>
    </row>
    <row r="1200" spans="1:2" ht="13" customHeight="1" thickBot="1" x14ac:dyDescent="0.25">
      <c r="A1200" s="232" t="s">
        <v>557</v>
      </c>
      <c r="B1200" s="233" t="s">
        <v>381</v>
      </c>
    </row>
    <row r="1201" spans="1:2" ht="13" customHeight="1" thickBot="1" x14ac:dyDescent="0.25">
      <c r="A1201" s="232" t="s">
        <v>546</v>
      </c>
      <c r="B1201" s="233" t="s">
        <v>333</v>
      </c>
    </row>
    <row r="1202" spans="1:2" ht="13" customHeight="1" thickBot="1" x14ac:dyDescent="0.25">
      <c r="A1202" s="232" t="s">
        <v>549</v>
      </c>
      <c r="B1202" s="233" t="s">
        <v>337</v>
      </c>
    </row>
    <row r="1203" spans="1:2" ht="13" customHeight="1" thickBot="1" x14ac:dyDescent="0.25">
      <c r="A1203" s="232" t="s">
        <v>556</v>
      </c>
      <c r="B1203" s="233" t="s">
        <v>333</v>
      </c>
    </row>
    <row r="1204" spans="1:2" ht="13" customHeight="1" thickBot="1" x14ac:dyDescent="0.25">
      <c r="A1204" s="232" t="s">
        <v>448</v>
      </c>
      <c r="B1204" s="233" t="s">
        <v>327</v>
      </c>
    </row>
    <row r="1205" spans="1:2" ht="13" customHeight="1" thickBot="1" x14ac:dyDescent="0.25">
      <c r="A1205" s="232" t="s">
        <v>552</v>
      </c>
      <c r="B1205" s="233" t="s">
        <v>337</v>
      </c>
    </row>
    <row r="1206" spans="1:2" ht="13" customHeight="1" thickBot="1" x14ac:dyDescent="0.25">
      <c r="A1206" s="232" t="s">
        <v>559</v>
      </c>
      <c r="B1206" s="233" t="s">
        <v>327</v>
      </c>
    </row>
    <row r="1207" spans="1:2" ht="13" customHeight="1" thickBot="1" x14ac:dyDescent="0.25">
      <c r="A1207" s="232" t="s">
        <v>555</v>
      </c>
      <c r="B1207" s="233" t="s">
        <v>337</v>
      </c>
    </row>
    <row r="1208" spans="1:2" ht="13" customHeight="1" thickBot="1" x14ac:dyDescent="0.25">
      <c r="A1208" s="232" t="s">
        <v>452</v>
      </c>
      <c r="B1208" s="233" t="s">
        <v>327</v>
      </c>
    </row>
    <row r="1209" spans="1:2" ht="13" customHeight="1" thickBot="1" x14ac:dyDescent="0.25">
      <c r="A1209" s="232" t="s">
        <v>558</v>
      </c>
      <c r="B1209" s="233" t="s">
        <v>327</v>
      </c>
    </row>
    <row r="1210" spans="1:2" ht="13" customHeight="1" thickBot="1" x14ac:dyDescent="0.25">
      <c r="A1210" s="232" t="s">
        <v>455</v>
      </c>
      <c r="B1210" s="233" t="s">
        <v>333</v>
      </c>
    </row>
    <row r="1211" spans="1:2" ht="13" customHeight="1" thickBot="1" x14ac:dyDescent="0.25">
      <c r="A1211" s="232" t="s">
        <v>562</v>
      </c>
      <c r="B1211" s="233" t="s">
        <v>337</v>
      </c>
    </row>
    <row r="1212" spans="1:2" ht="13" customHeight="1" thickBot="1" x14ac:dyDescent="0.25">
      <c r="A1212" s="232" t="s">
        <v>561</v>
      </c>
      <c r="B1212" s="233" t="s">
        <v>381</v>
      </c>
    </row>
    <row r="1213" spans="1:2" ht="13" customHeight="1" thickBot="1" x14ac:dyDescent="0.25">
      <c r="A1213" s="232" t="s">
        <v>564</v>
      </c>
      <c r="B1213" s="233" t="s">
        <v>337</v>
      </c>
    </row>
    <row r="1214" spans="1:2" ht="13" customHeight="1" thickBot="1" x14ac:dyDescent="0.25">
      <c r="A1214" s="232" t="s">
        <v>560</v>
      </c>
      <c r="B1214" s="233" t="s">
        <v>327</v>
      </c>
    </row>
    <row r="1215" spans="1:2" ht="13" customHeight="1" thickBot="1" x14ac:dyDescent="0.25">
      <c r="A1215" s="232" t="s">
        <v>459</v>
      </c>
      <c r="B1215" s="233" t="s">
        <v>327</v>
      </c>
    </row>
    <row r="1216" spans="1:2" ht="13" customHeight="1" thickBot="1" x14ac:dyDescent="0.25">
      <c r="A1216" s="232" t="s">
        <v>563</v>
      </c>
      <c r="B1216" s="233" t="s">
        <v>333</v>
      </c>
    </row>
    <row r="1217" spans="1:2" ht="13" customHeight="1" thickBot="1" x14ac:dyDescent="0.25">
      <c r="A1217" s="232" t="s">
        <v>565</v>
      </c>
      <c r="B1217" s="233" t="s">
        <v>381</v>
      </c>
    </row>
  </sheetData>
  <sheetProtection algorithmName="SHA-512" hashValue="5JtMIskh+MpWZMKvlgIdN3n8O0dZ/Hkb4UKrENTOHnlOzKopwjcPNGYvDJnkyCpBn0eSZqhQEhZN8x6sPlBxpQ==" saltValue="DerN2sZjraL4ozDnqSxYSA==" spinCount="100000" sheet="1" objects="1" scenarios="1" selectLockedCells="1"/>
  <mergeCells count="19">
    <mergeCell ref="A1:AV2"/>
    <mergeCell ref="A40:W40"/>
    <mergeCell ref="B4:P4"/>
    <mergeCell ref="D9:AN10"/>
    <mergeCell ref="F84:AR85"/>
    <mergeCell ref="D12:AL12"/>
    <mergeCell ref="D26:AL28"/>
    <mergeCell ref="D35:AL37"/>
    <mergeCell ref="D18:AL20"/>
    <mergeCell ref="D22:AL24"/>
    <mergeCell ref="D30:AL33"/>
    <mergeCell ref="A87:AV87"/>
    <mergeCell ref="A974:AH974"/>
    <mergeCell ref="AF43:AM43"/>
    <mergeCell ref="V47:AN47"/>
    <mergeCell ref="V48:AN48"/>
    <mergeCell ref="B49:P49"/>
    <mergeCell ref="V49:AN51"/>
    <mergeCell ref="E42:X43"/>
  </mergeCells>
  <dataValidations count="5">
    <dataValidation type="list" allowBlank="1" showInputMessage="1" showErrorMessage="1" sqref="WVH983016:WVO983016 D65512:K65512 IV65512:JC65512 SR65512:SY65512 ACN65512:ACU65512 AMJ65512:AMQ65512 AWF65512:AWM65512 BGB65512:BGI65512 BPX65512:BQE65512 BZT65512:CAA65512 CJP65512:CJW65512 CTL65512:CTS65512 DDH65512:DDO65512 DND65512:DNK65512 DWZ65512:DXG65512 EGV65512:EHC65512 EQR65512:EQY65512 FAN65512:FAU65512 FKJ65512:FKQ65512 FUF65512:FUM65512 GEB65512:GEI65512 GNX65512:GOE65512 GXT65512:GYA65512 HHP65512:HHW65512 HRL65512:HRS65512 IBH65512:IBO65512 ILD65512:ILK65512 IUZ65512:IVG65512 JEV65512:JFC65512 JOR65512:JOY65512 JYN65512:JYU65512 KIJ65512:KIQ65512 KSF65512:KSM65512 LCB65512:LCI65512 LLX65512:LME65512 LVT65512:LWA65512 MFP65512:MFW65512 MPL65512:MPS65512 MZH65512:MZO65512 NJD65512:NJK65512 NSZ65512:NTG65512 OCV65512:ODC65512 OMR65512:OMY65512 OWN65512:OWU65512 PGJ65512:PGQ65512 PQF65512:PQM65512 QAB65512:QAI65512 QJX65512:QKE65512 QTT65512:QUA65512 RDP65512:RDW65512 RNL65512:RNS65512 RXH65512:RXO65512 SHD65512:SHK65512 SQZ65512:SRG65512 TAV65512:TBC65512 TKR65512:TKY65512 TUN65512:TUU65512 UEJ65512:UEQ65512 UOF65512:UOM65512 UYB65512:UYI65512 VHX65512:VIE65512 VRT65512:VSA65512 WBP65512:WBW65512 WLL65512:WLS65512 WVH65512:WVO65512 D131048:K131048 IV131048:JC131048 SR131048:SY131048 ACN131048:ACU131048 AMJ131048:AMQ131048 AWF131048:AWM131048 BGB131048:BGI131048 BPX131048:BQE131048 BZT131048:CAA131048 CJP131048:CJW131048 CTL131048:CTS131048 DDH131048:DDO131048 DND131048:DNK131048 DWZ131048:DXG131048 EGV131048:EHC131048 EQR131048:EQY131048 FAN131048:FAU131048 FKJ131048:FKQ131048 FUF131048:FUM131048 GEB131048:GEI131048 GNX131048:GOE131048 GXT131048:GYA131048 HHP131048:HHW131048 HRL131048:HRS131048 IBH131048:IBO131048 ILD131048:ILK131048 IUZ131048:IVG131048 JEV131048:JFC131048 JOR131048:JOY131048 JYN131048:JYU131048 KIJ131048:KIQ131048 KSF131048:KSM131048 LCB131048:LCI131048 LLX131048:LME131048 LVT131048:LWA131048 MFP131048:MFW131048 MPL131048:MPS131048 MZH131048:MZO131048 NJD131048:NJK131048 NSZ131048:NTG131048 OCV131048:ODC131048 OMR131048:OMY131048 OWN131048:OWU131048 PGJ131048:PGQ131048 PQF131048:PQM131048 QAB131048:QAI131048 QJX131048:QKE131048 QTT131048:QUA131048 RDP131048:RDW131048 RNL131048:RNS131048 RXH131048:RXO131048 SHD131048:SHK131048 SQZ131048:SRG131048 TAV131048:TBC131048 TKR131048:TKY131048 TUN131048:TUU131048 UEJ131048:UEQ131048 UOF131048:UOM131048 UYB131048:UYI131048 VHX131048:VIE131048 VRT131048:VSA131048 WBP131048:WBW131048 WLL131048:WLS131048 WVH131048:WVO131048 D196584:K196584 IV196584:JC196584 SR196584:SY196584 ACN196584:ACU196584 AMJ196584:AMQ196584 AWF196584:AWM196584 BGB196584:BGI196584 BPX196584:BQE196584 BZT196584:CAA196584 CJP196584:CJW196584 CTL196584:CTS196584 DDH196584:DDO196584 DND196584:DNK196584 DWZ196584:DXG196584 EGV196584:EHC196584 EQR196584:EQY196584 FAN196584:FAU196584 FKJ196584:FKQ196584 FUF196584:FUM196584 GEB196584:GEI196584 GNX196584:GOE196584 GXT196584:GYA196584 HHP196584:HHW196584 HRL196584:HRS196584 IBH196584:IBO196584 ILD196584:ILK196584 IUZ196584:IVG196584 JEV196584:JFC196584 JOR196584:JOY196584 JYN196584:JYU196584 KIJ196584:KIQ196584 KSF196584:KSM196584 LCB196584:LCI196584 LLX196584:LME196584 LVT196584:LWA196584 MFP196584:MFW196584 MPL196584:MPS196584 MZH196584:MZO196584 NJD196584:NJK196584 NSZ196584:NTG196584 OCV196584:ODC196584 OMR196584:OMY196584 OWN196584:OWU196584 PGJ196584:PGQ196584 PQF196584:PQM196584 QAB196584:QAI196584 QJX196584:QKE196584 QTT196584:QUA196584 RDP196584:RDW196584 RNL196584:RNS196584 RXH196584:RXO196584 SHD196584:SHK196584 SQZ196584:SRG196584 TAV196584:TBC196584 TKR196584:TKY196584 TUN196584:TUU196584 UEJ196584:UEQ196584 UOF196584:UOM196584 UYB196584:UYI196584 VHX196584:VIE196584 VRT196584:VSA196584 WBP196584:WBW196584 WLL196584:WLS196584 WVH196584:WVO196584 D262120:K262120 IV262120:JC262120 SR262120:SY262120 ACN262120:ACU262120 AMJ262120:AMQ262120 AWF262120:AWM262120 BGB262120:BGI262120 BPX262120:BQE262120 BZT262120:CAA262120 CJP262120:CJW262120 CTL262120:CTS262120 DDH262120:DDO262120 DND262120:DNK262120 DWZ262120:DXG262120 EGV262120:EHC262120 EQR262120:EQY262120 FAN262120:FAU262120 FKJ262120:FKQ262120 FUF262120:FUM262120 GEB262120:GEI262120 GNX262120:GOE262120 GXT262120:GYA262120 HHP262120:HHW262120 HRL262120:HRS262120 IBH262120:IBO262120 ILD262120:ILK262120 IUZ262120:IVG262120 JEV262120:JFC262120 JOR262120:JOY262120 JYN262120:JYU262120 KIJ262120:KIQ262120 KSF262120:KSM262120 LCB262120:LCI262120 LLX262120:LME262120 LVT262120:LWA262120 MFP262120:MFW262120 MPL262120:MPS262120 MZH262120:MZO262120 NJD262120:NJK262120 NSZ262120:NTG262120 OCV262120:ODC262120 OMR262120:OMY262120 OWN262120:OWU262120 PGJ262120:PGQ262120 PQF262120:PQM262120 QAB262120:QAI262120 QJX262120:QKE262120 QTT262120:QUA262120 RDP262120:RDW262120 RNL262120:RNS262120 RXH262120:RXO262120 SHD262120:SHK262120 SQZ262120:SRG262120 TAV262120:TBC262120 TKR262120:TKY262120 TUN262120:TUU262120 UEJ262120:UEQ262120 UOF262120:UOM262120 UYB262120:UYI262120 VHX262120:VIE262120 VRT262120:VSA262120 WBP262120:WBW262120 WLL262120:WLS262120 WVH262120:WVO262120 D327656:K327656 IV327656:JC327656 SR327656:SY327656 ACN327656:ACU327656 AMJ327656:AMQ327656 AWF327656:AWM327656 BGB327656:BGI327656 BPX327656:BQE327656 BZT327656:CAA327656 CJP327656:CJW327656 CTL327656:CTS327656 DDH327656:DDO327656 DND327656:DNK327656 DWZ327656:DXG327656 EGV327656:EHC327656 EQR327656:EQY327656 FAN327656:FAU327656 FKJ327656:FKQ327656 FUF327656:FUM327656 GEB327656:GEI327656 GNX327656:GOE327656 GXT327656:GYA327656 HHP327656:HHW327656 HRL327656:HRS327656 IBH327656:IBO327656 ILD327656:ILK327656 IUZ327656:IVG327656 JEV327656:JFC327656 JOR327656:JOY327656 JYN327656:JYU327656 KIJ327656:KIQ327656 KSF327656:KSM327656 LCB327656:LCI327656 LLX327656:LME327656 LVT327656:LWA327656 MFP327656:MFW327656 MPL327656:MPS327656 MZH327656:MZO327656 NJD327656:NJK327656 NSZ327656:NTG327656 OCV327656:ODC327656 OMR327656:OMY327656 OWN327656:OWU327656 PGJ327656:PGQ327656 PQF327656:PQM327656 QAB327656:QAI327656 QJX327656:QKE327656 QTT327656:QUA327656 RDP327656:RDW327656 RNL327656:RNS327656 RXH327656:RXO327656 SHD327656:SHK327656 SQZ327656:SRG327656 TAV327656:TBC327656 TKR327656:TKY327656 TUN327656:TUU327656 UEJ327656:UEQ327656 UOF327656:UOM327656 UYB327656:UYI327656 VHX327656:VIE327656 VRT327656:VSA327656 WBP327656:WBW327656 WLL327656:WLS327656 WVH327656:WVO327656 D393192:K393192 IV393192:JC393192 SR393192:SY393192 ACN393192:ACU393192 AMJ393192:AMQ393192 AWF393192:AWM393192 BGB393192:BGI393192 BPX393192:BQE393192 BZT393192:CAA393192 CJP393192:CJW393192 CTL393192:CTS393192 DDH393192:DDO393192 DND393192:DNK393192 DWZ393192:DXG393192 EGV393192:EHC393192 EQR393192:EQY393192 FAN393192:FAU393192 FKJ393192:FKQ393192 FUF393192:FUM393192 GEB393192:GEI393192 GNX393192:GOE393192 GXT393192:GYA393192 HHP393192:HHW393192 HRL393192:HRS393192 IBH393192:IBO393192 ILD393192:ILK393192 IUZ393192:IVG393192 JEV393192:JFC393192 JOR393192:JOY393192 JYN393192:JYU393192 KIJ393192:KIQ393192 KSF393192:KSM393192 LCB393192:LCI393192 LLX393192:LME393192 LVT393192:LWA393192 MFP393192:MFW393192 MPL393192:MPS393192 MZH393192:MZO393192 NJD393192:NJK393192 NSZ393192:NTG393192 OCV393192:ODC393192 OMR393192:OMY393192 OWN393192:OWU393192 PGJ393192:PGQ393192 PQF393192:PQM393192 QAB393192:QAI393192 QJX393192:QKE393192 QTT393192:QUA393192 RDP393192:RDW393192 RNL393192:RNS393192 RXH393192:RXO393192 SHD393192:SHK393192 SQZ393192:SRG393192 TAV393192:TBC393192 TKR393192:TKY393192 TUN393192:TUU393192 UEJ393192:UEQ393192 UOF393192:UOM393192 UYB393192:UYI393192 VHX393192:VIE393192 VRT393192:VSA393192 WBP393192:WBW393192 WLL393192:WLS393192 WVH393192:WVO393192 D458728:K458728 IV458728:JC458728 SR458728:SY458728 ACN458728:ACU458728 AMJ458728:AMQ458728 AWF458728:AWM458728 BGB458728:BGI458728 BPX458728:BQE458728 BZT458728:CAA458728 CJP458728:CJW458728 CTL458728:CTS458728 DDH458728:DDO458728 DND458728:DNK458728 DWZ458728:DXG458728 EGV458728:EHC458728 EQR458728:EQY458728 FAN458728:FAU458728 FKJ458728:FKQ458728 FUF458728:FUM458728 GEB458728:GEI458728 GNX458728:GOE458728 GXT458728:GYA458728 HHP458728:HHW458728 HRL458728:HRS458728 IBH458728:IBO458728 ILD458728:ILK458728 IUZ458728:IVG458728 JEV458728:JFC458728 JOR458728:JOY458728 JYN458728:JYU458728 KIJ458728:KIQ458728 KSF458728:KSM458728 LCB458728:LCI458728 LLX458728:LME458728 LVT458728:LWA458728 MFP458728:MFW458728 MPL458728:MPS458728 MZH458728:MZO458728 NJD458728:NJK458728 NSZ458728:NTG458728 OCV458728:ODC458728 OMR458728:OMY458728 OWN458728:OWU458728 PGJ458728:PGQ458728 PQF458728:PQM458728 QAB458728:QAI458728 QJX458728:QKE458728 QTT458728:QUA458728 RDP458728:RDW458728 RNL458728:RNS458728 RXH458728:RXO458728 SHD458728:SHK458728 SQZ458728:SRG458728 TAV458728:TBC458728 TKR458728:TKY458728 TUN458728:TUU458728 UEJ458728:UEQ458728 UOF458728:UOM458728 UYB458728:UYI458728 VHX458728:VIE458728 VRT458728:VSA458728 WBP458728:WBW458728 WLL458728:WLS458728 WVH458728:WVO458728 D524264:K524264 IV524264:JC524264 SR524264:SY524264 ACN524264:ACU524264 AMJ524264:AMQ524264 AWF524264:AWM524264 BGB524264:BGI524264 BPX524264:BQE524264 BZT524264:CAA524264 CJP524264:CJW524264 CTL524264:CTS524264 DDH524264:DDO524264 DND524264:DNK524264 DWZ524264:DXG524264 EGV524264:EHC524264 EQR524264:EQY524264 FAN524264:FAU524264 FKJ524264:FKQ524264 FUF524264:FUM524264 GEB524264:GEI524264 GNX524264:GOE524264 GXT524264:GYA524264 HHP524264:HHW524264 HRL524264:HRS524264 IBH524264:IBO524264 ILD524264:ILK524264 IUZ524264:IVG524264 JEV524264:JFC524264 JOR524264:JOY524264 JYN524264:JYU524264 KIJ524264:KIQ524264 KSF524264:KSM524264 LCB524264:LCI524264 LLX524264:LME524264 LVT524264:LWA524264 MFP524264:MFW524264 MPL524264:MPS524264 MZH524264:MZO524264 NJD524264:NJK524264 NSZ524264:NTG524264 OCV524264:ODC524264 OMR524264:OMY524264 OWN524264:OWU524264 PGJ524264:PGQ524264 PQF524264:PQM524264 QAB524264:QAI524264 QJX524264:QKE524264 QTT524264:QUA524264 RDP524264:RDW524264 RNL524264:RNS524264 RXH524264:RXO524264 SHD524264:SHK524264 SQZ524264:SRG524264 TAV524264:TBC524264 TKR524264:TKY524264 TUN524264:TUU524264 UEJ524264:UEQ524264 UOF524264:UOM524264 UYB524264:UYI524264 VHX524264:VIE524264 VRT524264:VSA524264 WBP524264:WBW524264 WLL524264:WLS524264 WVH524264:WVO524264 D589800:K589800 IV589800:JC589800 SR589800:SY589800 ACN589800:ACU589800 AMJ589800:AMQ589800 AWF589800:AWM589800 BGB589800:BGI589800 BPX589800:BQE589800 BZT589800:CAA589800 CJP589800:CJW589800 CTL589800:CTS589800 DDH589800:DDO589800 DND589800:DNK589800 DWZ589800:DXG589800 EGV589800:EHC589800 EQR589800:EQY589800 FAN589800:FAU589800 FKJ589800:FKQ589800 FUF589800:FUM589800 GEB589800:GEI589800 GNX589800:GOE589800 GXT589800:GYA589800 HHP589800:HHW589800 HRL589800:HRS589800 IBH589800:IBO589800 ILD589800:ILK589800 IUZ589800:IVG589800 JEV589800:JFC589800 JOR589800:JOY589800 JYN589800:JYU589800 KIJ589800:KIQ589800 KSF589800:KSM589800 LCB589800:LCI589800 LLX589800:LME589800 LVT589800:LWA589800 MFP589800:MFW589800 MPL589800:MPS589800 MZH589800:MZO589800 NJD589800:NJK589800 NSZ589800:NTG589800 OCV589800:ODC589800 OMR589800:OMY589800 OWN589800:OWU589800 PGJ589800:PGQ589800 PQF589800:PQM589800 QAB589800:QAI589800 QJX589800:QKE589800 QTT589800:QUA589800 RDP589800:RDW589800 RNL589800:RNS589800 RXH589800:RXO589800 SHD589800:SHK589800 SQZ589800:SRG589800 TAV589800:TBC589800 TKR589800:TKY589800 TUN589800:TUU589800 UEJ589800:UEQ589800 UOF589800:UOM589800 UYB589800:UYI589800 VHX589800:VIE589800 VRT589800:VSA589800 WBP589800:WBW589800 WLL589800:WLS589800 WVH589800:WVO589800 D655336:K655336 IV655336:JC655336 SR655336:SY655336 ACN655336:ACU655336 AMJ655336:AMQ655336 AWF655336:AWM655336 BGB655336:BGI655336 BPX655336:BQE655336 BZT655336:CAA655336 CJP655336:CJW655336 CTL655336:CTS655336 DDH655336:DDO655336 DND655336:DNK655336 DWZ655336:DXG655336 EGV655336:EHC655336 EQR655336:EQY655336 FAN655336:FAU655336 FKJ655336:FKQ655336 FUF655336:FUM655336 GEB655336:GEI655336 GNX655336:GOE655336 GXT655336:GYA655336 HHP655336:HHW655336 HRL655336:HRS655336 IBH655336:IBO655336 ILD655336:ILK655336 IUZ655336:IVG655336 JEV655336:JFC655336 JOR655336:JOY655336 JYN655336:JYU655336 KIJ655336:KIQ655336 KSF655336:KSM655336 LCB655336:LCI655336 LLX655336:LME655336 LVT655336:LWA655336 MFP655336:MFW655336 MPL655336:MPS655336 MZH655336:MZO655336 NJD655336:NJK655336 NSZ655336:NTG655336 OCV655336:ODC655336 OMR655336:OMY655336 OWN655336:OWU655336 PGJ655336:PGQ655336 PQF655336:PQM655336 QAB655336:QAI655336 QJX655336:QKE655336 QTT655336:QUA655336 RDP655336:RDW655336 RNL655336:RNS655336 RXH655336:RXO655336 SHD655336:SHK655336 SQZ655336:SRG655336 TAV655336:TBC655336 TKR655336:TKY655336 TUN655336:TUU655336 UEJ655336:UEQ655336 UOF655336:UOM655336 UYB655336:UYI655336 VHX655336:VIE655336 VRT655336:VSA655336 WBP655336:WBW655336 WLL655336:WLS655336 WVH655336:WVO655336 D720872:K720872 IV720872:JC720872 SR720872:SY720872 ACN720872:ACU720872 AMJ720872:AMQ720872 AWF720872:AWM720872 BGB720872:BGI720872 BPX720872:BQE720872 BZT720872:CAA720872 CJP720872:CJW720872 CTL720872:CTS720872 DDH720872:DDO720872 DND720872:DNK720872 DWZ720872:DXG720872 EGV720872:EHC720872 EQR720872:EQY720872 FAN720872:FAU720872 FKJ720872:FKQ720872 FUF720872:FUM720872 GEB720872:GEI720872 GNX720872:GOE720872 GXT720872:GYA720872 HHP720872:HHW720872 HRL720872:HRS720872 IBH720872:IBO720872 ILD720872:ILK720872 IUZ720872:IVG720872 JEV720872:JFC720872 JOR720872:JOY720872 JYN720872:JYU720872 KIJ720872:KIQ720872 KSF720872:KSM720872 LCB720872:LCI720872 LLX720872:LME720872 LVT720872:LWA720872 MFP720872:MFW720872 MPL720872:MPS720872 MZH720872:MZO720872 NJD720872:NJK720872 NSZ720872:NTG720872 OCV720872:ODC720872 OMR720872:OMY720872 OWN720872:OWU720872 PGJ720872:PGQ720872 PQF720872:PQM720872 QAB720872:QAI720872 QJX720872:QKE720872 QTT720872:QUA720872 RDP720872:RDW720872 RNL720872:RNS720872 RXH720872:RXO720872 SHD720872:SHK720872 SQZ720872:SRG720872 TAV720872:TBC720872 TKR720872:TKY720872 TUN720872:TUU720872 UEJ720872:UEQ720872 UOF720872:UOM720872 UYB720872:UYI720872 VHX720872:VIE720872 VRT720872:VSA720872 WBP720872:WBW720872 WLL720872:WLS720872 WVH720872:WVO720872 D786408:K786408 IV786408:JC786408 SR786408:SY786408 ACN786408:ACU786408 AMJ786408:AMQ786408 AWF786408:AWM786408 BGB786408:BGI786408 BPX786408:BQE786408 BZT786408:CAA786408 CJP786408:CJW786408 CTL786408:CTS786408 DDH786408:DDO786408 DND786408:DNK786408 DWZ786408:DXG786408 EGV786408:EHC786408 EQR786408:EQY786408 FAN786408:FAU786408 FKJ786408:FKQ786408 FUF786408:FUM786408 GEB786408:GEI786408 GNX786408:GOE786408 GXT786408:GYA786408 HHP786408:HHW786408 HRL786408:HRS786408 IBH786408:IBO786408 ILD786408:ILK786408 IUZ786408:IVG786408 JEV786408:JFC786408 JOR786408:JOY786408 JYN786408:JYU786408 KIJ786408:KIQ786408 KSF786408:KSM786408 LCB786408:LCI786408 LLX786408:LME786408 LVT786408:LWA786408 MFP786408:MFW786408 MPL786408:MPS786408 MZH786408:MZO786408 NJD786408:NJK786408 NSZ786408:NTG786408 OCV786408:ODC786408 OMR786408:OMY786408 OWN786408:OWU786408 PGJ786408:PGQ786408 PQF786408:PQM786408 QAB786408:QAI786408 QJX786408:QKE786408 QTT786408:QUA786408 RDP786408:RDW786408 RNL786408:RNS786408 RXH786408:RXO786408 SHD786408:SHK786408 SQZ786408:SRG786408 TAV786408:TBC786408 TKR786408:TKY786408 TUN786408:TUU786408 UEJ786408:UEQ786408 UOF786408:UOM786408 UYB786408:UYI786408 VHX786408:VIE786408 VRT786408:VSA786408 WBP786408:WBW786408 WLL786408:WLS786408 WVH786408:WVO786408 D851944:K851944 IV851944:JC851944 SR851944:SY851944 ACN851944:ACU851944 AMJ851944:AMQ851944 AWF851944:AWM851944 BGB851944:BGI851944 BPX851944:BQE851944 BZT851944:CAA851944 CJP851944:CJW851944 CTL851944:CTS851944 DDH851944:DDO851944 DND851944:DNK851944 DWZ851944:DXG851944 EGV851944:EHC851944 EQR851944:EQY851944 FAN851944:FAU851944 FKJ851944:FKQ851944 FUF851944:FUM851944 GEB851944:GEI851944 GNX851944:GOE851944 GXT851944:GYA851944 HHP851944:HHW851944 HRL851944:HRS851944 IBH851944:IBO851944 ILD851944:ILK851944 IUZ851944:IVG851944 JEV851944:JFC851944 JOR851944:JOY851944 JYN851944:JYU851944 KIJ851944:KIQ851944 KSF851944:KSM851944 LCB851944:LCI851944 LLX851944:LME851944 LVT851944:LWA851944 MFP851944:MFW851944 MPL851944:MPS851944 MZH851944:MZO851944 NJD851944:NJK851944 NSZ851944:NTG851944 OCV851944:ODC851944 OMR851944:OMY851944 OWN851944:OWU851944 PGJ851944:PGQ851944 PQF851944:PQM851944 QAB851944:QAI851944 QJX851944:QKE851944 QTT851944:QUA851944 RDP851944:RDW851944 RNL851944:RNS851944 RXH851944:RXO851944 SHD851944:SHK851944 SQZ851944:SRG851944 TAV851944:TBC851944 TKR851944:TKY851944 TUN851944:TUU851944 UEJ851944:UEQ851944 UOF851944:UOM851944 UYB851944:UYI851944 VHX851944:VIE851944 VRT851944:VSA851944 WBP851944:WBW851944 WLL851944:WLS851944 WVH851944:WVO851944 D917480:K917480 IV917480:JC917480 SR917480:SY917480 ACN917480:ACU917480 AMJ917480:AMQ917480 AWF917480:AWM917480 BGB917480:BGI917480 BPX917480:BQE917480 BZT917480:CAA917480 CJP917480:CJW917480 CTL917480:CTS917480 DDH917480:DDO917480 DND917480:DNK917480 DWZ917480:DXG917480 EGV917480:EHC917480 EQR917480:EQY917480 FAN917480:FAU917480 FKJ917480:FKQ917480 FUF917480:FUM917480 GEB917480:GEI917480 GNX917480:GOE917480 GXT917480:GYA917480 HHP917480:HHW917480 HRL917480:HRS917480 IBH917480:IBO917480 ILD917480:ILK917480 IUZ917480:IVG917480 JEV917480:JFC917480 JOR917480:JOY917480 JYN917480:JYU917480 KIJ917480:KIQ917480 KSF917480:KSM917480 LCB917480:LCI917480 LLX917480:LME917480 LVT917480:LWA917480 MFP917480:MFW917480 MPL917480:MPS917480 MZH917480:MZO917480 NJD917480:NJK917480 NSZ917480:NTG917480 OCV917480:ODC917480 OMR917480:OMY917480 OWN917480:OWU917480 PGJ917480:PGQ917480 PQF917480:PQM917480 QAB917480:QAI917480 QJX917480:QKE917480 QTT917480:QUA917480 RDP917480:RDW917480 RNL917480:RNS917480 RXH917480:RXO917480 SHD917480:SHK917480 SQZ917480:SRG917480 TAV917480:TBC917480 TKR917480:TKY917480 TUN917480:TUU917480 UEJ917480:UEQ917480 UOF917480:UOM917480 UYB917480:UYI917480 VHX917480:VIE917480 VRT917480:VSA917480 WBP917480:WBW917480 WLL917480:WLS917480 WVH917480:WVO917480 D983016:K983016 IV983016:JC983016 SR983016:SY983016 ACN983016:ACU983016 AMJ983016:AMQ983016 AWF983016:AWM983016 BGB983016:BGI983016 BPX983016:BQE983016 BZT983016:CAA983016 CJP983016:CJW983016 CTL983016:CTS983016 DDH983016:DDO983016 DND983016:DNK983016 DWZ983016:DXG983016 EGV983016:EHC983016 EQR983016:EQY983016 FAN983016:FAU983016 FKJ983016:FKQ983016 FUF983016:FUM983016 GEB983016:GEI983016 GNX983016:GOE983016 GXT983016:GYA983016 HHP983016:HHW983016 HRL983016:HRS983016 IBH983016:IBO983016 ILD983016:ILK983016 IUZ983016:IVG983016 JEV983016:JFC983016 JOR983016:JOY983016 JYN983016:JYU983016 KIJ983016:KIQ983016 KSF983016:KSM983016 LCB983016:LCI983016 LLX983016:LME983016 LVT983016:LWA983016 MFP983016:MFW983016 MPL983016:MPS983016 MZH983016:MZO983016 NJD983016:NJK983016 NSZ983016:NTG983016 OCV983016:ODC983016 OMR983016:OMY983016 OWN983016:OWU983016 PGJ983016:PGQ983016 PQF983016:PQM983016 QAB983016:QAI983016 QJX983016:QKE983016 QTT983016:QUA983016 RDP983016:RDW983016 RNL983016:RNS983016 RXH983016:RXO983016 SHD983016:SHK983016 SQZ983016:SRG983016 TAV983016:TBC983016 TKR983016:TKY983016 TUN983016:TUU983016 UEJ983016:UEQ983016 UOF983016:UOM983016 UYB983016:UYI983016 VHX983016:VIE983016 VRT983016:VSA983016 WBP983016:WBW983016 WLL983016:WLS983016" xr:uid="{D20BCDD8-2282-F64D-8592-2423674D5CFB}">
      <formula1>provincia</formula1>
    </dataValidation>
    <dataValidation type="list" allowBlank="1" showInputMessage="1" showErrorMessage="1" sqref="WVQ983016:WWB983016 WLU983016:WMF983016 WBY983016:WCJ983016 VSC983016:VSN983016 VIG983016:VIR983016 UYK983016:UYV983016 UOO983016:UOZ983016 UES983016:UFD983016 TUW983016:TVH983016 TLA983016:TLL983016 TBE983016:TBP983016 SRI983016:SRT983016 SHM983016:SHX983016 RXQ983016:RYB983016 RNU983016:ROF983016 RDY983016:REJ983016 QUC983016:QUN983016 QKG983016:QKR983016 QAK983016:QAV983016 PQO983016:PQZ983016 PGS983016:PHD983016 OWW983016:OXH983016 ONA983016:ONL983016 ODE983016:ODP983016 NTI983016:NTT983016 NJM983016:NJX983016 MZQ983016:NAB983016 MPU983016:MQF983016 MFY983016:MGJ983016 LWC983016:LWN983016 LMG983016:LMR983016 LCK983016:LCV983016 KSO983016:KSZ983016 KIS983016:KJD983016 JYW983016:JZH983016 JPA983016:JPL983016 JFE983016:JFP983016 IVI983016:IVT983016 ILM983016:ILX983016 IBQ983016:ICB983016 HRU983016:HSF983016 HHY983016:HIJ983016 GYC983016:GYN983016 GOG983016:GOR983016 GEK983016:GEV983016 FUO983016:FUZ983016 FKS983016:FLD983016 FAW983016:FBH983016 ERA983016:ERL983016 EHE983016:EHP983016 DXI983016:DXT983016 DNM983016:DNX983016 DDQ983016:DEB983016 CTU983016:CUF983016 CJY983016:CKJ983016 CAC983016:CAN983016 BQG983016:BQR983016 BGK983016:BGV983016 AWO983016:AWZ983016 AMS983016:AND983016 ACW983016:ADH983016 TA983016:TL983016 JE983016:JP983016 M983016:X983016 WVQ917480:WWB917480 WLU917480:WMF917480 WBY917480:WCJ917480 VSC917480:VSN917480 VIG917480:VIR917480 UYK917480:UYV917480 UOO917480:UOZ917480 UES917480:UFD917480 TUW917480:TVH917480 TLA917480:TLL917480 TBE917480:TBP917480 SRI917480:SRT917480 SHM917480:SHX917480 RXQ917480:RYB917480 RNU917480:ROF917480 RDY917480:REJ917480 QUC917480:QUN917480 QKG917480:QKR917480 QAK917480:QAV917480 PQO917480:PQZ917480 PGS917480:PHD917480 OWW917480:OXH917480 ONA917480:ONL917480 ODE917480:ODP917480 NTI917480:NTT917480 NJM917480:NJX917480 MZQ917480:NAB917480 MPU917480:MQF917480 MFY917480:MGJ917480 LWC917480:LWN917480 LMG917480:LMR917480 LCK917480:LCV917480 KSO917480:KSZ917480 KIS917480:KJD917480 JYW917480:JZH917480 JPA917480:JPL917480 JFE917480:JFP917480 IVI917480:IVT917480 ILM917480:ILX917480 IBQ917480:ICB917480 HRU917480:HSF917480 HHY917480:HIJ917480 GYC917480:GYN917480 GOG917480:GOR917480 GEK917480:GEV917480 FUO917480:FUZ917480 FKS917480:FLD917480 FAW917480:FBH917480 ERA917480:ERL917480 EHE917480:EHP917480 DXI917480:DXT917480 DNM917480:DNX917480 DDQ917480:DEB917480 CTU917480:CUF917480 CJY917480:CKJ917480 CAC917480:CAN917480 BQG917480:BQR917480 BGK917480:BGV917480 AWO917480:AWZ917480 AMS917480:AND917480 ACW917480:ADH917480 TA917480:TL917480 JE917480:JP917480 M917480:X917480 WVQ851944:WWB851944 WLU851944:WMF851944 WBY851944:WCJ851944 VSC851944:VSN851944 VIG851944:VIR851944 UYK851944:UYV851944 UOO851944:UOZ851944 UES851944:UFD851944 TUW851944:TVH851944 TLA851944:TLL851944 TBE851944:TBP851944 SRI851944:SRT851944 SHM851944:SHX851944 RXQ851944:RYB851944 RNU851944:ROF851944 RDY851944:REJ851944 QUC851944:QUN851944 QKG851944:QKR851944 QAK851944:QAV851944 PQO851944:PQZ851944 PGS851944:PHD851944 OWW851944:OXH851944 ONA851944:ONL851944 ODE851944:ODP851944 NTI851944:NTT851944 NJM851944:NJX851944 MZQ851944:NAB851944 MPU851944:MQF851944 MFY851944:MGJ851944 LWC851944:LWN851944 LMG851944:LMR851944 LCK851944:LCV851944 KSO851944:KSZ851944 KIS851944:KJD851944 JYW851944:JZH851944 JPA851944:JPL851944 JFE851944:JFP851944 IVI851944:IVT851944 ILM851944:ILX851944 IBQ851944:ICB851944 HRU851944:HSF851944 HHY851944:HIJ851944 GYC851944:GYN851944 GOG851944:GOR851944 GEK851944:GEV851944 FUO851944:FUZ851944 FKS851944:FLD851944 FAW851944:FBH851944 ERA851944:ERL851944 EHE851944:EHP851944 DXI851944:DXT851944 DNM851944:DNX851944 DDQ851944:DEB851944 CTU851944:CUF851944 CJY851944:CKJ851944 CAC851944:CAN851944 BQG851944:BQR851944 BGK851944:BGV851944 AWO851944:AWZ851944 AMS851944:AND851944 ACW851944:ADH851944 TA851944:TL851944 JE851944:JP851944 M851944:X851944 WVQ786408:WWB786408 WLU786408:WMF786408 WBY786408:WCJ786408 VSC786408:VSN786408 VIG786408:VIR786408 UYK786408:UYV786408 UOO786408:UOZ786408 UES786408:UFD786408 TUW786408:TVH786408 TLA786408:TLL786408 TBE786408:TBP786408 SRI786408:SRT786408 SHM786408:SHX786408 RXQ786408:RYB786408 RNU786408:ROF786408 RDY786408:REJ786408 QUC786408:QUN786408 QKG786408:QKR786408 QAK786408:QAV786408 PQO786408:PQZ786408 PGS786408:PHD786408 OWW786408:OXH786408 ONA786408:ONL786408 ODE786408:ODP786408 NTI786408:NTT786408 NJM786408:NJX786408 MZQ786408:NAB786408 MPU786408:MQF786408 MFY786408:MGJ786408 LWC786408:LWN786408 LMG786408:LMR786408 LCK786408:LCV786408 KSO786408:KSZ786408 KIS786408:KJD786408 JYW786408:JZH786408 JPA786408:JPL786408 JFE786408:JFP786408 IVI786408:IVT786408 ILM786408:ILX786408 IBQ786408:ICB786408 HRU786408:HSF786408 HHY786408:HIJ786408 GYC786408:GYN786408 GOG786408:GOR786408 GEK786408:GEV786408 FUO786408:FUZ786408 FKS786408:FLD786408 FAW786408:FBH786408 ERA786408:ERL786408 EHE786408:EHP786408 DXI786408:DXT786408 DNM786408:DNX786408 DDQ786408:DEB786408 CTU786408:CUF786408 CJY786408:CKJ786408 CAC786408:CAN786408 BQG786408:BQR786408 BGK786408:BGV786408 AWO786408:AWZ786408 AMS786408:AND786408 ACW786408:ADH786408 TA786408:TL786408 JE786408:JP786408 M786408:X786408 WVQ720872:WWB720872 WLU720872:WMF720872 WBY720872:WCJ720872 VSC720872:VSN720872 VIG720872:VIR720872 UYK720872:UYV720872 UOO720872:UOZ720872 UES720872:UFD720872 TUW720872:TVH720872 TLA720872:TLL720872 TBE720872:TBP720872 SRI720872:SRT720872 SHM720872:SHX720872 RXQ720872:RYB720872 RNU720872:ROF720872 RDY720872:REJ720872 QUC720872:QUN720872 QKG720872:QKR720872 QAK720872:QAV720872 PQO720872:PQZ720872 PGS720872:PHD720872 OWW720872:OXH720872 ONA720872:ONL720872 ODE720872:ODP720872 NTI720872:NTT720872 NJM720872:NJX720872 MZQ720872:NAB720872 MPU720872:MQF720872 MFY720872:MGJ720872 LWC720872:LWN720872 LMG720872:LMR720872 LCK720872:LCV720872 KSO720872:KSZ720872 KIS720872:KJD720872 JYW720872:JZH720872 JPA720872:JPL720872 JFE720872:JFP720872 IVI720872:IVT720872 ILM720872:ILX720872 IBQ720872:ICB720872 HRU720872:HSF720872 HHY720872:HIJ720872 GYC720872:GYN720872 GOG720872:GOR720872 GEK720872:GEV720872 FUO720872:FUZ720872 FKS720872:FLD720872 FAW720872:FBH720872 ERA720872:ERL720872 EHE720872:EHP720872 DXI720872:DXT720872 DNM720872:DNX720872 DDQ720872:DEB720872 CTU720872:CUF720872 CJY720872:CKJ720872 CAC720872:CAN720872 BQG720872:BQR720872 BGK720872:BGV720872 AWO720872:AWZ720872 AMS720872:AND720872 ACW720872:ADH720872 TA720872:TL720872 JE720872:JP720872 M720872:X720872 WVQ655336:WWB655336 WLU655336:WMF655336 WBY655336:WCJ655336 VSC655336:VSN655336 VIG655336:VIR655336 UYK655336:UYV655336 UOO655336:UOZ655336 UES655336:UFD655336 TUW655336:TVH655336 TLA655336:TLL655336 TBE655336:TBP655336 SRI655336:SRT655336 SHM655336:SHX655336 RXQ655336:RYB655336 RNU655336:ROF655336 RDY655336:REJ655336 QUC655336:QUN655336 QKG655336:QKR655336 QAK655336:QAV655336 PQO655336:PQZ655336 PGS655336:PHD655336 OWW655336:OXH655336 ONA655336:ONL655336 ODE655336:ODP655336 NTI655336:NTT655336 NJM655336:NJX655336 MZQ655336:NAB655336 MPU655336:MQF655336 MFY655336:MGJ655336 LWC655336:LWN655336 LMG655336:LMR655336 LCK655336:LCV655336 KSO655336:KSZ655336 KIS655336:KJD655336 JYW655336:JZH655336 JPA655336:JPL655336 JFE655336:JFP655336 IVI655336:IVT655336 ILM655336:ILX655336 IBQ655336:ICB655336 HRU655336:HSF655336 HHY655336:HIJ655336 GYC655336:GYN655336 GOG655336:GOR655336 GEK655336:GEV655336 FUO655336:FUZ655336 FKS655336:FLD655336 FAW655336:FBH655336 ERA655336:ERL655336 EHE655336:EHP655336 DXI655336:DXT655336 DNM655336:DNX655336 DDQ655336:DEB655336 CTU655336:CUF655336 CJY655336:CKJ655336 CAC655336:CAN655336 BQG655336:BQR655336 BGK655336:BGV655336 AWO655336:AWZ655336 AMS655336:AND655336 ACW655336:ADH655336 TA655336:TL655336 JE655336:JP655336 M655336:X655336 WVQ589800:WWB589800 WLU589800:WMF589800 WBY589800:WCJ589800 VSC589800:VSN589800 VIG589800:VIR589800 UYK589800:UYV589800 UOO589800:UOZ589800 UES589800:UFD589800 TUW589800:TVH589800 TLA589800:TLL589800 TBE589800:TBP589800 SRI589800:SRT589800 SHM589800:SHX589800 RXQ589800:RYB589800 RNU589800:ROF589800 RDY589800:REJ589800 QUC589800:QUN589800 QKG589800:QKR589800 QAK589800:QAV589800 PQO589800:PQZ589800 PGS589800:PHD589800 OWW589800:OXH589800 ONA589800:ONL589800 ODE589800:ODP589800 NTI589800:NTT589800 NJM589800:NJX589800 MZQ589800:NAB589800 MPU589800:MQF589800 MFY589800:MGJ589800 LWC589800:LWN589800 LMG589800:LMR589800 LCK589800:LCV589800 KSO589800:KSZ589800 KIS589800:KJD589800 JYW589800:JZH589800 JPA589800:JPL589800 JFE589800:JFP589800 IVI589800:IVT589800 ILM589800:ILX589800 IBQ589800:ICB589800 HRU589800:HSF589800 HHY589800:HIJ589800 GYC589800:GYN589800 GOG589800:GOR589800 GEK589800:GEV589800 FUO589800:FUZ589800 FKS589800:FLD589800 FAW589800:FBH589800 ERA589800:ERL589800 EHE589800:EHP589800 DXI589800:DXT589800 DNM589800:DNX589800 DDQ589800:DEB589800 CTU589800:CUF589800 CJY589800:CKJ589800 CAC589800:CAN589800 BQG589800:BQR589800 BGK589800:BGV589800 AWO589800:AWZ589800 AMS589800:AND589800 ACW589800:ADH589800 TA589800:TL589800 JE589800:JP589800 M589800:X589800 WVQ524264:WWB524264 WLU524264:WMF524264 WBY524264:WCJ524264 VSC524264:VSN524264 VIG524264:VIR524264 UYK524264:UYV524264 UOO524264:UOZ524264 UES524264:UFD524264 TUW524264:TVH524264 TLA524264:TLL524264 TBE524264:TBP524264 SRI524264:SRT524264 SHM524264:SHX524264 RXQ524264:RYB524264 RNU524264:ROF524264 RDY524264:REJ524264 QUC524264:QUN524264 QKG524264:QKR524264 QAK524264:QAV524264 PQO524264:PQZ524264 PGS524264:PHD524264 OWW524264:OXH524264 ONA524264:ONL524264 ODE524264:ODP524264 NTI524264:NTT524264 NJM524264:NJX524264 MZQ524264:NAB524264 MPU524264:MQF524264 MFY524264:MGJ524264 LWC524264:LWN524264 LMG524264:LMR524264 LCK524264:LCV524264 KSO524264:KSZ524264 KIS524264:KJD524264 JYW524264:JZH524264 JPA524264:JPL524264 JFE524264:JFP524264 IVI524264:IVT524264 ILM524264:ILX524264 IBQ524264:ICB524264 HRU524264:HSF524264 HHY524264:HIJ524264 GYC524264:GYN524264 GOG524264:GOR524264 GEK524264:GEV524264 FUO524264:FUZ524264 FKS524264:FLD524264 FAW524264:FBH524264 ERA524264:ERL524264 EHE524264:EHP524264 DXI524264:DXT524264 DNM524264:DNX524264 DDQ524264:DEB524264 CTU524264:CUF524264 CJY524264:CKJ524264 CAC524264:CAN524264 BQG524264:BQR524264 BGK524264:BGV524264 AWO524264:AWZ524264 AMS524264:AND524264 ACW524264:ADH524264 TA524264:TL524264 JE524264:JP524264 M524264:X524264 WVQ458728:WWB458728 WLU458728:WMF458728 WBY458728:WCJ458728 VSC458728:VSN458728 VIG458728:VIR458728 UYK458728:UYV458728 UOO458728:UOZ458728 UES458728:UFD458728 TUW458728:TVH458728 TLA458728:TLL458728 TBE458728:TBP458728 SRI458728:SRT458728 SHM458728:SHX458728 RXQ458728:RYB458728 RNU458728:ROF458728 RDY458728:REJ458728 QUC458728:QUN458728 QKG458728:QKR458728 QAK458728:QAV458728 PQO458728:PQZ458728 PGS458728:PHD458728 OWW458728:OXH458728 ONA458728:ONL458728 ODE458728:ODP458728 NTI458728:NTT458728 NJM458728:NJX458728 MZQ458728:NAB458728 MPU458728:MQF458728 MFY458728:MGJ458728 LWC458728:LWN458728 LMG458728:LMR458728 LCK458728:LCV458728 KSO458728:KSZ458728 KIS458728:KJD458728 JYW458728:JZH458728 JPA458728:JPL458728 JFE458728:JFP458728 IVI458728:IVT458728 ILM458728:ILX458728 IBQ458728:ICB458728 HRU458728:HSF458728 HHY458728:HIJ458728 GYC458728:GYN458728 GOG458728:GOR458728 GEK458728:GEV458728 FUO458728:FUZ458728 FKS458728:FLD458728 FAW458728:FBH458728 ERA458728:ERL458728 EHE458728:EHP458728 DXI458728:DXT458728 DNM458728:DNX458728 DDQ458728:DEB458728 CTU458728:CUF458728 CJY458728:CKJ458728 CAC458728:CAN458728 BQG458728:BQR458728 BGK458728:BGV458728 AWO458728:AWZ458728 AMS458728:AND458728 ACW458728:ADH458728 TA458728:TL458728 JE458728:JP458728 M458728:X458728 WVQ393192:WWB393192 WLU393192:WMF393192 WBY393192:WCJ393192 VSC393192:VSN393192 VIG393192:VIR393192 UYK393192:UYV393192 UOO393192:UOZ393192 UES393192:UFD393192 TUW393192:TVH393192 TLA393192:TLL393192 TBE393192:TBP393192 SRI393192:SRT393192 SHM393192:SHX393192 RXQ393192:RYB393192 RNU393192:ROF393192 RDY393192:REJ393192 QUC393192:QUN393192 QKG393192:QKR393192 QAK393192:QAV393192 PQO393192:PQZ393192 PGS393192:PHD393192 OWW393192:OXH393192 ONA393192:ONL393192 ODE393192:ODP393192 NTI393192:NTT393192 NJM393192:NJX393192 MZQ393192:NAB393192 MPU393192:MQF393192 MFY393192:MGJ393192 LWC393192:LWN393192 LMG393192:LMR393192 LCK393192:LCV393192 KSO393192:KSZ393192 KIS393192:KJD393192 JYW393192:JZH393192 JPA393192:JPL393192 JFE393192:JFP393192 IVI393192:IVT393192 ILM393192:ILX393192 IBQ393192:ICB393192 HRU393192:HSF393192 HHY393192:HIJ393192 GYC393192:GYN393192 GOG393192:GOR393192 GEK393192:GEV393192 FUO393192:FUZ393192 FKS393192:FLD393192 FAW393192:FBH393192 ERA393192:ERL393192 EHE393192:EHP393192 DXI393192:DXT393192 DNM393192:DNX393192 DDQ393192:DEB393192 CTU393192:CUF393192 CJY393192:CKJ393192 CAC393192:CAN393192 BQG393192:BQR393192 BGK393192:BGV393192 AWO393192:AWZ393192 AMS393192:AND393192 ACW393192:ADH393192 TA393192:TL393192 JE393192:JP393192 M393192:X393192 WVQ327656:WWB327656 WLU327656:WMF327656 WBY327656:WCJ327656 VSC327656:VSN327656 VIG327656:VIR327656 UYK327656:UYV327656 UOO327656:UOZ327656 UES327656:UFD327656 TUW327656:TVH327656 TLA327656:TLL327656 TBE327656:TBP327656 SRI327656:SRT327656 SHM327656:SHX327656 RXQ327656:RYB327656 RNU327656:ROF327656 RDY327656:REJ327656 QUC327656:QUN327656 QKG327656:QKR327656 QAK327656:QAV327656 PQO327656:PQZ327656 PGS327656:PHD327656 OWW327656:OXH327656 ONA327656:ONL327656 ODE327656:ODP327656 NTI327656:NTT327656 NJM327656:NJX327656 MZQ327656:NAB327656 MPU327656:MQF327656 MFY327656:MGJ327656 LWC327656:LWN327656 LMG327656:LMR327656 LCK327656:LCV327656 KSO327656:KSZ327656 KIS327656:KJD327656 JYW327656:JZH327656 JPA327656:JPL327656 JFE327656:JFP327656 IVI327656:IVT327656 ILM327656:ILX327656 IBQ327656:ICB327656 HRU327656:HSF327656 HHY327656:HIJ327656 GYC327656:GYN327656 GOG327656:GOR327656 GEK327656:GEV327656 FUO327656:FUZ327656 FKS327656:FLD327656 FAW327656:FBH327656 ERA327656:ERL327656 EHE327656:EHP327656 DXI327656:DXT327656 DNM327656:DNX327656 DDQ327656:DEB327656 CTU327656:CUF327656 CJY327656:CKJ327656 CAC327656:CAN327656 BQG327656:BQR327656 BGK327656:BGV327656 AWO327656:AWZ327656 AMS327656:AND327656 ACW327656:ADH327656 TA327656:TL327656 JE327656:JP327656 M327656:X327656 WVQ262120:WWB262120 WLU262120:WMF262120 WBY262120:WCJ262120 VSC262120:VSN262120 VIG262120:VIR262120 UYK262120:UYV262120 UOO262120:UOZ262120 UES262120:UFD262120 TUW262120:TVH262120 TLA262120:TLL262120 TBE262120:TBP262120 SRI262120:SRT262120 SHM262120:SHX262120 RXQ262120:RYB262120 RNU262120:ROF262120 RDY262120:REJ262120 QUC262120:QUN262120 QKG262120:QKR262120 QAK262120:QAV262120 PQO262120:PQZ262120 PGS262120:PHD262120 OWW262120:OXH262120 ONA262120:ONL262120 ODE262120:ODP262120 NTI262120:NTT262120 NJM262120:NJX262120 MZQ262120:NAB262120 MPU262120:MQF262120 MFY262120:MGJ262120 LWC262120:LWN262120 LMG262120:LMR262120 LCK262120:LCV262120 KSO262120:KSZ262120 KIS262120:KJD262120 JYW262120:JZH262120 JPA262120:JPL262120 JFE262120:JFP262120 IVI262120:IVT262120 ILM262120:ILX262120 IBQ262120:ICB262120 HRU262120:HSF262120 HHY262120:HIJ262120 GYC262120:GYN262120 GOG262120:GOR262120 GEK262120:GEV262120 FUO262120:FUZ262120 FKS262120:FLD262120 FAW262120:FBH262120 ERA262120:ERL262120 EHE262120:EHP262120 DXI262120:DXT262120 DNM262120:DNX262120 DDQ262120:DEB262120 CTU262120:CUF262120 CJY262120:CKJ262120 CAC262120:CAN262120 BQG262120:BQR262120 BGK262120:BGV262120 AWO262120:AWZ262120 AMS262120:AND262120 ACW262120:ADH262120 TA262120:TL262120 JE262120:JP262120 M262120:X262120 WVQ196584:WWB196584 WLU196584:WMF196584 WBY196584:WCJ196584 VSC196584:VSN196584 VIG196584:VIR196584 UYK196584:UYV196584 UOO196584:UOZ196584 UES196584:UFD196584 TUW196584:TVH196584 TLA196584:TLL196584 TBE196584:TBP196584 SRI196584:SRT196584 SHM196584:SHX196584 RXQ196584:RYB196584 RNU196584:ROF196584 RDY196584:REJ196584 QUC196584:QUN196584 QKG196584:QKR196584 QAK196584:QAV196584 PQO196584:PQZ196584 PGS196584:PHD196584 OWW196584:OXH196584 ONA196584:ONL196584 ODE196584:ODP196584 NTI196584:NTT196584 NJM196584:NJX196584 MZQ196584:NAB196584 MPU196584:MQF196584 MFY196584:MGJ196584 LWC196584:LWN196584 LMG196584:LMR196584 LCK196584:LCV196584 KSO196584:KSZ196584 KIS196584:KJD196584 JYW196584:JZH196584 JPA196584:JPL196584 JFE196584:JFP196584 IVI196584:IVT196584 ILM196584:ILX196584 IBQ196584:ICB196584 HRU196584:HSF196584 HHY196584:HIJ196584 GYC196584:GYN196584 GOG196584:GOR196584 GEK196584:GEV196584 FUO196584:FUZ196584 FKS196584:FLD196584 FAW196584:FBH196584 ERA196584:ERL196584 EHE196584:EHP196584 DXI196584:DXT196584 DNM196584:DNX196584 DDQ196584:DEB196584 CTU196584:CUF196584 CJY196584:CKJ196584 CAC196584:CAN196584 BQG196584:BQR196584 BGK196584:BGV196584 AWO196584:AWZ196584 AMS196584:AND196584 ACW196584:ADH196584 TA196584:TL196584 JE196584:JP196584 M196584:X196584 WVQ131048:WWB131048 WLU131048:WMF131048 WBY131048:WCJ131048 VSC131048:VSN131048 VIG131048:VIR131048 UYK131048:UYV131048 UOO131048:UOZ131048 UES131048:UFD131048 TUW131048:TVH131048 TLA131048:TLL131048 TBE131048:TBP131048 SRI131048:SRT131048 SHM131048:SHX131048 RXQ131048:RYB131048 RNU131048:ROF131048 RDY131048:REJ131048 QUC131048:QUN131048 QKG131048:QKR131048 QAK131048:QAV131048 PQO131048:PQZ131048 PGS131048:PHD131048 OWW131048:OXH131048 ONA131048:ONL131048 ODE131048:ODP131048 NTI131048:NTT131048 NJM131048:NJX131048 MZQ131048:NAB131048 MPU131048:MQF131048 MFY131048:MGJ131048 LWC131048:LWN131048 LMG131048:LMR131048 LCK131048:LCV131048 KSO131048:KSZ131048 KIS131048:KJD131048 JYW131048:JZH131048 JPA131048:JPL131048 JFE131048:JFP131048 IVI131048:IVT131048 ILM131048:ILX131048 IBQ131048:ICB131048 HRU131048:HSF131048 HHY131048:HIJ131048 GYC131048:GYN131048 GOG131048:GOR131048 GEK131048:GEV131048 FUO131048:FUZ131048 FKS131048:FLD131048 FAW131048:FBH131048 ERA131048:ERL131048 EHE131048:EHP131048 DXI131048:DXT131048 DNM131048:DNX131048 DDQ131048:DEB131048 CTU131048:CUF131048 CJY131048:CKJ131048 CAC131048:CAN131048 BQG131048:BQR131048 BGK131048:BGV131048 AWO131048:AWZ131048 AMS131048:AND131048 ACW131048:ADH131048 TA131048:TL131048 JE131048:JP131048 M131048:X131048 WVQ65512:WWB65512 WLU65512:WMF65512 WBY65512:WCJ65512 VSC65512:VSN65512 VIG65512:VIR65512 UYK65512:UYV65512 UOO65512:UOZ65512 UES65512:UFD65512 TUW65512:TVH65512 TLA65512:TLL65512 TBE65512:TBP65512 SRI65512:SRT65512 SHM65512:SHX65512 RXQ65512:RYB65512 RNU65512:ROF65512 RDY65512:REJ65512 QUC65512:QUN65512 QKG65512:QKR65512 QAK65512:QAV65512 PQO65512:PQZ65512 PGS65512:PHD65512 OWW65512:OXH65512 ONA65512:ONL65512 ODE65512:ODP65512 NTI65512:NTT65512 NJM65512:NJX65512 MZQ65512:NAB65512 MPU65512:MQF65512 MFY65512:MGJ65512 LWC65512:LWN65512 LMG65512:LMR65512 LCK65512:LCV65512 KSO65512:KSZ65512 KIS65512:KJD65512 JYW65512:JZH65512 JPA65512:JPL65512 JFE65512:JFP65512 IVI65512:IVT65512 ILM65512:ILX65512 IBQ65512:ICB65512 HRU65512:HSF65512 HHY65512:HIJ65512 GYC65512:GYN65512 GOG65512:GOR65512 GEK65512:GEV65512 FUO65512:FUZ65512 FKS65512:FLD65512 FAW65512:FBH65512 ERA65512:ERL65512 EHE65512:EHP65512 DXI65512:DXT65512 DNM65512:DNX65512 DDQ65512:DEB65512 CTU65512:CUF65512 CJY65512:CKJ65512 CAC65512:CAN65512 BQG65512:BQR65512 BGK65512:BGV65512 AWO65512:AWZ65512 AMS65512:AND65512 ACW65512:ADH65512 TA65512:TL65512 JE65512:JP65512 M65512:X65512" xr:uid="{BB175D63-8F0B-964F-90F0-7A2DEA2A25FC}">
      <formula1>INDIRECT(#REF!)</formula1>
    </dataValidation>
    <dataValidation type="list" allowBlank="1" showInputMessage="1" showErrorMessage="1" sqref="D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D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D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D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D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D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D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D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D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D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D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D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D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D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D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xr:uid="{3768148C-F9A5-EB45-84CC-2181B8760CDE}">
      <formula1>$A$977:$A$979</formula1>
    </dataValidation>
    <dataValidation type="list" allowBlank="1" showInputMessage="1" showErrorMessage="1" sqref="D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C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C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C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C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C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C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C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C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C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C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C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C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C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C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C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WVG983019" xr:uid="{8ACE3403-3865-FB4B-9904-DA91BF1AFEB4}">
      <formula1>$A$973:$A$975</formula1>
    </dataValidation>
    <dataValidation type="list" allowBlank="1" showInputMessage="1" showErrorMessage="1" sqref="WVJ983031 AM65529:AN65530 KE65529:KF65530 UA65529:UB65530 ADW65529:ADX65530 ANS65529:ANT65530 AXO65529:AXP65530 BHK65529:BHL65530 BRG65529:BRH65530 CBC65529:CBD65530 CKY65529:CKZ65530 CUU65529:CUV65530 DEQ65529:DER65530 DOM65529:DON65530 DYI65529:DYJ65530 EIE65529:EIF65530 ESA65529:ESB65530 FBW65529:FBX65530 FLS65529:FLT65530 FVO65529:FVP65530 GFK65529:GFL65530 GPG65529:GPH65530 GZC65529:GZD65530 HIY65529:HIZ65530 HSU65529:HSV65530 ICQ65529:ICR65530 IMM65529:IMN65530 IWI65529:IWJ65530 JGE65529:JGF65530 JQA65529:JQB65530 JZW65529:JZX65530 KJS65529:KJT65530 KTO65529:KTP65530 LDK65529:LDL65530 LNG65529:LNH65530 LXC65529:LXD65530 MGY65529:MGZ65530 MQU65529:MQV65530 NAQ65529:NAR65530 NKM65529:NKN65530 NUI65529:NUJ65530 OEE65529:OEF65530 OOA65529:OOB65530 OXW65529:OXX65530 PHS65529:PHT65530 PRO65529:PRP65530 QBK65529:QBL65530 QLG65529:QLH65530 QVC65529:QVD65530 REY65529:REZ65530 ROU65529:ROV65530 RYQ65529:RYR65530 SIM65529:SIN65530 SSI65529:SSJ65530 TCE65529:TCF65530 TMA65529:TMB65530 TVW65529:TVX65530 UFS65529:UFT65530 UPO65529:UPP65530 UZK65529:UZL65530 VJG65529:VJH65530 VTC65529:VTD65530 WCY65529:WCZ65530 WMU65529:WMV65530 WWQ65529:WWR65530 AM131065:AN131066 KE131065:KF131066 UA131065:UB131066 ADW131065:ADX131066 ANS131065:ANT131066 AXO131065:AXP131066 BHK131065:BHL131066 BRG131065:BRH131066 CBC131065:CBD131066 CKY131065:CKZ131066 CUU131065:CUV131066 DEQ131065:DER131066 DOM131065:DON131066 DYI131065:DYJ131066 EIE131065:EIF131066 ESA131065:ESB131066 FBW131065:FBX131066 FLS131065:FLT131066 FVO131065:FVP131066 GFK131065:GFL131066 GPG131065:GPH131066 GZC131065:GZD131066 HIY131065:HIZ131066 HSU131065:HSV131066 ICQ131065:ICR131066 IMM131065:IMN131066 IWI131065:IWJ131066 JGE131065:JGF131066 JQA131065:JQB131066 JZW131065:JZX131066 KJS131065:KJT131066 KTO131065:KTP131066 LDK131065:LDL131066 LNG131065:LNH131066 LXC131065:LXD131066 MGY131065:MGZ131066 MQU131065:MQV131066 NAQ131065:NAR131066 NKM131065:NKN131066 NUI131065:NUJ131066 OEE131065:OEF131066 OOA131065:OOB131066 OXW131065:OXX131066 PHS131065:PHT131066 PRO131065:PRP131066 QBK131065:QBL131066 QLG131065:QLH131066 QVC131065:QVD131066 REY131065:REZ131066 ROU131065:ROV131066 RYQ131065:RYR131066 SIM131065:SIN131066 SSI131065:SSJ131066 TCE131065:TCF131066 TMA131065:TMB131066 TVW131065:TVX131066 UFS131065:UFT131066 UPO131065:UPP131066 UZK131065:UZL131066 VJG131065:VJH131066 VTC131065:VTD131066 WCY131065:WCZ131066 WMU131065:WMV131066 WWQ131065:WWR131066 AM196601:AN196602 KE196601:KF196602 UA196601:UB196602 ADW196601:ADX196602 ANS196601:ANT196602 AXO196601:AXP196602 BHK196601:BHL196602 BRG196601:BRH196602 CBC196601:CBD196602 CKY196601:CKZ196602 CUU196601:CUV196602 DEQ196601:DER196602 DOM196601:DON196602 DYI196601:DYJ196602 EIE196601:EIF196602 ESA196601:ESB196602 FBW196601:FBX196602 FLS196601:FLT196602 FVO196601:FVP196602 GFK196601:GFL196602 GPG196601:GPH196602 GZC196601:GZD196602 HIY196601:HIZ196602 HSU196601:HSV196602 ICQ196601:ICR196602 IMM196601:IMN196602 IWI196601:IWJ196602 JGE196601:JGF196602 JQA196601:JQB196602 JZW196601:JZX196602 KJS196601:KJT196602 KTO196601:KTP196602 LDK196601:LDL196602 LNG196601:LNH196602 LXC196601:LXD196602 MGY196601:MGZ196602 MQU196601:MQV196602 NAQ196601:NAR196602 NKM196601:NKN196602 NUI196601:NUJ196602 OEE196601:OEF196602 OOA196601:OOB196602 OXW196601:OXX196602 PHS196601:PHT196602 PRO196601:PRP196602 QBK196601:QBL196602 QLG196601:QLH196602 QVC196601:QVD196602 REY196601:REZ196602 ROU196601:ROV196602 RYQ196601:RYR196602 SIM196601:SIN196602 SSI196601:SSJ196602 TCE196601:TCF196602 TMA196601:TMB196602 TVW196601:TVX196602 UFS196601:UFT196602 UPO196601:UPP196602 UZK196601:UZL196602 VJG196601:VJH196602 VTC196601:VTD196602 WCY196601:WCZ196602 WMU196601:WMV196602 WWQ196601:WWR196602 AM262137:AN262138 KE262137:KF262138 UA262137:UB262138 ADW262137:ADX262138 ANS262137:ANT262138 AXO262137:AXP262138 BHK262137:BHL262138 BRG262137:BRH262138 CBC262137:CBD262138 CKY262137:CKZ262138 CUU262137:CUV262138 DEQ262137:DER262138 DOM262137:DON262138 DYI262137:DYJ262138 EIE262137:EIF262138 ESA262137:ESB262138 FBW262137:FBX262138 FLS262137:FLT262138 FVO262137:FVP262138 GFK262137:GFL262138 GPG262137:GPH262138 GZC262137:GZD262138 HIY262137:HIZ262138 HSU262137:HSV262138 ICQ262137:ICR262138 IMM262137:IMN262138 IWI262137:IWJ262138 JGE262137:JGF262138 JQA262137:JQB262138 JZW262137:JZX262138 KJS262137:KJT262138 KTO262137:KTP262138 LDK262137:LDL262138 LNG262137:LNH262138 LXC262137:LXD262138 MGY262137:MGZ262138 MQU262137:MQV262138 NAQ262137:NAR262138 NKM262137:NKN262138 NUI262137:NUJ262138 OEE262137:OEF262138 OOA262137:OOB262138 OXW262137:OXX262138 PHS262137:PHT262138 PRO262137:PRP262138 QBK262137:QBL262138 QLG262137:QLH262138 QVC262137:QVD262138 REY262137:REZ262138 ROU262137:ROV262138 RYQ262137:RYR262138 SIM262137:SIN262138 SSI262137:SSJ262138 TCE262137:TCF262138 TMA262137:TMB262138 TVW262137:TVX262138 UFS262137:UFT262138 UPO262137:UPP262138 UZK262137:UZL262138 VJG262137:VJH262138 VTC262137:VTD262138 WCY262137:WCZ262138 WMU262137:WMV262138 WWQ262137:WWR262138 AM327673:AN327674 KE327673:KF327674 UA327673:UB327674 ADW327673:ADX327674 ANS327673:ANT327674 AXO327673:AXP327674 BHK327673:BHL327674 BRG327673:BRH327674 CBC327673:CBD327674 CKY327673:CKZ327674 CUU327673:CUV327674 DEQ327673:DER327674 DOM327673:DON327674 DYI327673:DYJ327674 EIE327673:EIF327674 ESA327673:ESB327674 FBW327673:FBX327674 FLS327673:FLT327674 FVO327673:FVP327674 GFK327673:GFL327674 GPG327673:GPH327674 GZC327673:GZD327674 HIY327673:HIZ327674 HSU327673:HSV327674 ICQ327673:ICR327674 IMM327673:IMN327674 IWI327673:IWJ327674 JGE327673:JGF327674 JQA327673:JQB327674 JZW327673:JZX327674 KJS327673:KJT327674 KTO327673:KTP327674 LDK327673:LDL327674 LNG327673:LNH327674 LXC327673:LXD327674 MGY327673:MGZ327674 MQU327673:MQV327674 NAQ327673:NAR327674 NKM327673:NKN327674 NUI327673:NUJ327674 OEE327673:OEF327674 OOA327673:OOB327674 OXW327673:OXX327674 PHS327673:PHT327674 PRO327673:PRP327674 QBK327673:QBL327674 QLG327673:QLH327674 QVC327673:QVD327674 REY327673:REZ327674 ROU327673:ROV327674 RYQ327673:RYR327674 SIM327673:SIN327674 SSI327673:SSJ327674 TCE327673:TCF327674 TMA327673:TMB327674 TVW327673:TVX327674 UFS327673:UFT327674 UPO327673:UPP327674 UZK327673:UZL327674 VJG327673:VJH327674 VTC327673:VTD327674 WCY327673:WCZ327674 WMU327673:WMV327674 WWQ327673:WWR327674 AM393209:AN393210 KE393209:KF393210 UA393209:UB393210 ADW393209:ADX393210 ANS393209:ANT393210 AXO393209:AXP393210 BHK393209:BHL393210 BRG393209:BRH393210 CBC393209:CBD393210 CKY393209:CKZ393210 CUU393209:CUV393210 DEQ393209:DER393210 DOM393209:DON393210 DYI393209:DYJ393210 EIE393209:EIF393210 ESA393209:ESB393210 FBW393209:FBX393210 FLS393209:FLT393210 FVO393209:FVP393210 GFK393209:GFL393210 GPG393209:GPH393210 GZC393209:GZD393210 HIY393209:HIZ393210 HSU393209:HSV393210 ICQ393209:ICR393210 IMM393209:IMN393210 IWI393209:IWJ393210 JGE393209:JGF393210 JQA393209:JQB393210 JZW393209:JZX393210 KJS393209:KJT393210 KTO393209:KTP393210 LDK393209:LDL393210 LNG393209:LNH393210 LXC393209:LXD393210 MGY393209:MGZ393210 MQU393209:MQV393210 NAQ393209:NAR393210 NKM393209:NKN393210 NUI393209:NUJ393210 OEE393209:OEF393210 OOA393209:OOB393210 OXW393209:OXX393210 PHS393209:PHT393210 PRO393209:PRP393210 QBK393209:QBL393210 QLG393209:QLH393210 QVC393209:QVD393210 REY393209:REZ393210 ROU393209:ROV393210 RYQ393209:RYR393210 SIM393209:SIN393210 SSI393209:SSJ393210 TCE393209:TCF393210 TMA393209:TMB393210 TVW393209:TVX393210 UFS393209:UFT393210 UPO393209:UPP393210 UZK393209:UZL393210 VJG393209:VJH393210 VTC393209:VTD393210 WCY393209:WCZ393210 WMU393209:WMV393210 WWQ393209:WWR393210 AM458745:AN458746 KE458745:KF458746 UA458745:UB458746 ADW458745:ADX458746 ANS458745:ANT458746 AXO458745:AXP458746 BHK458745:BHL458746 BRG458745:BRH458746 CBC458745:CBD458746 CKY458745:CKZ458746 CUU458745:CUV458746 DEQ458745:DER458746 DOM458745:DON458746 DYI458745:DYJ458746 EIE458745:EIF458746 ESA458745:ESB458746 FBW458745:FBX458746 FLS458745:FLT458746 FVO458745:FVP458746 GFK458745:GFL458746 GPG458745:GPH458746 GZC458745:GZD458746 HIY458745:HIZ458746 HSU458745:HSV458746 ICQ458745:ICR458746 IMM458745:IMN458746 IWI458745:IWJ458746 JGE458745:JGF458746 JQA458745:JQB458746 JZW458745:JZX458746 KJS458745:KJT458746 KTO458745:KTP458746 LDK458745:LDL458746 LNG458745:LNH458746 LXC458745:LXD458746 MGY458745:MGZ458746 MQU458745:MQV458746 NAQ458745:NAR458746 NKM458745:NKN458746 NUI458745:NUJ458746 OEE458745:OEF458746 OOA458745:OOB458746 OXW458745:OXX458746 PHS458745:PHT458746 PRO458745:PRP458746 QBK458745:QBL458746 QLG458745:QLH458746 QVC458745:QVD458746 REY458745:REZ458746 ROU458745:ROV458746 RYQ458745:RYR458746 SIM458745:SIN458746 SSI458745:SSJ458746 TCE458745:TCF458746 TMA458745:TMB458746 TVW458745:TVX458746 UFS458745:UFT458746 UPO458745:UPP458746 UZK458745:UZL458746 VJG458745:VJH458746 VTC458745:VTD458746 WCY458745:WCZ458746 WMU458745:WMV458746 WWQ458745:WWR458746 AM524281:AN524282 KE524281:KF524282 UA524281:UB524282 ADW524281:ADX524282 ANS524281:ANT524282 AXO524281:AXP524282 BHK524281:BHL524282 BRG524281:BRH524282 CBC524281:CBD524282 CKY524281:CKZ524282 CUU524281:CUV524282 DEQ524281:DER524282 DOM524281:DON524282 DYI524281:DYJ524282 EIE524281:EIF524282 ESA524281:ESB524282 FBW524281:FBX524282 FLS524281:FLT524282 FVO524281:FVP524282 GFK524281:GFL524282 GPG524281:GPH524282 GZC524281:GZD524282 HIY524281:HIZ524282 HSU524281:HSV524282 ICQ524281:ICR524282 IMM524281:IMN524282 IWI524281:IWJ524282 JGE524281:JGF524282 JQA524281:JQB524282 JZW524281:JZX524282 KJS524281:KJT524282 KTO524281:KTP524282 LDK524281:LDL524282 LNG524281:LNH524282 LXC524281:LXD524282 MGY524281:MGZ524282 MQU524281:MQV524282 NAQ524281:NAR524282 NKM524281:NKN524282 NUI524281:NUJ524282 OEE524281:OEF524282 OOA524281:OOB524282 OXW524281:OXX524282 PHS524281:PHT524282 PRO524281:PRP524282 QBK524281:QBL524282 QLG524281:QLH524282 QVC524281:QVD524282 REY524281:REZ524282 ROU524281:ROV524282 RYQ524281:RYR524282 SIM524281:SIN524282 SSI524281:SSJ524282 TCE524281:TCF524282 TMA524281:TMB524282 TVW524281:TVX524282 UFS524281:UFT524282 UPO524281:UPP524282 UZK524281:UZL524282 VJG524281:VJH524282 VTC524281:VTD524282 WCY524281:WCZ524282 WMU524281:WMV524282 WWQ524281:WWR524282 AM589817:AN589818 KE589817:KF589818 UA589817:UB589818 ADW589817:ADX589818 ANS589817:ANT589818 AXO589817:AXP589818 BHK589817:BHL589818 BRG589817:BRH589818 CBC589817:CBD589818 CKY589817:CKZ589818 CUU589817:CUV589818 DEQ589817:DER589818 DOM589817:DON589818 DYI589817:DYJ589818 EIE589817:EIF589818 ESA589817:ESB589818 FBW589817:FBX589818 FLS589817:FLT589818 FVO589817:FVP589818 GFK589817:GFL589818 GPG589817:GPH589818 GZC589817:GZD589818 HIY589817:HIZ589818 HSU589817:HSV589818 ICQ589817:ICR589818 IMM589817:IMN589818 IWI589817:IWJ589818 JGE589817:JGF589818 JQA589817:JQB589818 JZW589817:JZX589818 KJS589817:KJT589818 KTO589817:KTP589818 LDK589817:LDL589818 LNG589817:LNH589818 LXC589817:LXD589818 MGY589817:MGZ589818 MQU589817:MQV589818 NAQ589817:NAR589818 NKM589817:NKN589818 NUI589817:NUJ589818 OEE589817:OEF589818 OOA589817:OOB589818 OXW589817:OXX589818 PHS589817:PHT589818 PRO589817:PRP589818 QBK589817:QBL589818 QLG589817:QLH589818 QVC589817:QVD589818 REY589817:REZ589818 ROU589817:ROV589818 RYQ589817:RYR589818 SIM589817:SIN589818 SSI589817:SSJ589818 TCE589817:TCF589818 TMA589817:TMB589818 TVW589817:TVX589818 UFS589817:UFT589818 UPO589817:UPP589818 UZK589817:UZL589818 VJG589817:VJH589818 VTC589817:VTD589818 WCY589817:WCZ589818 WMU589817:WMV589818 WWQ589817:WWR589818 AM655353:AN655354 KE655353:KF655354 UA655353:UB655354 ADW655353:ADX655354 ANS655353:ANT655354 AXO655353:AXP655354 BHK655353:BHL655354 BRG655353:BRH655354 CBC655353:CBD655354 CKY655353:CKZ655354 CUU655353:CUV655354 DEQ655353:DER655354 DOM655353:DON655354 DYI655353:DYJ655354 EIE655353:EIF655354 ESA655353:ESB655354 FBW655353:FBX655354 FLS655353:FLT655354 FVO655353:FVP655354 GFK655353:GFL655354 GPG655353:GPH655354 GZC655353:GZD655354 HIY655353:HIZ655354 HSU655353:HSV655354 ICQ655353:ICR655354 IMM655353:IMN655354 IWI655353:IWJ655354 JGE655353:JGF655354 JQA655353:JQB655354 JZW655353:JZX655354 KJS655353:KJT655354 KTO655353:KTP655354 LDK655353:LDL655354 LNG655353:LNH655354 LXC655353:LXD655354 MGY655353:MGZ655354 MQU655353:MQV655354 NAQ655353:NAR655354 NKM655353:NKN655354 NUI655353:NUJ655354 OEE655353:OEF655354 OOA655353:OOB655354 OXW655353:OXX655354 PHS655353:PHT655354 PRO655353:PRP655354 QBK655353:QBL655354 QLG655353:QLH655354 QVC655353:QVD655354 REY655353:REZ655354 ROU655353:ROV655354 RYQ655353:RYR655354 SIM655353:SIN655354 SSI655353:SSJ655354 TCE655353:TCF655354 TMA655353:TMB655354 TVW655353:TVX655354 UFS655353:UFT655354 UPO655353:UPP655354 UZK655353:UZL655354 VJG655353:VJH655354 VTC655353:VTD655354 WCY655353:WCZ655354 WMU655353:WMV655354 WWQ655353:WWR655354 AM720889:AN720890 KE720889:KF720890 UA720889:UB720890 ADW720889:ADX720890 ANS720889:ANT720890 AXO720889:AXP720890 BHK720889:BHL720890 BRG720889:BRH720890 CBC720889:CBD720890 CKY720889:CKZ720890 CUU720889:CUV720890 DEQ720889:DER720890 DOM720889:DON720890 DYI720889:DYJ720890 EIE720889:EIF720890 ESA720889:ESB720890 FBW720889:FBX720890 FLS720889:FLT720890 FVO720889:FVP720890 GFK720889:GFL720890 GPG720889:GPH720890 GZC720889:GZD720890 HIY720889:HIZ720890 HSU720889:HSV720890 ICQ720889:ICR720890 IMM720889:IMN720890 IWI720889:IWJ720890 JGE720889:JGF720890 JQA720889:JQB720890 JZW720889:JZX720890 KJS720889:KJT720890 KTO720889:KTP720890 LDK720889:LDL720890 LNG720889:LNH720890 LXC720889:LXD720890 MGY720889:MGZ720890 MQU720889:MQV720890 NAQ720889:NAR720890 NKM720889:NKN720890 NUI720889:NUJ720890 OEE720889:OEF720890 OOA720889:OOB720890 OXW720889:OXX720890 PHS720889:PHT720890 PRO720889:PRP720890 QBK720889:QBL720890 QLG720889:QLH720890 QVC720889:QVD720890 REY720889:REZ720890 ROU720889:ROV720890 RYQ720889:RYR720890 SIM720889:SIN720890 SSI720889:SSJ720890 TCE720889:TCF720890 TMA720889:TMB720890 TVW720889:TVX720890 UFS720889:UFT720890 UPO720889:UPP720890 UZK720889:UZL720890 VJG720889:VJH720890 VTC720889:VTD720890 WCY720889:WCZ720890 WMU720889:WMV720890 WWQ720889:WWR720890 AM786425:AN786426 KE786425:KF786426 UA786425:UB786426 ADW786425:ADX786426 ANS786425:ANT786426 AXO786425:AXP786426 BHK786425:BHL786426 BRG786425:BRH786426 CBC786425:CBD786426 CKY786425:CKZ786426 CUU786425:CUV786426 DEQ786425:DER786426 DOM786425:DON786426 DYI786425:DYJ786426 EIE786425:EIF786426 ESA786425:ESB786426 FBW786425:FBX786426 FLS786425:FLT786426 FVO786425:FVP786426 GFK786425:GFL786426 GPG786425:GPH786426 GZC786425:GZD786426 HIY786425:HIZ786426 HSU786425:HSV786426 ICQ786425:ICR786426 IMM786425:IMN786426 IWI786425:IWJ786426 JGE786425:JGF786426 JQA786425:JQB786426 JZW786425:JZX786426 KJS786425:KJT786426 KTO786425:KTP786426 LDK786425:LDL786426 LNG786425:LNH786426 LXC786425:LXD786426 MGY786425:MGZ786426 MQU786425:MQV786426 NAQ786425:NAR786426 NKM786425:NKN786426 NUI786425:NUJ786426 OEE786425:OEF786426 OOA786425:OOB786426 OXW786425:OXX786426 PHS786425:PHT786426 PRO786425:PRP786426 QBK786425:QBL786426 QLG786425:QLH786426 QVC786425:QVD786426 REY786425:REZ786426 ROU786425:ROV786426 RYQ786425:RYR786426 SIM786425:SIN786426 SSI786425:SSJ786426 TCE786425:TCF786426 TMA786425:TMB786426 TVW786425:TVX786426 UFS786425:UFT786426 UPO786425:UPP786426 UZK786425:UZL786426 VJG786425:VJH786426 VTC786425:VTD786426 WCY786425:WCZ786426 WMU786425:WMV786426 WWQ786425:WWR786426 AM851961:AN851962 KE851961:KF851962 UA851961:UB851962 ADW851961:ADX851962 ANS851961:ANT851962 AXO851961:AXP851962 BHK851961:BHL851962 BRG851961:BRH851962 CBC851961:CBD851962 CKY851961:CKZ851962 CUU851961:CUV851962 DEQ851961:DER851962 DOM851961:DON851962 DYI851961:DYJ851962 EIE851961:EIF851962 ESA851961:ESB851962 FBW851961:FBX851962 FLS851961:FLT851962 FVO851961:FVP851962 GFK851961:GFL851962 GPG851961:GPH851962 GZC851961:GZD851962 HIY851961:HIZ851962 HSU851961:HSV851962 ICQ851961:ICR851962 IMM851961:IMN851962 IWI851961:IWJ851962 JGE851961:JGF851962 JQA851961:JQB851962 JZW851961:JZX851962 KJS851961:KJT851962 KTO851961:KTP851962 LDK851961:LDL851962 LNG851961:LNH851962 LXC851961:LXD851962 MGY851961:MGZ851962 MQU851961:MQV851962 NAQ851961:NAR851962 NKM851961:NKN851962 NUI851961:NUJ851962 OEE851961:OEF851962 OOA851961:OOB851962 OXW851961:OXX851962 PHS851961:PHT851962 PRO851961:PRP851962 QBK851961:QBL851962 QLG851961:QLH851962 QVC851961:QVD851962 REY851961:REZ851962 ROU851961:ROV851962 RYQ851961:RYR851962 SIM851961:SIN851962 SSI851961:SSJ851962 TCE851961:TCF851962 TMA851961:TMB851962 TVW851961:TVX851962 UFS851961:UFT851962 UPO851961:UPP851962 UZK851961:UZL851962 VJG851961:VJH851962 VTC851961:VTD851962 WCY851961:WCZ851962 WMU851961:WMV851962 WWQ851961:WWR851962 AM917497:AN917498 KE917497:KF917498 UA917497:UB917498 ADW917497:ADX917498 ANS917497:ANT917498 AXO917497:AXP917498 BHK917497:BHL917498 BRG917497:BRH917498 CBC917497:CBD917498 CKY917497:CKZ917498 CUU917497:CUV917498 DEQ917497:DER917498 DOM917497:DON917498 DYI917497:DYJ917498 EIE917497:EIF917498 ESA917497:ESB917498 FBW917497:FBX917498 FLS917497:FLT917498 FVO917497:FVP917498 GFK917497:GFL917498 GPG917497:GPH917498 GZC917497:GZD917498 HIY917497:HIZ917498 HSU917497:HSV917498 ICQ917497:ICR917498 IMM917497:IMN917498 IWI917497:IWJ917498 JGE917497:JGF917498 JQA917497:JQB917498 JZW917497:JZX917498 KJS917497:KJT917498 KTO917497:KTP917498 LDK917497:LDL917498 LNG917497:LNH917498 LXC917497:LXD917498 MGY917497:MGZ917498 MQU917497:MQV917498 NAQ917497:NAR917498 NKM917497:NKN917498 NUI917497:NUJ917498 OEE917497:OEF917498 OOA917497:OOB917498 OXW917497:OXX917498 PHS917497:PHT917498 PRO917497:PRP917498 QBK917497:QBL917498 QLG917497:QLH917498 QVC917497:QVD917498 REY917497:REZ917498 ROU917497:ROV917498 RYQ917497:RYR917498 SIM917497:SIN917498 SSI917497:SSJ917498 TCE917497:TCF917498 TMA917497:TMB917498 TVW917497:TVX917498 UFS917497:UFT917498 UPO917497:UPP917498 UZK917497:UZL917498 VJG917497:VJH917498 VTC917497:VTD917498 WCY917497:WCZ917498 WMU917497:WMV917498 WWQ917497:WWR917498 AM983033:AN983034 KE983033:KF983034 UA983033:UB983034 ADW983033:ADX983034 ANS983033:ANT983034 AXO983033:AXP983034 BHK983033:BHL983034 BRG983033:BRH983034 CBC983033:CBD983034 CKY983033:CKZ983034 CUU983033:CUV983034 DEQ983033:DER983034 DOM983033:DON983034 DYI983033:DYJ983034 EIE983033:EIF983034 ESA983033:ESB983034 FBW983033:FBX983034 FLS983033:FLT983034 FVO983033:FVP983034 GFK983033:GFL983034 GPG983033:GPH983034 GZC983033:GZD983034 HIY983033:HIZ983034 HSU983033:HSV983034 ICQ983033:ICR983034 IMM983033:IMN983034 IWI983033:IWJ983034 JGE983033:JGF983034 JQA983033:JQB983034 JZW983033:JZX983034 KJS983033:KJT983034 KTO983033:KTP983034 LDK983033:LDL983034 LNG983033:LNH983034 LXC983033:LXD983034 MGY983033:MGZ983034 MQU983033:MQV983034 NAQ983033:NAR983034 NKM983033:NKN983034 NUI983033:NUJ983034 OEE983033:OEF983034 OOA983033:OOB983034 OXW983033:OXX983034 PHS983033:PHT983034 PRO983033:PRP983034 QBK983033:QBL983034 QLG983033:QLH983034 QVC983033:QVD983034 REY983033:REZ983034 ROU983033:ROV983034 RYQ983033:RYR983034 SIM983033:SIN983034 SSI983033:SSJ983034 TCE983033:TCF983034 TMA983033:TMB983034 TVW983033:TVX983034 UFS983033:UFT983034 UPO983033:UPP983034 UZK983033:UZL983034 VJG983033:VJH983034 VTC983033:VTD983034 WCY983033:WCZ983034 WMU983033:WMV983034 WWQ983033:WWR983034 F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F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F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F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F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F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F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F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F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F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F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F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F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F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F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xr:uid="{3B55A64B-2C82-A74B-950A-9BDCC62D25C5}">
      <formula1>$A$969:$A$971</formula1>
    </dataValidation>
  </dataValidations>
  <pageMargins left="0.7" right="0.7" top="0.75" bottom="0.75" header="0.3" footer="0.3"/>
  <pageSetup paperSize="9"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D289-1FC6-044C-B38D-E4D849FE9DDE}">
  <dimension ref="A1:G235"/>
  <sheetViews>
    <sheetView workbookViewId="0">
      <selection activeCell="D32" sqref="D32"/>
    </sheetView>
  </sheetViews>
  <sheetFormatPr baseColWidth="10" defaultRowHeight="16" x14ac:dyDescent="0.2"/>
  <cols>
    <col min="2" max="2" width="25.33203125" style="2" bestFit="1" customWidth="1"/>
    <col min="4" max="4" width="11.5" bestFit="1" customWidth="1"/>
  </cols>
  <sheetData>
    <row r="1" spans="1:7" x14ac:dyDescent="0.2">
      <c r="A1" s="4" t="s">
        <v>796</v>
      </c>
      <c r="B1" s="4" t="s">
        <v>773</v>
      </c>
      <c r="C1" s="4" t="s">
        <v>420</v>
      </c>
      <c r="D1" s="4" t="s">
        <v>807</v>
      </c>
    </row>
    <row r="2" spans="1:7" x14ac:dyDescent="0.2">
      <c r="A2" s="5" t="s">
        <v>328</v>
      </c>
      <c r="B2" s="1" t="s">
        <v>677</v>
      </c>
      <c r="C2" s="5" t="s">
        <v>327</v>
      </c>
      <c r="D2" t="s">
        <v>806</v>
      </c>
      <c r="G2" t="s">
        <v>330</v>
      </c>
    </row>
    <row r="3" spans="1:7" x14ac:dyDescent="0.2">
      <c r="A3" s="5" t="s">
        <v>328</v>
      </c>
      <c r="B3" s="1" t="s">
        <v>678</v>
      </c>
      <c r="C3" s="5" t="s">
        <v>327</v>
      </c>
      <c r="D3" t="s">
        <v>806</v>
      </c>
      <c r="G3" t="s">
        <v>328</v>
      </c>
    </row>
    <row r="4" spans="1:7" x14ac:dyDescent="0.2">
      <c r="A4" s="5" t="s">
        <v>328</v>
      </c>
      <c r="B4" s="1" t="s">
        <v>797</v>
      </c>
      <c r="C4" s="5" t="s">
        <v>327</v>
      </c>
      <c r="D4" t="s">
        <v>806</v>
      </c>
      <c r="G4" t="s">
        <v>802</v>
      </c>
    </row>
    <row r="5" spans="1:7" x14ac:dyDescent="0.2">
      <c r="A5" s="5" t="s">
        <v>328</v>
      </c>
      <c r="B5" s="1" t="s">
        <v>679</v>
      </c>
      <c r="C5" s="5" t="s">
        <v>327</v>
      </c>
      <c r="D5" t="s">
        <v>806</v>
      </c>
      <c r="G5" t="s">
        <v>329</v>
      </c>
    </row>
    <row r="6" spans="1:7" x14ac:dyDescent="0.2">
      <c r="A6" s="5" t="s">
        <v>328</v>
      </c>
      <c r="B6" s="1" t="s">
        <v>569</v>
      </c>
      <c r="C6" s="5" t="s">
        <v>327</v>
      </c>
      <c r="D6" t="s">
        <v>805</v>
      </c>
    </row>
    <row r="7" spans="1:7" x14ac:dyDescent="0.2">
      <c r="A7" s="5" t="s">
        <v>328</v>
      </c>
      <c r="B7" s="1" t="s">
        <v>680</v>
      </c>
      <c r="C7" s="5" t="s">
        <v>381</v>
      </c>
      <c r="D7" t="s">
        <v>806</v>
      </c>
    </row>
    <row r="8" spans="1:7" x14ac:dyDescent="0.2">
      <c r="A8" s="5" t="s">
        <v>328</v>
      </c>
      <c r="B8" s="1" t="s">
        <v>798</v>
      </c>
      <c r="C8" s="5" t="s">
        <v>327</v>
      </c>
      <c r="D8" t="s">
        <v>806</v>
      </c>
    </row>
    <row r="9" spans="1:7" x14ac:dyDescent="0.2">
      <c r="A9" s="5" t="s">
        <v>328</v>
      </c>
      <c r="B9" s="1" t="s">
        <v>570</v>
      </c>
      <c r="C9" s="5" t="s">
        <v>333</v>
      </c>
      <c r="D9" t="s">
        <v>805</v>
      </c>
    </row>
    <row r="10" spans="1:7" x14ac:dyDescent="0.2">
      <c r="A10" s="5" t="s">
        <v>328</v>
      </c>
      <c r="B10" s="1" t="s">
        <v>776</v>
      </c>
      <c r="C10" s="5" t="s">
        <v>327</v>
      </c>
      <c r="D10" t="s">
        <v>806</v>
      </c>
    </row>
    <row r="11" spans="1:7" x14ac:dyDescent="0.2">
      <c r="A11" s="5" t="s">
        <v>328</v>
      </c>
      <c r="B11" s="1" t="s">
        <v>571</v>
      </c>
      <c r="C11" s="5" t="s">
        <v>381</v>
      </c>
      <c r="D11" t="s">
        <v>805</v>
      </c>
    </row>
    <row r="12" spans="1:7" x14ac:dyDescent="0.2">
      <c r="A12" s="5" t="s">
        <v>328</v>
      </c>
      <c r="B12" s="1" t="s">
        <v>572</v>
      </c>
      <c r="C12" s="5" t="s">
        <v>337</v>
      </c>
      <c r="D12" t="s">
        <v>805</v>
      </c>
    </row>
    <row r="13" spans="1:7" x14ac:dyDescent="0.2">
      <c r="A13" s="5" t="s">
        <v>328</v>
      </c>
      <c r="B13" s="1" t="s">
        <v>573</v>
      </c>
      <c r="C13" s="5" t="s">
        <v>327</v>
      </c>
      <c r="D13" t="s">
        <v>805</v>
      </c>
    </row>
    <row r="14" spans="1:7" x14ac:dyDescent="0.2">
      <c r="A14" s="5" t="s">
        <v>328</v>
      </c>
      <c r="B14" s="1" t="s">
        <v>681</v>
      </c>
      <c r="C14" s="5" t="s">
        <v>327</v>
      </c>
      <c r="D14" t="s">
        <v>806</v>
      </c>
    </row>
    <row r="15" spans="1:7" x14ac:dyDescent="0.2">
      <c r="A15" s="5" t="s">
        <v>328</v>
      </c>
      <c r="B15" s="1" t="s">
        <v>574</v>
      </c>
      <c r="C15" s="5" t="s">
        <v>337</v>
      </c>
      <c r="D15" t="s">
        <v>805</v>
      </c>
    </row>
    <row r="16" spans="1:7" x14ac:dyDescent="0.2">
      <c r="A16" s="5" t="s">
        <v>328</v>
      </c>
      <c r="B16" s="1" t="s">
        <v>682</v>
      </c>
      <c r="C16" s="5" t="s">
        <v>381</v>
      </c>
      <c r="D16" t="s">
        <v>806</v>
      </c>
    </row>
    <row r="17" spans="1:4" x14ac:dyDescent="0.2">
      <c r="A17" s="5" t="s">
        <v>328</v>
      </c>
      <c r="B17" s="1" t="s">
        <v>575</v>
      </c>
      <c r="C17" s="5" t="s">
        <v>337</v>
      </c>
      <c r="D17" t="s">
        <v>805</v>
      </c>
    </row>
    <row r="18" spans="1:4" x14ac:dyDescent="0.2">
      <c r="A18" s="5" t="s">
        <v>328</v>
      </c>
      <c r="B18" s="1" t="s">
        <v>576</v>
      </c>
      <c r="C18" s="5" t="s">
        <v>327</v>
      </c>
      <c r="D18" t="s">
        <v>805</v>
      </c>
    </row>
    <row r="19" spans="1:4" x14ac:dyDescent="0.2">
      <c r="A19" s="5" t="s">
        <v>328</v>
      </c>
      <c r="B19" s="1" t="s">
        <v>577</v>
      </c>
      <c r="C19" s="5" t="s">
        <v>381</v>
      </c>
      <c r="D19" t="s">
        <v>805</v>
      </c>
    </row>
    <row r="20" spans="1:4" x14ac:dyDescent="0.2">
      <c r="A20" s="5" t="s">
        <v>328</v>
      </c>
      <c r="B20" s="1" t="s">
        <v>578</v>
      </c>
      <c r="C20" s="5" t="s">
        <v>333</v>
      </c>
      <c r="D20" t="s">
        <v>805</v>
      </c>
    </row>
    <row r="21" spans="1:4" x14ac:dyDescent="0.2">
      <c r="A21" s="5" t="s">
        <v>328</v>
      </c>
      <c r="B21" s="1" t="s">
        <v>579</v>
      </c>
      <c r="C21" s="5" t="s">
        <v>381</v>
      </c>
      <c r="D21" t="s">
        <v>805</v>
      </c>
    </row>
    <row r="22" spans="1:4" x14ac:dyDescent="0.2">
      <c r="A22" s="5" t="s">
        <v>328</v>
      </c>
      <c r="B22" s="1" t="s">
        <v>580</v>
      </c>
      <c r="C22" s="5" t="s">
        <v>337</v>
      </c>
      <c r="D22" t="s">
        <v>805</v>
      </c>
    </row>
    <row r="23" spans="1:4" x14ac:dyDescent="0.2">
      <c r="A23" s="5" t="s">
        <v>328</v>
      </c>
      <c r="B23" s="1" t="s">
        <v>799</v>
      </c>
      <c r="C23" s="5" t="s">
        <v>327</v>
      </c>
      <c r="D23" t="s">
        <v>806</v>
      </c>
    </row>
    <row r="24" spans="1:4" x14ac:dyDescent="0.2">
      <c r="A24" s="5" t="s">
        <v>328</v>
      </c>
      <c r="B24" s="1" t="s">
        <v>581</v>
      </c>
      <c r="C24" s="5" t="s">
        <v>333</v>
      </c>
      <c r="D24" t="s">
        <v>805</v>
      </c>
    </row>
    <row r="25" spans="1:4" x14ac:dyDescent="0.2">
      <c r="A25" s="5" t="s">
        <v>328</v>
      </c>
      <c r="B25" s="1" t="s">
        <v>582</v>
      </c>
      <c r="C25" s="5" t="s">
        <v>327</v>
      </c>
      <c r="D25" t="s">
        <v>805</v>
      </c>
    </row>
    <row r="26" spans="1:4" x14ac:dyDescent="0.2">
      <c r="A26" s="5" t="s">
        <v>328</v>
      </c>
      <c r="B26" s="1" t="s">
        <v>583</v>
      </c>
      <c r="C26" s="5" t="s">
        <v>333</v>
      </c>
      <c r="D26" t="s">
        <v>805</v>
      </c>
    </row>
    <row r="27" spans="1:4" x14ac:dyDescent="0.2">
      <c r="A27" s="5" t="s">
        <v>328</v>
      </c>
      <c r="B27" s="1" t="s">
        <v>584</v>
      </c>
      <c r="C27" s="5" t="s">
        <v>333</v>
      </c>
      <c r="D27" t="s">
        <v>805</v>
      </c>
    </row>
    <row r="28" spans="1:4" x14ac:dyDescent="0.2">
      <c r="A28" s="5" t="s">
        <v>328</v>
      </c>
      <c r="B28" s="1" t="s">
        <v>585</v>
      </c>
      <c r="C28" s="5" t="s">
        <v>381</v>
      </c>
      <c r="D28" t="s">
        <v>805</v>
      </c>
    </row>
    <row r="29" spans="1:4" x14ac:dyDescent="0.2">
      <c r="A29" s="5" t="s">
        <v>328</v>
      </c>
      <c r="B29" s="1" t="s">
        <v>683</v>
      </c>
      <c r="C29" s="5" t="s">
        <v>337</v>
      </c>
      <c r="D29" t="s">
        <v>806</v>
      </c>
    </row>
    <row r="30" spans="1:4" x14ac:dyDescent="0.2">
      <c r="A30" s="5" t="s">
        <v>328</v>
      </c>
      <c r="B30" s="1" t="s">
        <v>586</v>
      </c>
      <c r="C30" s="5" t="s">
        <v>337</v>
      </c>
      <c r="D30" t="s">
        <v>805</v>
      </c>
    </row>
    <row r="31" spans="1:4" x14ac:dyDescent="0.2">
      <c r="A31" s="5" t="s">
        <v>328</v>
      </c>
      <c r="B31" s="1" t="s">
        <v>566</v>
      </c>
      <c r="C31" s="5" t="s">
        <v>333</v>
      </c>
      <c r="D31" t="s">
        <v>804</v>
      </c>
    </row>
    <row r="32" spans="1:4" x14ac:dyDescent="0.2">
      <c r="A32" s="5" t="s">
        <v>328</v>
      </c>
      <c r="B32" s="1" t="s">
        <v>684</v>
      </c>
      <c r="C32" s="5" t="s">
        <v>327</v>
      </c>
      <c r="D32" t="s">
        <v>806</v>
      </c>
    </row>
    <row r="33" spans="1:4" x14ac:dyDescent="0.2">
      <c r="A33" s="5" t="s">
        <v>328</v>
      </c>
      <c r="B33" s="1" t="s">
        <v>685</v>
      </c>
      <c r="C33" s="5" t="s">
        <v>327</v>
      </c>
      <c r="D33" t="s">
        <v>806</v>
      </c>
    </row>
    <row r="34" spans="1:4" x14ac:dyDescent="0.2">
      <c r="A34" s="5" t="s">
        <v>328</v>
      </c>
      <c r="B34" s="1" t="s">
        <v>587</v>
      </c>
      <c r="C34" s="5" t="s">
        <v>327</v>
      </c>
      <c r="D34" t="s">
        <v>805</v>
      </c>
    </row>
    <row r="35" spans="1:4" x14ac:dyDescent="0.2">
      <c r="A35" s="5" t="s">
        <v>328</v>
      </c>
      <c r="B35" s="1" t="s">
        <v>777</v>
      </c>
      <c r="C35" s="5" t="s">
        <v>381</v>
      </c>
      <c r="D35" t="s">
        <v>806</v>
      </c>
    </row>
    <row r="36" spans="1:4" x14ac:dyDescent="0.2">
      <c r="A36" s="5" t="s">
        <v>328</v>
      </c>
      <c r="B36" s="1" t="s">
        <v>778</v>
      </c>
      <c r="C36" s="5" t="s">
        <v>327</v>
      </c>
      <c r="D36" t="s">
        <v>806</v>
      </c>
    </row>
    <row r="37" spans="1:4" x14ac:dyDescent="0.2">
      <c r="A37" s="5" t="s">
        <v>328</v>
      </c>
      <c r="B37" s="1" t="s">
        <v>686</v>
      </c>
      <c r="C37" s="5" t="s">
        <v>381</v>
      </c>
      <c r="D37" t="s">
        <v>806</v>
      </c>
    </row>
    <row r="38" spans="1:4" x14ac:dyDescent="0.2">
      <c r="A38" s="5" t="s">
        <v>328</v>
      </c>
      <c r="B38" s="1" t="s">
        <v>687</v>
      </c>
      <c r="C38" s="5" t="s">
        <v>327</v>
      </c>
      <c r="D38" t="s">
        <v>806</v>
      </c>
    </row>
    <row r="39" spans="1:4" x14ac:dyDescent="0.2">
      <c r="A39" s="5" t="s">
        <v>328</v>
      </c>
      <c r="B39" s="1" t="s">
        <v>588</v>
      </c>
      <c r="C39" s="5" t="s">
        <v>333</v>
      </c>
      <c r="D39" t="s">
        <v>805</v>
      </c>
    </row>
    <row r="40" spans="1:4" x14ac:dyDescent="0.2">
      <c r="A40" s="5" t="s">
        <v>328</v>
      </c>
      <c r="B40" s="1" t="s">
        <v>688</v>
      </c>
      <c r="C40" s="5" t="s">
        <v>327</v>
      </c>
      <c r="D40" t="s">
        <v>806</v>
      </c>
    </row>
    <row r="41" spans="1:4" x14ac:dyDescent="0.2">
      <c r="A41" s="5" t="s">
        <v>328</v>
      </c>
      <c r="B41" s="1" t="s">
        <v>589</v>
      </c>
      <c r="C41" s="5" t="s">
        <v>381</v>
      </c>
      <c r="D41" t="s">
        <v>805</v>
      </c>
    </row>
    <row r="42" spans="1:4" x14ac:dyDescent="0.2">
      <c r="A42" s="5" t="s">
        <v>328</v>
      </c>
      <c r="B42" s="1" t="s">
        <v>779</v>
      </c>
      <c r="C42" s="5" t="s">
        <v>327</v>
      </c>
      <c r="D42" t="s">
        <v>806</v>
      </c>
    </row>
    <row r="43" spans="1:4" x14ac:dyDescent="0.2">
      <c r="A43" s="5" t="s">
        <v>328</v>
      </c>
      <c r="B43" s="1" t="s">
        <v>689</v>
      </c>
      <c r="C43" s="5" t="s">
        <v>327</v>
      </c>
      <c r="D43" t="s">
        <v>806</v>
      </c>
    </row>
    <row r="44" spans="1:4" x14ac:dyDescent="0.2">
      <c r="A44" s="5" t="s">
        <v>328</v>
      </c>
      <c r="B44" s="1" t="s">
        <v>590</v>
      </c>
      <c r="C44" s="5" t="s">
        <v>337</v>
      </c>
      <c r="D44" t="s">
        <v>805</v>
      </c>
    </row>
    <row r="45" spans="1:4" x14ac:dyDescent="0.2">
      <c r="A45" s="5" t="s">
        <v>328</v>
      </c>
      <c r="B45" s="1" t="s">
        <v>591</v>
      </c>
      <c r="C45" s="5" t="s">
        <v>333</v>
      </c>
      <c r="D45" t="s">
        <v>805</v>
      </c>
    </row>
    <row r="46" spans="1:4" x14ac:dyDescent="0.2">
      <c r="A46" s="5" t="s">
        <v>328</v>
      </c>
      <c r="B46" s="1" t="s">
        <v>690</v>
      </c>
      <c r="C46" s="5" t="s">
        <v>381</v>
      </c>
      <c r="D46" t="s">
        <v>806</v>
      </c>
    </row>
    <row r="47" spans="1:4" x14ac:dyDescent="0.2">
      <c r="A47" s="5" t="s">
        <v>328</v>
      </c>
      <c r="B47" s="1" t="s">
        <v>800</v>
      </c>
      <c r="C47" s="5" t="s">
        <v>327</v>
      </c>
      <c r="D47" t="s">
        <v>805</v>
      </c>
    </row>
    <row r="48" spans="1:4" x14ac:dyDescent="0.2">
      <c r="A48" s="5" t="s">
        <v>328</v>
      </c>
      <c r="B48" s="1" t="s">
        <v>691</v>
      </c>
      <c r="C48" s="5" t="s">
        <v>327</v>
      </c>
      <c r="D48" t="s">
        <v>806</v>
      </c>
    </row>
    <row r="49" spans="1:4" x14ac:dyDescent="0.2">
      <c r="A49" s="5" t="s">
        <v>328</v>
      </c>
      <c r="B49" s="1" t="s">
        <v>692</v>
      </c>
      <c r="C49" s="5" t="s">
        <v>327</v>
      </c>
      <c r="D49" t="s">
        <v>806</v>
      </c>
    </row>
    <row r="50" spans="1:4" x14ac:dyDescent="0.2">
      <c r="A50" s="5" t="s">
        <v>328</v>
      </c>
      <c r="B50" s="1" t="s">
        <v>592</v>
      </c>
      <c r="C50" s="5" t="s">
        <v>337</v>
      </c>
      <c r="D50" t="s">
        <v>805</v>
      </c>
    </row>
    <row r="51" spans="1:4" x14ac:dyDescent="0.2">
      <c r="A51" s="5" t="s">
        <v>328</v>
      </c>
      <c r="B51" s="1" t="s">
        <v>693</v>
      </c>
      <c r="C51" s="5" t="s">
        <v>327</v>
      </c>
      <c r="D51" t="s">
        <v>806</v>
      </c>
    </row>
    <row r="52" spans="1:4" x14ac:dyDescent="0.2">
      <c r="A52" s="5" t="s">
        <v>328</v>
      </c>
      <c r="B52" s="1" t="s">
        <v>780</v>
      </c>
      <c r="C52" s="5" t="s">
        <v>337</v>
      </c>
      <c r="D52" t="s">
        <v>805</v>
      </c>
    </row>
    <row r="53" spans="1:4" x14ac:dyDescent="0.2">
      <c r="A53" s="5" t="s">
        <v>328</v>
      </c>
      <c r="B53" s="1" t="s">
        <v>781</v>
      </c>
      <c r="C53" s="5" t="s">
        <v>337</v>
      </c>
      <c r="D53" t="s">
        <v>805</v>
      </c>
    </row>
    <row r="54" spans="1:4" x14ac:dyDescent="0.2">
      <c r="A54" s="5" t="s">
        <v>328</v>
      </c>
      <c r="B54" s="1" t="s">
        <v>782</v>
      </c>
      <c r="C54" s="5" t="s">
        <v>333</v>
      </c>
      <c r="D54" t="s">
        <v>805</v>
      </c>
    </row>
    <row r="55" spans="1:4" x14ac:dyDescent="0.2">
      <c r="A55" s="5" t="s">
        <v>328</v>
      </c>
      <c r="B55" s="1" t="s">
        <v>774</v>
      </c>
      <c r="C55" s="5" t="s">
        <v>333</v>
      </c>
      <c r="D55" t="s">
        <v>805</v>
      </c>
    </row>
    <row r="56" spans="1:4" x14ac:dyDescent="0.2">
      <c r="A56" s="5" t="s">
        <v>328</v>
      </c>
      <c r="B56" s="1" t="s">
        <v>783</v>
      </c>
      <c r="C56" s="5" t="s">
        <v>333</v>
      </c>
      <c r="D56" t="s">
        <v>805</v>
      </c>
    </row>
    <row r="57" spans="1:4" x14ac:dyDescent="0.2">
      <c r="A57" s="5" t="s">
        <v>328</v>
      </c>
      <c r="B57" s="1" t="s">
        <v>593</v>
      </c>
      <c r="C57" s="5" t="s">
        <v>327</v>
      </c>
      <c r="D57" t="s">
        <v>805</v>
      </c>
    </row>
    <row r="58" spans="1:4" x14ac:dyDescent="0.2">
      <c r="A58" s="5" t="s">
        <v>328</v>
      </c>
      <c r="B58" s="1" t="s">
        <v>594</v>
      </c>
      <c r="C58" s="5" t="s">
        <v>337</v>
      </c>
      <c r="D58" t="s">
        <v>805</v>
      </c>
    </row>
    <row r="59" spans="1:4" x14ac:dyDescent="0.2">
      <c r="A59" s="5" t="s">
        <v>328</v>
      </c>
      <c r="B59" s="1" t="s">
        <v>595</v>
      </c>
      <c r="C59" s="5" t="s">
        <v>337</v>
      </c>
      <c r="D59" t="s">
        <v>805</v>
      </c>
    </row>
    <row r="60" spans="1:4" x14ac:dyDescent="0.2">
      <c r="A60" s="5" t="s">
        <v>328</v>
      </c>
      <c r="B60" s="1" t="s">
        <v>596</v>
      </c>
      <c r="C60" s="5" t="s">
        <v>381</v>
      </c>
      <c r="D60" t="s">
        <v>805</v>
      </c>
    </row>
    <row r="61" spans="1:4" x14ac:dyDescent="0.2">
      <c r="A61" s="5" t="s">
        <v>328</v>
      </c>
      <c r="B61" s="1" t="s">
        <v>694</v>
      </c>
      <c r="C61" s="5" t="s">
        <v>327</v>
      </c>
      <c r="D61" t="s">
        <v>806</v>
      </c>
    </row>
    <row r="62" spans="1:4" x14ac:dyDescent="0.2">
      <c r="A62" s="5" t="s">
        <v>328</v>
      </c>
      <c r="B62" s="1" t="s">
        <v>597</v>
      </c>
      <c r="C62" s="5" t="s">
        <v>333</v>
      </c>
      <c r="D62" t="s">
        <v>805</v>
      </c>
    </row>
    <row r="63" spans="1:4" x14ac:dyDescent="0.2">
      <c r="A63" s="5" t="s">
        <v>328</v>
      </c>
      <c r="B63" s="1" t="s">
        <v>598</v>
      </c>
      <c r="C63" s="5" t="s">
        <v>337</v>
      </c>
      <c r="D63" t="s">
        <v>805</v>
      </c>
    </row>
    <row r="64" spans="1:4" x14ac:dyDescent="0.2">
      <c r="A64" s="5" t="s">
        <v>328</v>
      </c>
      <c r="B64" s="1" t="s">
        <v>599</v>
      </c>
      <c r="C64" s="5" t="s">
        <v>337</v>
      </c>
      <c r="D64" t="s">
        <v>805</v>
      </c>
    </row>
    <row r="65" spans="1:7" x14ac:dyDescent="0.2">
      <c r="A65" s="5" t="s">
        <v>328</v>
      </c>
      <c r="B65" s="1" t="s">
        <v>600</v>
      </c>
      <c r="C65" s="5" t="s">
        <v>337</v>
      </c>
      <c r="D65" t="s">
        <v>805</v>
      </c>
    </row>
    <row r="66" spans="1:7" x14ac:dyDescent="0.2">
      <c r="A66" s="5" t="s">
        <v>328</v>
      </c>
      <c r="B66" s="1" t="s">
        <v>695</v>
      </c>
      <c r="C66" s="5" t="s">
        <v>327</v>
      </c>
      <c r="D66" t="s">
        <v>806</v>
      </c>
    </row>
    <row r="67" spans="1:7" x14ac:dyDescent="0.2">
      <c r="A67" s="5" t="s">
        <v>328</v>
      </c>
      <c r="B67" s="1" t="s">
        <v>601</v>
      </c>
      <c r="C67" s="5" t="s">
        <v>381</v>
      </c>
      <c r="D67" t="s">
        <v>805</v>
      </c>
    </row>
    <row r="68" spans="1:7" x14ac:dyDescent="0.2">
      <c r="A68" s="5" t="s">
        <v>329</v>
      </c>
      <c r="B68" s="3" t="s">
        <v>602</v>
      </c>
      <c r="C68" s="5" t="s">
        <v>333</v>
      </c>
      <c r="D68" t="s">
        <v>805</v>
      </c>
      <c r="G68" t="s">
        <v>328</v>
      </c>
    </row>
    <row r="69" spans="1:7" x14ac:dyDescent="0.2">
      <c r="A69" s="5" t="s">
        <v>329</v>
      </c>
      <c r="B69" s="3" t="s">
        <v>603</v>
      </c>
      <c r="C69" s="5" t="s">
        <v>337</v>
      </c>
      <c r="D69" t="s">
        <v>805</v>
      </c>
      <c r="G69" t="s">
        <v>393</v>
      </c>
    </row>
    <row r="70" spans="1:7" x14ac:dyDescent="0.2">
      <c r="A70" s="5" t="s">
        <v>329</v>
      </c>
      <c r="B70" s="3" t="s">
        <v>604</v>
      </c>
      <c r="C70" s="5" t="s">
        <v>333</v>
      </c>
      <c r="D70" t="s">
        <v>805</v>
      </c>
      <c r="G70" t="s">
        <v>329</v>
      </c>
    </row>
    <row r="71" spans="1:7" x14ac:dyDescent="0.2">
      <c r="A71" s="5" t="s">
        <v>329</v>
      </c>
      <c r="B71" s="3" t="s">
        <v>784</v>
      </c>
      <c r="C71" s="5" t="s">
        <v>333</v>
      </c>
      <c r="D71" t="s">
        <v>805</v>
      </c>
    </row>
    <row r="72" spans="1:7" x14ac:dyDescent="0.2">
      <c r="A72" s="5" t="s">
        <v>329</v>
      </c>
      <c r="B72" s="3" t="s">
        <v>696</v>
      </c>
      <c r="C72" s="5" t="s">
        <v>333</v>
      </c>
      <c r="D72" t="s">
        <v>806</v>
      </c>
    </row>
    <row r="73" spans="1:7" x14ac:dyDescent="0.2">
      <c r="A73" s="5" t="s">
        <v>329</v>
      </c>
      <c r="B73" s="3" t="s">
        <v>605</v>
      </c>
      <c r="C73" s="5" t="s">
        <v>337</v>
      </c>
      <c r="D73" t="s">
        <v>805</v>
      </c>
    </row>
    <row r="74" spans="1:7" x14ac:dyDescent="0.2">
      <c r="A74" s="5" t="s">
        <v>329</v>
      </c>
      <c r="B74" s="3" t="s">
        <v>606</v>
      </c>
      <c r="C74" s="5" t="s">
        <v>381</v>
      </c>
      <c r="D74" t="s">
        <v>805</v>
      </c>
    </row>
    <row r="75" spans="1:7" x14ac:dyDescent="0.2">
      <c r="A75" s="5" t="s">
        <v>329</v>
      </c>
      <c r="B75" s="3" t="s">
        <v>607</v>
      </c>
      <c r="C75" s="5" t="s">
        <v>327</v>
      </c>
      <c r="D75" t="s">
        <v>805</v>
      </c>
    </row>
    <row r="76" spans="1:7" x14ac:dyDescent="0.2">
      <c r="A76" s="5" t="s">
        <v>329</v>
      </c>
      <c r="B76" s="3" t="s">
        <v>697</v>
      </c>
      <c r="C76" s="5" t="s">
        <v>327</v>
      </c>
      <c r="D76" t="s">
        <v>806</v>
      </c>
    </row>
    <row r="77" spans="1:7" x14ac:dyDescent="0.2">
      <c r="A77" s="5" t="s">
        <v>329</v>
      </c>
      <c r="B77" s="3" t="s">
        <v>608</v>
      </c>
      <c r="C77" s="5" t="s">
        <v>333</v>
      </c>
      <c r="D77" t="s">
        <v>805</v>
      </c>
    </row>
    <row r="78" spans="1:7" x14ac:dyDescent="0.2">
      <c r="A78" s="5" t="s">
        <v>329</v>
      </c>
      <c r="B78" s="3" t="s">
        <v>609</v>
      </c>
      <c r="C78" s="5" t="s">
        <v>333</v>
      </c>
      <c r="D78" t="s">
        <v>805</v>
      </c>
    </row>
    <row r="79" spans="1:7" x14ac:dyDescent="0.2">
      <c r="A79" s="5" t="s">
        <v>329</v>
      </c>
      <c r="B79" s="3" t="s">
        <v>610</v>
      </c>
      <c r="C79" s="5" t="s">
        <v>337</v>
      </c>
      <c r="D79" t="s">
        <v>805</v>
      </c>
    </row>
    <row r="80" spans="1:7" x14ac:dyDescent="0.2">
      <c r="A80" s="5" t="s">
        <v>329</v>
      </c>
      <c r="B80" s="3" t="s">
        <v>611</v>
      </c>
      <c r="C80" s="5" t="s">
        <v>333</v>
      </c>
      <c r="D80" t="s">
        <v>805</v>
      </c>
    </row>
    <row r="81" spans="1:4" x14ac:dyDescent="0.2">
      <c r="A81" s="5" t="s">
        <v>329</v>
      </c>
      <c r="B81" s="3" t="s">
        <v>698</v>
      </c>
      <c r="C81" s="5" t="s">
        <v>327</v>
      </c>
      <c r="D81" t="s">
        <v>806</v>
      </c>
    </row>
    <row r="82" spans="1:4" x14ac:dyDescent="0.2">
      <c r="A82" s="5" t="s">
        <v>329</v>
      </c>
      <c r="B82" s="3" t="s">
        <v>699</v>
      </c>
      <c r="C82" s="5" t="s">
        <v>381</v>
      </c>
      <c r="D82" t="s">
        <v>806</v>
      </c>
    </row>
    <row r="83" spans="1:4" x14ac:dyDescent="0.2">
      <c r="A83" s="5" t="s">
        <v>329</v>
      </c>
      <c r="B83" s="3" t="s">
        <v>700</v>
      </c>
      <c r="C83" s="5" t="s">
        <v>337</v>
      </c>
      <c r="D83" t="s">
        <v>806</v>
      </c>
    </row>
    <row r="84" spans="1:4" x14ac:dyDescent="0.2">
      <c r="A84" s="5" t="s">
        <v>329</v>
      </c>
      <c r="B84" s="3" t="s">
        <v>701</v>
      </c>
      <c r="C84" s="5" t="s">
        <v>327</v>
      </c>
      <c r="D84" t="s">
        <v>806</v>
      </c>
    </row>
    <row r="85" spans="1:4" x14ac:dyDescent="0.2">
      <c r="A85" s="5" t="s">
        <v>329</v>
      </c>
      <c r="B85" s="3" t="s">
        <v>702</v>
      </c>
      <c r="C85" s="5" t="s">
        <v>337</v>
      </c>
      <c r="D85" t="s">
        <v>806</v>
      </c>
    </row>
    <row r="86" spans="1:4" x14ac:dyDescent="0.2">
      <c r="A86" s="5" t="s">
        <v>329</v>
      </c>
      <c r="B86" s="3" t="s">
        <v>612</v>
      </c>
      <c r="C86" s="5" t="s">
        <v>381</v>
      </c>
      <c r="D86" t="s">
        <v>805</v>
      </c>
    </row>
    <row r="87" spans="1:4" x14ac:dyDescent="0.2">
      <c r="A87" s="5" t="s">
        <v>329</v>
      </c>
      <c r="B87" s="3" t="s">
        <v>703</v>
      </c>
      <c r="C87" s="5" t="s">
        <v>381</v>
      </c>
      <c r="D87" t="s">
        <v>806</v>
      </c>
    </row>
    <row r="88" spans="1:4" x14ac:dyDescent="0.2">
      <c r="A88" s="5" t="s">
        <v>329</v>
      </c>
      <c r="B88" s="3" t="s">
        <v>785</v>
      </c>
      <c r="C88" s="5" t="s">
        <v>327</v>
      </c>
      <c r="D88" t="s">
        <v>806</v>
      </c>
    </row>
    <row r="89" spans="1:4" x14ac:dyDescent="0.2">
      <c r="A89" s="5" t="s">
        <v>329</v>
      </c>
      <c r="B89" s="3" t="s">
        <v>613</v>
      </c>
      <c r="C89" s="5" t="s">
        <v>333</v>
      </c>
      <c r="D89" t="s">
        <v>805</v>
      </c>
    </row>
    <row r="90" spans="1:4" x14ac:dyDescent="0.2">
      <c r="A90" s="5" t="s">
        <v>329</v>
      </c>
      <c r="B90" s="3" t="s">
        <v>704</v>
      </c>
      <c r="C90" s="5" t="s">
        <v>337</v>
      </c>
      <c r="D90" t="s">
        <v>806</v>
      </c>
    </row>
    <row r="91" spans="1:4" x14ac:dyDescent="0.2">
      <c r="A91" s="5" t="s">
        <v>329</v>
      </c>
      <c r="B91" s="3" t="s">
        <v>614</v>
      </c>
      <c r="C91" s="5" t="s">
        <v>337</v>
      </c>
      <c r="D91" t="s">
        <v>805</v>
      </c>
    </row>
    <row r="92" spans="1:4" x14ac:dyDescent="0.2">
      <c r="A92" s="5" t="s">
        <v>329</v>
      </c>
      <c r="B92" s="3" t="s">
        <v>786</v>
      </c>
      <c r="C92" s="5" t="s">
        <v>333</v>
      </c>
      <c r="D92" t="s">
        <v>805</v>
      </c>
    </row>
    <row r="93" spans="1:4" x14ac:dyDescent="0.2">
      <c r="A93" s="5" t="s">
        <v>329</v>
      </c>
      <c r="B93" s="3" t="s">
        <v>705</v>
      </c>
      <c r="C93" s="5" t="s">
        <v>381</v>
      </c>
      <c r="D93" t="s">
        <v>806</v>
      </c>
    </row>
    <row r="94" spans="1:4" x14ac:dyDescent="0.2">
      <c r="A94" s="5" t="s">
        <v>329</v>
      </c>
      <c r="B94" s="3" t="s">
        <v>706</v>
      </c>
      <c r="C94" s="5" t="s">
        <v>327</v>
      </c>
      <c r="D94" t="s">
        <v>806</v>
      </c>
    </row>
    <row r="95" spans="1:4" x14ac:dyDescent="0.2">
      <c r="A95" s="5" t="s">
        <v>329</v>
      </c>
      <c r="B95" s="3" t="s">
        <v>707</v>
      </c>
      <c r="C95" s="5" t="s">
        <v>381</v>
      </c>
      <c r="D95" t="s">
        <v>806</v>
      </c>
    </row>
    <row r="96" spans="1:4" x14ac:dyDescent="0.2">
      <c r="A96" s="5" t="s">
        <v>329</v>
      </c>
      <c r="B96" s="3" t="s">
        <v>615</v>
      </c>
      <c r="C96" s="5" t="s">
        <v>333</v>
      </c>
      <c r="D96" t="s">
        <v>805</v>
      </c>
    </row>
    <row r="97" spans="1:4" x14ac:dyDescent="0.2">
      <c r="A97" s="5" t="s">
        <v>329</v>
      </c>
      <c r="B97" s="3" t="s">
        <v>616</v>
      </c>
      <c r="C97" s="5" t="s">
        <v>337</v>
      </c>
      <c r="D97" t="s">
        <v>805</v>
      </c>
    </row>
    <row r="98" spans="1:4" x14ac:dyDescent="0.2">
      <c r="A98" s="5" t="s">
        <v>329</v>
      </c>
      <c r="B98" s="3" t="s">
        <v>617</v>
      </c>
      <c r="C98" s="5" t="s">
        <v>381</v>
      </c>
      <c r="D98" t="s">
        <v>805</v>
      </c>
    </row>
    <row r="99" spans="1:4" x14ac:dyDescent="0.2">
      <c r="A99" s="5" t="s">
        <v>329</v>
      </c>
      <c r="B99" s="3" t="s">
        <v>708</v>
      </c>
      <c r="C99" s="5" t="s">
        <v>381</v>
      </c>
      <c r="D99" t="s">
        <v>806</v>
      </c>
    </row>
    <row r="100" spans="1:4" x14ac:dyDescent="0.2">
      <c r="A100" s="5" t="s">
        <v>329</v>
      </c>
      <c r="B100" s="3" t="s">
        <v>618</v>
      </c>
      <c r="C100" s="5" t="s">
        <v>337</v>
      </c>
      <c r="D100" t="s">
        <v>805</v>
      </c>
    </row>
    <row r="101" spans="1:4" x14ac:dyDescent="0.2">
      <c r="A101" s="5" t="s">
        <v>329</v>
      </c>
      <c r="B101" s="3" t="s">
        <v>619</v>
      </c>
      <c r="C101" s="5" t="s">
        <v>333</v>
      </c>
      <c r="D101" t="s">
        <v>805</v>
      </c>
    </row>
    <row r="102" spans="1:4" x14ac:dyDescent="0.2">
      <c r="A102" s="5" t="s">
        <v>329</v>
      </c>
      <c r="B102" s="3" t="s">
        <v>709</v>
      </c>
      <c r="C102" s="5" t="s">
        <v>381</v>
      </c>
      <c r="D102" t="s">
        <v>806</v>
      </c>
    </row>
    <row r="103" spans="1:4" x14ac:dyDescent="0.2">
      <c r="A103" s="5" t="s">
        <v>329</v>
      </c>
      <c r="B103" s="3" t="s">
        <v>710</v>
      </c>
      <c r="C103" s="5" t="s">
        <v>327</v>
      </c>
      <c r="D103" t="s">
        <v>806</v>
      </c>
    </row>
    <row r="104" spans="1:4" x14ac:dyDescent="0.2">
      <c r="A104" s="5" t="s">
        <v>329</v>
      </c>
      <c r="B104" s="3" t="s">
        <v>711</v>
      </c>
      <c r="C104" s="5" t="s">
        <v>327</v>
      </c>
      <c r="D104" t="s">
        <v>806</v>
      </c>
    </row>
    <row r="105" spans="1:4" x14ac:dyDescent="0.2">
      <c r="A105" s="5" t="s">
        <v>329</v>
      </c>
      <c r="B105" s="3" t="s">
        <v>712</v>
      </c>
      <c r="C105" s="5" t="s">
        <v>337</v>
      </c>
      <c r="D105" t="s">
        <v>806</v>
      </c>
    </row>
    <row r="106" spans="1:4" x14ac:dyDescent="0.2">
      <c r="A106" s="5" t="s">
        <v>329</v>
      </c>
      <c r="B106" s="3" t="s">
        <v>713</v>
      </c>
      <c r="C106" s="5" t="s">
        <v>327</v>
      </c>
      <c r="D106" t="s">
        <v>806</v>
      </c>
    </row>
    <row r="107" spans="1:4" x14ac:dyDescent="0.2">
      <c r="A107" s="5" t="s">
        <v>329</v>
      </c>
      <c r="B107" s="3" t="s">
        <v>714</v>
      </c>
      <c r="C107" s="5" t="s">
        <v>327</v>
      </c>
      <c r="D107" t="s">
        <v>806</v>
      </c>
    </row>
    <row r="108" spans="1:4" x14ac:dyDescent="0.2">
      <c r="A108" s="5" t="s">
        <v>329</v>
      </c>
      <c r="B108" s="3" t="s">
        <v>715</v>
      </c>
      <c r="C108" s="5" t="s">
        <v>327</v>
      </c>
      <c r="D108" t="s">
        <v>806</v>
      </c>
    </row>
    <row r="109" spans="1:4" x14ac:dyDescent="0.2">
      <c r="A109" s="5" t="s">
        <v>329</v>
      </c>
      <c r="B109" s="3" t="s">
        <v>620</v>
      </c>
      <c r="C109" s="5" t="s">
        <v>333</v>
      </c>
      <c r="D109" t="s">
        <v>805</v>
      </c>
    </row>
    <row r="110" spans="1:4" x14ac:dyDescent="0.2">
      <c r="A110" s="5" t="s">
        <v>329</v>
      </c>
      <c r="B110" s="3" t="s">
        <v>621</v>
      </c>
      <c r="C110" s="5" t="s">
        <v>327</v>
      </c>
      <c r="D110" t="s">
        <v>805</v>
      </c>
    </row>
    <row r="111" spans="1:4" x14ac:dyDescent="0.2">
      <c r="A111" s="5" t="s">
        <v>329</v>
      </c>
      <c r="B111" s="3" t="s">
        <v>716</v>
      </c>
      <c r="C111" s="5" t="s">
        <v>381</v>
      </c>
      <c r="D111" t="s">
        <v>806</v>
      </c>
    </row>
    <row r="112" spans="1:4" x14ac:dyDescent="0.2">
      <c r="A112" s="5" t="s">
        <v>329</v>
      </c>
      <c r="B112" s="3" t="s">
        <v>622</v>
      </c>
      <c r="C112" s="5" t="s">
        <v>337</v>
      </c>
      <c r="D112" t="s">
        <v>805</v>
      </c>
    </row>
    <row r="113" spans="1:4" x14ac:dyDescent="0.2">
      <c r="A113" s="5" t="s">
        <v>329</v>
      </c>
      <c r="B113" s="3" t="s">
        <v>717</v>
      </c>
      <c r="C113" s="5" t="s">
        <v>327</v>
      </c>
      <c r="D113" t="s">
        <v>806</v>
      </c>
    </row>
    <row r="114" spans="1:4" x14ac:dyDescent="0.2">
      <c r="A114" s="5" t="s">
        <v>329</v>
      </c>
      <c r="B114" s="3" t="s">
        <v>718</v>
      </c>
      <c r="C114" s="5" t="s">
        <v>327</v>
      </c>
      <c r="D114" t="s">
        <v>806</v>
      </c>
    </row>
    <row r="115" spans="1:4" x14ac:dyDescent="0.2">
      <c r="A115" s="5" t="s">
        <v>329</v>
      </c>
      <c r="B115" s="3" t="s">
        <v>719</v>
      </c>
      <c r="C115" s="5" t="s">
        <v>327</v>
      </c>
      <c r="D115" t="s">
        <v>806</v>
      </c>
    </row>
    <row r="116" spans="1:4" x14ac:dyDescent="0.2">
      <c r="A116" s="5" t="s">
        <v>329</v>
      </c>
      <c r="B116" s="3" t="s">
        <v>623</v>
      </c>
      <c r="C116" s="5" t="s">
        <v>333</v>
      </c>
      <c r="D116" t="s">
        <v>805</v>
      </c>
    </row>
    <row r="117" spans="1:4" x14ac:dyDescent="0.2">
      <c r="A117" s="5" t="s">
        <v>329</v>
      </c>
      <c r="B117" s="3" t="s">
        <v>720</v>
      </c>
      <c r="C117" s="5" t="s">
        <v>381</v>
      </c>
      <c r="D117" t="s">
        <v>806</v>
      </c>
    </row>
    <row r="118" spans="1:4" x14ac:dyDescent="0.2">
      <c r="A118" s="5" t="s">
        <v>329</v>
      </c>
      <c r="B118" s="3" t="s">
        <v>721</v>
      </c>
      <c r="C118" s="5" t="s">
        <v>381</v>
      </c>
      <c r="D118" t="s">
        <v>806</v>
      </c>
    </row>
    <row r="119" spans="1:4" x14ac:dyDescent="0.2">
      <c r="A119" s="5" t="s">
        <v>329</v>
      </c>
      <c r="B119" s="3" t="s">
        <v>624</v>
      </c>
      <c r="C119" s="5" t="s">
        <v>337</v>
      </c>
      <c r="D119" t="s">
        <v>805</v>
      </c>
    </row>
    <row r="120" spans="1:4" x14ac:dyDescent="0.2">
      <c r="A120" s="5" t="s">
        <v>329</v>
      </c>
      <c r="B120" s="3" t="s">
        <v>722</v>
      </c>
      <c r="C120" s="5" t="s">
        <v>327</v>
      </c>
      <c r="D120" t="s">
        <v>806</v>
      </c>
    </row>
    <row r="121" spans="1:4" x14ac:dyDescent="0.2">
      <c r="A121" s="5" t="s">
        <v>329</v>
      </c>
      <c r="B121" s="3" t="s">
        <v>723</v>
      </c>
      <c r="C121" s="5" t="s">
        <v>327</v>
      </c>
      <c r="D121" t="s">
        <v>806</v>
      </c>
    </row>
    <row r="122" spans="1:4" x14ac:dyDescent="0.2">
      <c r="A122" s="5" t="s">
        <v>329</v>
      </c>
      <c r="B122" s="3" t="s">
        <v>724</v>
      </c>
      <c r="C122" s="5" t="s">
        <v>381</v>
      </c>
      <c r="D122" t="s">
        <v>806</v>
      </c>
    </row>
    <row r="123" spans="1:4" x14ac:dyDescent="0.2">
      <c r="A123" s="5" t="s">
        <v>329</v>
      </c>
      <c r="B123" s="3" t="s">
        <v>625</v>
      </c>
      <c r="C123" s="5" t="s">
        <v>333</v>
      </c>
      <c r="D123" t="s">
        <v>805</v>
      </c>
    </row>
    <row r="124" spans="1:4" x14ac:dyDescent="0.2">
      <c r="A124" s="5" t="s">
        <v>329</v>
      </c>
      <c r="B124" s="3" t="s">
        <v>626</v>
      </c>
      <c r="C124" s="5" t="s">
        <v>333</v>
      </c>
      <c r="D124" t="s">
        <v>805</v>
      </c>
    </row>
    <row r="125" spans="1:4" x14ac:dyDescent="0.2">
      <c r="A125" s="5" t="s">
        <v>329</v>
      </c>
      <c r="B125" s="3" t="s">
        <v>725</v>
      </c>
      <c r="C125" s="5" t="s">
        <v>337</v>
      </c>
      <c r="D125" t="s">
        <v>806</v>
      </c>
    </row>
    <row r="126" spans="1:4" x14ac:dyDescent="0.2">
      <c r="A126" s="5" t="s">
        <v>329</v>
      </c>
      <c r="B126" s="3" t="s">
        <v>627</v>
      </c>
      <c r="C126" s="5" t="s">
        <v>381</v>
      </c>
      <c r="D126" t="s">
        <v>805</v>
      </c>
    </row>
    <row r="127" spans="1:4" x14ac:dyDescent="0.2">
      <c r="A127" s="5" t="s">
        <v>329</v>
      </c>
      <c r="B127" s="3" t="s">
        <v>628</v>
      </c>
      <c r="C127" s="5" t="s">
        <v>327</v>
      </c>
      <c r="D127" t="s">
        <v>805</v>
      </c>
    </row>
    <row r="128" spans="1:4" x14ac:dyDescent="0.2">
      <c r="A128" s="5" t="s">
        <v>329</v>
      </c>
      <c r="B128" s="3" t="s">
        <v>629</v>
      </c>
      <c r="C128" s="5" t="s">
        <v>381</v>
      </c>
      <c r="D128" t="s">
        <v>805</v>
      </c>
    </row>
    <row r="129" spans="1:4" x14ac:dyDescent="0.2">
      <c r="A129" s="5" t="s">
        <v>329</v>
      </c>
      <c r="B129" s="3" t="s">
        <v>630</v>
      </c>
      <c r="C129" s="5" t="s">
        <v>333</v>
      </c>
      <c r="D129" t="s">
        <v>805</v>
      </c>
    </row>
    <row r="130" spans="1:4" x14ac:dyDescent="0.2">
      <c r="A130" s="5" t="s">
        <v>329</v>
      </c>
      <c r="B130" s="3" t="s">
        <v>726</v>
      </c>
      <c r="C130" s="5" t="s">
        <v>327</v>
      </c>
      <c r="D130" t="s">
        <v>806</v>
      </c>
    </row>
    <row r="131" spans="1:4" x14ac:dyDescent="0.2">
      <c r="A131" s="5" t="s">
        <v>329</v>
      </c>
      <c r="B131" s="3" t="s">
        <v>631</v>
      </c>
      <c r="C131" s="5" t="s">
        <v>333</v>
      </c>
      <c r="D131" t="s">
        <v>805</v>
      </c>
    </row>
    <row r="132" spans="1:4" x14ac:dyDescent="0.2">
      <c r="A132" s="5" t="s">
        <v>329</v>
      </c>
      <c r="B132" s="3" t="s">
        <v>727</v>
      </c>
      <c r="C132" s="5" t="s">
        <v>333</v>
      </c>
      <c r="D132" t="s">
        <v>806</v>
      </c>
    </row>
    <row r="133" spans="1:4" x14ac:dyDescent="0.2">
      <c r="A133" s="5" t="s">
        <v>329</v>
      </c>
      <c r="B133" s="3" t="s">
        <v>632</v>
      </c>
      <c r="C133" s="5" t="s">
        <v>327</v>
      </c>
      <c r="D133" t="s">
        <v>805</v>
      </c>
    </row>
    <row r="134" spans="1:4" x14ac:dyDescent="0.2">
      <c r="A134" s="5" t="s">
        <v>329</v>
      </c>
      <c r="B134" s="3" t="s">
        <v>633</v>
      </c>
      <c r="C134" s="5" t="s">
        <v>337</v>
      </c>
      <c r="D134" t="s">
        <v>805</v>
      </c>
    </row>
    <row r="135" spans="1:4" x14ac:dyDescent="0.2">
      <c r="A135" s="5" t="s">
        <v>329</v>
      </c>
      <c r="B135" s="3" t="s">
        <v>787</v>
      </c>
      <c r="C135" s="5" t="s">
        <v>337</v>
      </c>
      <c r="D135" t="s">
        <v>805</v>
      </c>
    </row>
    <row r="136" spans="1:4" x14ac:dyDescent="0.2">
      <c r="A136" s="5" t="s">
        <v>329</v>
      </c>
      <c r="B136" s="3" t="s">
        <v>634</v>
      </c>
      <c r="C136" s="5" t="s">
        <v>381</v>
      </c>
      <c r="D136" t="s">
        <v>805</v>
      </c>
    </row>
    <row r="137" spans="1:4" x14ac:dyDescent="0.2">
      <c r="A137" s="5" t="s">
        <v>330</v>
      </c>
      <c r="B137" s="3" t="s">
        <v>728</v>
      </c>
      <c r="C137" s="5" t="s">
        <v>333</v>
      </c>
      <c r="D137" t="s">
        <v>806</v>
      </c>
    </row>
    <row r="138" spans="1:4" x14ac:dyDescent="0.2">
      <c r="A138" s="5" t="s">
        <v>330</v>
      </c>
      <c r="B138" s="3" t="s">
        <v>635</v>
      </c>
      <c r="C138" s="5" t="s">
        <v>333</v>
      </c>
      <c r="D138" t="s">
        <v>805</v>
      </c>
    </row>
    <row r="139" spans="1:4" x14ac:dyDescent="0.2">
      <c r="A139" s="5" t="s">
        <v>330</v>
      </c>
      <c r="B139" s="3" t="s">
        <v>636</v>
      </c>
      <c r="C139" s="5" t="s">
        <v>337</v>
      </c>
      <c r="D139" t="s">
        <v>805</v>
      </c>
    </row>
    <row r="140" spans="1:4" x14ac:dyDescent="0.2">
      <c r="A140" s="5" t="s">
        <v>330</v>
      </c>
      <c r="B140" s="3" t="s">
        <v>729</v>
      </c>
      <c r="C140" s="5" t="s">
        <v>333</v>
      </c>
      <c r="D140" t="s">
        <v>806</v>
      </c>
    </row>
    <row r="141" spans="1:4" x14ac:dyDescent="0.2">
      <c r="A141" s="5" t="s">
        <v>330</v>
      </c>
      <c r="B141" s="3" t="s">
        <v>730</v>
      </c>
      <c r="C141" s="5" t="s">
        <v>381</v>
      </c>
      <c r="D141" t="s">
        <v>806</v>
      </c>
    </row>
    <row r="142" spans="1:4" x14ac:dyDescent="0.2">
      <c r="A142" s="5" t="s">
        <v>330</v>
      </c>
      <c r="B142" s="3" t="s">
        <v>731</v>
      </c>
      <c r="C142" s="5" t="s">
        <v>337</v>
      </c>
      <c r="D142" t="s">
        <v>806</v>
      </c>
    </row>
    <row r="143" spans="1:4" x14ac:dyDescent="0.2">
      <c r="A143" s="5" t="s">
        <v>330</v>
      </c>
      <c r="B143" s="3" t="s">
        <v>637</v>
      </c>
      <c r="C143" s="5" t="s">
        <v>333</v>
      </c>
      <c r="D143" t="s">
        <v>805</v>
      </c>
    </row>
    <row r="144" spans="1:4" x14ac:dyDescent="0.2">
      <c r="A144" s="5" t="s">
        <v>330</v>
      </c>
      <c r="B144" s="3" t="s">
        <v>732</v>
      </c>
      <c r="C144" s="5" t="s">
        <v>333</v>
      </c>
      <c r="D144" t="s">
        <v>806</v>
      </c>
    </row>
    <row r="145" spans="1:4" x14ac:dyDescent="0.2">
      <c r="A145" s="5" t="s">
        <v>330</v>
      </c>
      <c r="B145" s="3" t="s">
        <v>733</v>
      </c>
      <c r="C145" s="5" t="s">
        <v>333</v>
      </c>
      <c r="D145" t="s">
        <v>806</v>
      </c>
    </row>
    <row r="146" spans="1:4" x14ac:dyDescent="0.2">
      <c r="A146" s="5" t="s">
        <v>330</v>
      </c>
      <c r="B146" s="3" t="s">
        <v>638</v>
      </c>
      <c r="C146" s="5" t="s">
        <v>333</v>
      </c>
      <c r="D146" t="s">
        <v>805</v>
      </c>
    </row>
    <row r="147" spans="1:4" x14ac:dyDescent="0.2">
      <c r="A147" s="5" t="s">
        <v>330</v>
      </c>
      <c r="B147" s="3" t="s">
        <v>734</v>
      </c>
      <c r="C147" s="5" t="s">
        <v>337</v>
      </c>
      <c r="D147" t="s">
        <v>806</v>
      </c>
    </row>
    <row r="148" spans="1:4" x14ac:dyDescent="0.2">
      <c r="A148" s="5" t="s">
        <v>330</v>
      </c>
      <c r="B148" s="3" t="s">
        <v>735</v>
      </c>
      <c r="C148" s="5" t="s">
        <v>333</v>
      </c>
      <c r="D148" t="s">
        <v>806</v>
      </c>
    </row>
    <row r="149" spans="1:4" x14ac:dyDescent="0.2">
      <c r="A149" s="5" t="s">
        <v>330</v>
      </c>
      <c r="B149" s="3" t="s">
        <v>736</v>
      </c>
      <c r="C149" s="5" t="s">
        <v>381</v>
      </c>
      <c r="D149" t="s">
        <v>806</v>
      </c>
    </row>
    <row r="150" spans="1:4" x14ac:dyDescent="0.2">
      <c r="A150" s="5" t="s">
        <v>330</v>
      </c>
      <c r="B150" s="3" t="s">
        <v>737</v>
      </c>
      <c r="C150" s="5" t="s">
        <v>333</v>
      </c>
      <c r="D150" t="s">
        <v>806</v>
      </c>
    </row>
    <row r="151" spans="1:4" x14ac:dyDescent="0.2">
      <c r="A151" s="5" t="s">
        <v>330</v>
      </c>
      <c r="B151" s="3" t="s">
        <v>639</v>
      </c>
      <c r="C151" s="5" t="s">
        <v>333</v>
      </c>
      <c r="D151" t="s">
        <v>805</v>
      </c>
    </row>
    <row r="152" spans="1:4" x14ac:dyDescent="0.2">
      <c r="A152" s="5" t="s">
        <v>330</v>
      </c>
      <c r="B152" s="3" t="s">
        <v>640</v>
      </c>
      <c r="C152" s="5" t="s">
        <v>337</v>
      </c>
      <c r="D152" t="s">
        <v>805</v>
      </c>
    </row>
    <row r="153" spans="1:4" x14ac:dyDescent="0.2">
      <c r="A153" s="5" t="s">
        <v>330</v>
      </c>
      <c r="B153" s="3" t="s">
        <v>738</v>
      </c>
      <c r="C153" s="5" t="s">
        <v>333</v>
      </c>
      <c r="D153" t="s">
        <v>806</v>
      </c>
    </row>
    <row r="154" spans="1:4" x14ac:dyDescent="0.2">
      <c r="A154" s="5" t="s">
        <v>330</v>
      </c>
      <c r="B154" s="3" t="s">
        <v>641</v>
      </c>
      <c r="C154" s="5" t="s">
        <v>333</v>
      </c>
      <c r="D154" t="s">
        <v>805</v>
      </c>
    </row>
    <row r="155" spans="1:4" x14ac:dyDescent="0.2">
      <c r="A155" s="5" t="s">
        <v>330</v>
      </c>
      <c r="B155" s="3" t="s">
        <v>642</v>
      </c>
      <c r="C155" s="5" t="s">
        <v>381</v>
      </c>
      <c r="D155" t="s">
        <v>805</v>
      </c>
    </row>
    <row r="156" spans="1:4" x14ac:dyDescent="0.2">
      <c r="A156" s="5" t="s">
        <v>330</v>
      </c>
      <c r="B156" s="3" t="s">
        <v>739</v>
      </c>
      <c r="C156" s="5" t="s">
        <v>337</v>
      </c>
      <c r="D156" t="s">
        <v>806</v>
      </c>
    </row>
    <row r="157" spans="1:4" x14ac:dyDescent="0.2">
      <c r="A157" s="5" t="s">
        <v>330</v>
      </c>
      <c r="B157" s="3" t="s">
        <v>643</v>
      </c>
      <c r="C157" s="5" t="s">
        <v>337</v>
      </c>
      <c r="D157" t="s">
        <v>805</v>
      </c>
    </row>
    <row r="158" spans="1:4" x14ac:dyDescent="0.2">
      <c r="A158" s="5" t="s">
        <v>330</v>
      </c>
      <c r="B158" s="3" t="s">
        <v>740</v>
      </c>
      <c r="C158" s="5" t="s">
        <v>381</v>
      </c>
      <c r="D158" t="s">
        <v>806</v>
      </c>
    </row>
    <row r="159" spans="1:4" x14ac:dyDescent="0.2">
      <c r="A159" s="5" t="s">
        <v>330</v>
      </c>
      <c r="B159" s="3" t="s">
        <v>788</v>
      </c>
      <c r="C159" s="5" t="s">
        <v>327</v>
      </c>
      <c r="D159" t="s">
        <v>806</v>
      </c>
    </row>
    <row r="160" spans="1:4" x14ac:dyDescent="0.2">
      <c r="A160" s="5" t="s">
        <v>330</v>
      </c>
      <c r="B160" s="3" t="s">
        <v>741</v>
      </c>
      <c r="C160" s="5" t="s">
        <v>381</v>
      </c>
      <c r="D160" t="s">
        <v>806</v>
      </c>
    </row>
    <row r="161" spans="1:4" x14ac:dyDescent="0.2">
      <c r="A161" s="5" t="s">
        <v>330</v>
      </c>
      <c r="B161" s="3" t="s">
        <v>567</v>
      </c>
      <c r="C161" s="5" t="s">
        <v>333</v>
      </c>
      <c r="D161" t="s">
        <v>804</v>
      </c>
    </row>
    <row r="162" spans="1:4" x14ac:dyDescent="0.2">
      <c r="A162" s="5" t="s">
        <v>330</v>
      </c>
      <c r="B162" s="3" t="s">
        <v>742</v>
      </c>
      <c r="C162" s="5" t="s">
        <v>381</v>
      </c>
      <c r="D162" t="s">
        <v>806</v>
      </c>
    </row>
    <row r="163" spans="1:4" x14ac:dyDescent="0.2">
      <c r="A163" s="5" t="s">
        <v>330</v>
      </c>
      <c r="B163" s="3" t="s">
        <v>789</v>
      </c>
      <c r="C163" s="5" t="s">
        <v>337</v>
      </c>
      <c r="D163" t="s">
        <v>806</v>
      </c>
    </row>
    <row r="164" spans="1:4" x14ac:dyDescent="0.2">
      <c r="A164" s="5" t="s">
        <v>330</v>
      </c>
      <c r="B164" s="3" t="s">
        <v>644</v>
      </c>
      <c r="C164" s="5" t="s">
        <v>333</v>
      </c>
      <c r="D164" t="s">
        <v>805</v>
      </c>
    </row>
    <row r="165" spans="1:4" x14ac:dyDescent="0.2">
      <c r="A165" s="5" t="s">
        <v>330</v>
      </c>
      <c r="B165" s="3" t="s">
        <v>645</v>
      </c>
      <c r="C165" s="5" t="s">
        <v>333</v>
      </c>
      <c r="D165" t="s">
        <v>805</v>
      </c>
    </row>
    <row r="166" spans="1:4" x14ac:dyDescent="0.2">
      <c r="A166" s="5" t="s">
        <v>330</v>
      </c>
      <c r="B166" s="3" t="s">
        <v>743</v>
      </c>
      <c r="C166" s="5" t="s">
        <v>381</v>
      </c>
      <c r="D166" t="s">
        <v>806</v>
      </c>
    </row>
    <row r="167" spans="1:4" x14ac:dyDescent="0.2">
      <c r="A167" s="5" t="s">
        <v>330</v>
      </c>
      <c r="B167" s="3" t="s">
        <v>646</v>
      </c>
      <c r="C167" s="5" t="s">
        <v>381</v>
      </c>
      <c r="D167" t="s">
        <v>805</v>
      </c>
    </row>
    <row r="168" spans="1:4" x14ac:dyDescent="0.2">
      <c r="A168" s="5" t="s">
        <v>330</v>
      </c>
      <c r="B168" s="3" t="s">
        <v>744</v>
      </c>
      <c r="C168" s="5" t="s">
        <v>337</v>
      </c>
      <c r="D168" t="s">
        <v>806</v>
      </c>
    </row>
    <row r="169" spans="1:4" x14ac:dyDescent="0.2">
      <c r="A169" s="5" t="s">
        <v>330</v>
      </c>
      <c r="B169" s="3" t="s">
        <v>745</v>
      </c>
      <c r="C169" s="5" t="s">
        <v>333</v>
      </c>
      <c r="D169" t="s">
        <v>806</v>
      </c>
    </row>
    <row r="170" spans="1:4" x14ac:dyDescent="0.2">
      <c r="A170" s="5" t="s">
        <v>330</v>
      </c>
      <c r="B170" s="3" t="s">
        <v>746</v>
      </c>
      <c r="C170" s="5" t="s">
        <v>327</v>
      </c>
      <c r="D170" t="s">
        <v>806</v>
      </c>
    </row>
    <row r="171" spans="1:4" x14ac:dyDescent="0.2">
      <c r="A171" s="5" t="s">
        <v>330</v>
      </c>
      <c r="B171" s="3" t="s">
        <v>747</v>
      </c>
      <c r="C171" s="5" t="s">
        <v>333</v>
      </c>
      <c r="D171" t="s">
        <v>806</v>
      </c>
    </row>
    <row r="172" spans="1:4" x14ac:dyDescent="0.2">
      <c r="A172" s="5" t="s">
        <v>330</v>
      </c>
      <c r="B172" s="3" t="s">
        <v>748</v>
      </c>
      <c r="C172" s="5" t="s">
        <v>381</v>
      </c>
      <c r="D172" t="s">
        <v>806</v>
      </c>
    </row>
    <row r="173" spans="1:4" x14ac:dyDescent="0.2">
      <c r="A173" s="5" t="s">
        <v>330</v>
      </c>
      <c r="B173" s="3" t="s">
        <v>647</v>
      </c>
      <c r="C173" s="5" t="s">
        <v>333</v>
      </c>
      <c r="D173" t="s">
        <v>805</v>
      </c>
    </row>
    <row r="174" spans="1:4" x14ac:dyDescent="0.2">
      <c r="A174" s="5" t="s">
        <v>330</v>
      </c>
      <c r="B174" s="3" t="s">
        <v>749</v>
      </c>
      <c r="C174" s="5" t="s">
        <v>327</v>
      </c>
      <c r="D174" t="s">
        <v>806</v>
      </c>
    </row>
    <row r="175" spans="1:4" x14ac:dyDescent="0.2">
      <c r="A175" s="5" t="s">
        <v>330</v>
      </c>
      <c r="B175" s="3" t="s">
        <v>750</v>
      </c>
      <c r="C175" s="5" t="s">
        <v>337</v>
      </c>
      <c r="D175" t="s">
        <v>806</v>
      </c>
    </row>
    <row r="176" spans="1:4" x14ac:dyDescent="0.2">
      <c r="A176" s="5" t="s">
        <v>330</v>
      </c>
      <c r="B176" s="3" t="s">
        <v>751</v>
      </c>
      <c r="C176" s="5" t="s">
        <v>337</v>
      </c>
      <c r="D176" t="s">
        <v>806</v>
      </c>
    </row>
    <row r="177" spans="1:4" x14ac:dyDescent="0.2">
      <c r="A177" s="5" t="s">
        <v>330</v>
      </c>
      <c r="B177" s="3" t="s">
        <v>752</v>
      </c>
      <c r="C177" s="5" t="s">
        <v>327</v>
      </c>
      <c r="D177" t="s">
        <v>806</v>
      </c>
    </row>
    <row r="178" spans="1:4" x14ac:dyDescent="0.2">
      <c r="A178" s="5" t="s">
        <v>330</v>
      </c>
      <c r="B178" s="3" t="s">
        <v>753</v>
      </c>
      <c r="C178" s="5" t="s">
        <v>381</v>
      </c>
      <c r="D178" t="s">
        <v>806</v>
      </c>
    </row>
    <row r="179" spans="1:4" x14ac:dyDescent="0.2">
      <c r="A179" s="5" t="s">
        <v>330</v>
      </c>
      <c r="B179" s="3" t="s">
        <v>648</v>
      </c>
      <c r="C179" s="5" t="s">
        <v>333</v>
      </c>
      <c r="D179" t="s">
        <v>805</v>
      </c>
    </row>
    <row r="180" spans="1:4" x14ac:dyDescent="0.2">
      <c r="A180" s="5" t="s">
        <v>330</v>
      </c>
      <c r="B180" s="3" t="s">
        <v>649</v>
      </c>
      <c r="C180" s="5" t="s">
        <v>333</v>
      </c>
      <c r="D180" t="s">
        <v>805</v>
      </c>
    </row>
    <row r="181" spans="1:4" x14ac:dyDescent="0.2">
      <c r="A181" s="5" t="s">
        <v>330</v>
      </c>
      <c r="B181" s="3" t="s">
        <v>754</v>
      </c>
      <c r="C181" s="5" t="s">
        <v>381</v>
      </c>
      <c r="D181" t="s">
        <v>806</v>
      </c>
    </row>
    <row r="182" spans="1:4" x14ac:dyDescent="0.2">
      <c r="A182" s="5" t="s">
        <v>330</v>
      </c>
      <c r="B182" s="3" t="s">
        <v>650</v>
      </c>
      <c r="C182" s="5" t="s">
        <v>333</v>
      </c>
      <c r="D182" t="s">
        <v>805</v>
      </c>
    </row>
    <row r="183" spans="1:4" x14ac:dyDescent="0.2">
      <c r="A183" s="5" t="s">
        <v>330</v>
      </c>
      <c r="B183" s="3" t="s">
        <v>651</v>
      </c>
      <c r="C183" s="5" t="s">
        <v>333</v>
      </c>
      <c r="D183" t="s">
        <v>805</v>
      </c>
    </row>
    <row r="184" spans="1:4" x14ac:dyDescent="0.2">
      <c r="A184" s="5" t="s">
        <v>330</v>
      </c>
      <c r="B184" s="3" t="s">
        <v>755</v>
      </c>
      <c r="C184" s="5" t="s">
        <v>327</v>
      </c>
      <c r="D184" t="s">
        <v>806</v>
      </c>
    </row>
    <row r="185" spans="1:4" x14ac:dyDescent="0.2">
      <c r="A185" s="5" t="s">
        <v>330</v>
      </c>
      <c r="B185" s="3" t="s">
        <v>756</v>
      </c>
      <c r="C185" s="5" t="s">
        <v>337</v>
      </c>
      <c r="D185" t="s">
        <v>806</v>
      </c>
    </row>
    <row r="186" spans="1:4" x14ac:dyDescent="0.2">
      <c r="A186" s="5" t="s">
        <v>330</v>
      </c>
      <c r="B186" s="3" t="s">
        <v>757</v>
      </c>
      <c r="C186" s="5" t="s">
        <v>327</v>
      </c>
      <c r="D186" t="s">
        <v>806</v>
      </c>
    </row>
    <row r="187" spans="1:4" x14ac:dyDescent="0.2">
      <c r="A187" s="5" t="s">
        <v>330</v>
      </c>
      <c r="B187" s="3" t="s">
        <v>758</v>
      </c>
      <c r="C187" s="5" t="s">
        <v>337</v>
      </c>
      <c r="D187" t="s">
        <v>806</v>
      </c>
    </row>
    <row r="188" spans="1:4" x14ac:dyDescent="0.2">
      <c r="A188" s="5" t="s">
        <v>330</v>
      </c>
      <c r="B188" s="3" t="s">
        <v>759</v>
      </c>
      <c r="C188" s="5" t="s">
        <v>381</v>
      </c>
      <c r="D188" t="s">
        <v>806</v>
      </c>
    </row>
    <row r="189" spans="1:4" x14ac:dyDescent="0.2">
      <c r="A189" s="5" t="s">
        <v>330</v>
      </c>
      <c r="B189" s="3" t="s">
        <v>760</v>
      </c>
      <c r="C189" s="5" t="s">
        <v>327</v>
      </c>
      <c r="D189" t="s">
        <v>806</v>
      </c>
    </row>
    <row r="190" spans="1:4" x14ac:dyDescent="0.2">
      <c r="A190" s="5" t="s">
        <v>330</v>
      </c>
      <c r="B190" s="3" t="s">
        <v>652</v>
      </c>
      <c r="C190" s="5" t="s">
        <v>333</v>
      </c>
      <c r="D190" t="s">
        <v>805</v>
      </c>
    </row>
    <row r="191" spans="1:4" x14ac:dyDescent="0.2">
      <c r="A191" s="5" t="s">
        <v>330</v>
      </c>
      <c r="B191" s="3" t="s">
        <v>790</v>
      </c>
      <c r="C191" s="5" t="s">
        <v>327</v>
      </c>
      <c r="D191" t="s">
        <v>806</v>
      </c>
    </row>
    <row r="192" spans="1:4" x14ac:dyDescent="0.2">
      <c r="A192" s="5" t="s">
        <v>330</v>
      </c>
      <c r="B192" s="3" t="s">
        <v>761</v>
      </c>
      <c r="C192" s="5" t="s">
        <v>333</v>
      </c>
      <c r="D192" t="s">
        <v>806</v>
      </c>
    </row>
    <row r="193" spans="1:4" x14ac:dyDescent="0.2">
      <c r="A193" s="5" t="s">
        <v>330</v>
      </c>
      <c r="B193" s="3" t="s">
        <v>762</v>
      </c>
      <c r="C193" s="5" t="s">
        <v>337</v>
      </c>
      <c r="D193" t="s">
        <v>806</v>
      </c>
    </row>
    <row r="194" spans="1:4" x14ac:dyDescent="0.2">
      <c r="A194" s="5" t="s">
        <v>330</v>
      </c>
      <c r="B194" s="3" t="s">
        <v>763</v>
      </c>
      <c r="C194" s="5" t="s">
        <v>333</v>
      </c>
      <c r="D194" t="s">
        <v>806</v>
      </c>
    </row>
    <row r="195" spans="1:4" x14ac:dyDescent="0.2">
      <c r="A195" s="5" t="s">
        <v>330</v>
      </c>
      <c r="B195" s="3" t="s">
        <v>653</v>
      </c>
      <c r="C195" s="5" t="s">
        <v>333</v>
      </c>
      <c r="D195" t="s">
        <v>805</v>
      </c>
    </row>
    <row r="196" spans="1:4" x14ac:dyDescent="0.2">
      <c r="A196" s="5" t="s">
        <v>330</v>
      </c>
      <c r="B196" s="3" t="s">
        <v>654</v>
      </c>
      <c r="C196" s="5" t="s">
        <v>333</v>
      </c>
      <c r="D196" t="s">
        <v>805</v>
      </c>
    </row>
    <row r="197" spans="1:4" x14ac:dyDescent="0.2">
      <c r="A197" s="5" t="s">
        <v>330</v>
      </c>
      <c r="B197" s="3" t="s">
        <v>764</v>
      </c>
      <c r="C197" s="5" t="s">
        <v>381</v>
      </c>
      <c r="D197" t="s">
        <v>806</v>
      </c>
    </row>
    <row r="198" spans="1:4" x14ac:dyDescent="0.2">
      <c r="A198" s="5" t="s">
        <v>330</v>
      </c>
      <c r="B198" s="3" t="s">
        <v>765</v>
      </c>
      <c r="C198" s="5" t="s">
        <v>337</v>
      </c>
      <c r="D198" t="s">
        <v>806</v>
      </c>
    </row>
    <row r="199" spans="1:4" x14ac:dyDescent="0.2">
      <c r="A199" s="5" t="s">
        <v>330</v>
      </c>
      <c r="B199" s="3" t="s">
        <v>655</v>
      </c>
      <c r="C199" s="5" t="s">
        <v>381</v>
      </c>
      <c r="D199" t="s">
        <v>805</v>
      </c>
    </row>
    <row r="200" spans="1:4" x14ac:dyDescent="0.2">
      <c r="A200" s="5" t="s">
        <v>330</v>
      </c>
      <c r="B200" s="3" t="s">
        <v>656</v>
      </c>
      <c r="C200" s="5" t="s">
        <v>333</v>
      </c>
      <c r="D200" t="s">
        <v>805</v>
      </c>
    </row>
    <row r="201" spans="1:4" x14ac:dyDescent="0.2">
      <c r="A201" s="5" t="s">
        <v>330</v>
      </c>
      <c r="B201" s="3" t="s">
        <v>766</v>
      </c>
      <c r="C201" s="5" t="s">
        <v>381</v>
      </c>
      <c r="D201" t="s">
        <v>806</v>
      </c>
    </row>
    <row r="202" spans="1:4" x14ac:dyDescent="0.2">
      <c r="A202" s="5" t="s">
        <v>330</v>
      </c>
      <c r="B202" s="3" t="s">
        <v>767</v>
      </c>
      <c r="C202" s="5" t="s">
        <v>327</v>
      </c>
      <c r="D202" t="s">
        <v>806</v>
      </c>
    </row>
    <row r="203" spans="1:4" x14ac:dyDescent="0.2">
      <c r="A203" s="5" t="s">
        <v>330</v>
      </c>
      <c r="B203" s="3" t="s">
        <v>657</v>
      </c>
      <c r="C203" s="5" t="s">
        <v>333</v>
      </c>
      <c r="D203" t="s">
        <v>805</v>
      </c>
    </row>
    <row r="204" spans="1:4" x14ac:dyDescent="0.2">
      <c r="A204" s="5" t="s">
        <v>393</v>
      </c>
      <c r="B204" s="3" t="s">
        <v>658</v>
      </c>
      <c r="C204" s="5" t="s">
        <v>337</v>
      </c>
      <c r="D204" t="s">
        <v>805</v>
      </c>
    </row>
    <row r="205" spans="1:4" x14ac:dyDescent="0.2">
      <c r="A205" s="5" t="s">
        <v>393</v>
      </c>
      <c r="B205" s="3" t="s">
        <v>659</v>
      </c>
      <c r="C205" s="5" t="s">
        <v>333</v>
      </c>
      <c r="D205" t="s">
        <v>805</v>
      </c>
    </row>
    <row r="206" spans="1:4" x14ac:dyDescent="0.2">
      <c r="A206" s="5" t="s">
        <v>393</v>
      </c>
      <c r="B206" s="3" t="s">
        <v>660</v>
      </c>
      <c r="C206" s="5" t="s">
        <v>337</v>
      </c>
      <c r="D206" t="s">
        <v>805</v>
      </c>
    </row>
    <row r="207" spans="1:4" x14ac:dyDescent="0.2">
      <c r="A207" s="5" t="s">
        <v>393</v>
      </c>
      <c r="B207" s="3" t="s">
        <v>661</v>
      </c>
      <c r="C207" s="5" t="s">
        <v>333</v>
      </c>
      <c r="D207" t="s">
        <v>805</v>
      </c>
    </row>
    <row r="208" spans="1:4" x14ac:dyDescent="0.2">
      <c r="A208" s="5" t="s">
        <v>393</v>
      </c>
      <c r="B208" s="3" t="s">
        <v>662</v>
      </c>
      <c r="C208" s="5" t="s">
        <v>337</v>
      </c>
      <c r="D208" t="s">
        <v>805</v>
      </c>
    </row>
    <row r="209" spans="1:4" x14ac:dyDescent="0.2">
      <c r="A209" s="5" t="s">
        <v>393</v>
      </c>
      <c r="B209" s="3" t="s">
        <v>791</v>
      </c>
      <c r="C209" s="5" t="s">
        <v>381</v>
      </c>
      <c r="D209" t="s">
        <v>805</v>
      </c>
    </row>
    <row r="210" spans="1:4" x14ac:dyDescent="0.2">
      <c r="A210" s="5" t="s">
        <v>393</v>
      </c>
      <c r="B210" s="3" t="s">
        <v>663</v>
      </c>
      <c r="C210" s="5" t="s">
        <v>381</v>
      </c>
      <c r="D210" t="s">
        <v>805</v>
      </c>
    </row>
    <row r="211" spans="1:4" x14ac:dyDescent="0.2">
      <c r="A211" s="5" t="s">
        <v>393</v>
      </c>
      <c r="B211" s="3" t="s">
        <v>792</v>
      </c>
      <c r="C211" s="5" t="s">
        <v>381</v>
      </c>
      <c r="D211" t="s">
        <v>805</v>
      </c>
    </row>
    <row r="212" spans="1:4" x14ac:dyDescent="0.2">
      <c r="A212" s="5" t="s">
        <v>393</v>
      </c>
      <c r="B212" s="3" t="s">
        <v>768</v>
      </c>
      <c r="C212" s="5" t="s">
        <v>327</v>
      </c>
      <c r="D212" t="s">
        <v>806</v>
      </c>
    </row>
    <row r="213" spans="1:4" x14ac:dyDescent="0.2">
      <c r="A213" s="5" t="s">
        <v>393</v>
      </c>
      <c r="B213" s="3" t="s">
        <v>664</v>
      </c>
      <c r="C213" s="5" t="s">
        <v>381</v>
      </c>
      <c r="D213" t="s">
        <v>805</v>
      </c>
    </row>
    <row r="214" spans="1:4" x14ac:dyDescent="0.2">
      <c r="A214" s="5" t="s">
        <v>393</v>
      </c>
      <c r="B214" s="3" t="s">
        <v>665</v>
      </c>
      <c r="C214" s="5" t="s">
        <v>333</v>
      </c>
      <c r="D214" t="s">
        <v>805</v>
      </c>
    </row>
    <row r="215" spans="1:4" x14ac:dyDescent="0.2">
      <c r="A215" s="5" t="s">
        <v>393</v>
      </c>
      <c r="B215" s="3" t="s">
        <v>666</v>
      </c>
      <c r="C215" s="5" t="s">
        <v>333</v>
      </c>
      <c r="D215" t="s">
        <v>805</v>
      </c>
    </row>
    <row r="216" spans="1:4" x14ac:dyDescent="0.2">
      <c r="A216" s="5" t="s">
        <v>393</v>
      </c>
      <c r="B216" s="3" t="s">
        <v>667</v>
      </c>
      <c r="C216" s="5" t="s">
        <v>337</v>
      </c>
      <c r="D216" t="s">
        <v>805</v>
      </c>
    </row>
    <row r="217" spans="1:4" x14ac:dyDescent="0.2">
      <c r="A217" s="5" t="s">
        <v>393</v>
      </c>
      <c r="B217" s="3" t="s">
        <v>668</v>
      </c>
      <c r="C217" s="5" t="s">
        <v>337</v>
      </c>
      <c r="D217" t="s">
        <v>805</v>
      </c>
    </row>
    <row r="218" spans="1:4" x14ac:dyDescent="0.2">
      <c r="A218" s="5" t="s">
        <v>393</v>
      </c>
      <c r="B218" s="3" t="s">
        <v>568</v>
      </c>
      <c r="C218" s="5" t="s">
        <v>333</v>
      </c>
      <c r="D218" t="s">
        <v>804</v>
      </c>
    </row>
    <row r="219" spans="1:4" x14ac:dyDescent="0.2">
      <c r="A219" s="5" t="s">
        <v>393</v>
      </c>
      <c r="B219" s="3" t="s">
        <v>669</v>
      </c>
      <c r="C219" s="5" t="s">
        <v>333</v>
      </c>
      <c r="D219" t="s">
        <v>805</v>
      </c>
    </row>
    <row r="220" spans="1:4" x14ac:dyDescent="0.2">
      <c r="A220" s="5" t="s">
        <v>393</v>
      </c>
      <c r="B220" s="3" t="s">
        <v>670</v>
      </c>
      <c r="C220" s="5" t="s">
        <v>381</v>
      </c>
      <c r="D220" t="s">
        <v>805</v>
      </c>
    </row>
    <row r="221" spans="1:4" x14ac:dyDescent="0.2">
      <c r="A221" s="5" t="s">
        <v>393</v>
      </c>
      <c r="B221" s="3" t="s">
        <v>769</v>
      </c>
      <c r="C221" s="5" t="s">
        <v>327</v>
      </c>
      <c r="D221" t="s">
        <v>806</v>
      </c>
    </row>
    <row r="222" spans="1:4" x14ac:dyDescent="0.2">
      <c r="A222" s="5" t="s">
        <v>393</v>
      </c>
      <c r="B222" s="3" t="s">
        <v>793</v>
      </c>
      <c r="C222" s="5" t="s">
        <v>381</v>
      </c>
      <c r="D222" t="s">
        <v>805</v>
      </c>
    </row>
    <row r="223" spans="1:4" x14ac:dyDescent="0.2">
      <c r="A223" s="5" t="s">
        <v>393</v>
      </c>
      <c r="B223" s="3" t="s">
        <v>775</v>
      </c>
      <c r="C223" s="5" t="s">
        <v>337</v>
      </c>
      <c r="D223" t="s">
        <v>805</v>
      </c>
    </row>
    <row r="224" spans="1:4" x14ac:dyDescent="0.2">
      <c r="A224" s="5" t="s">
        <v>393</v>
      </c>
      <c r="B224" s="3" t="s">
        <v>671</v>
      </c>
      <c r="C224" s="5" t="s">
        <v>327</v>
      </c>
      <c r="D224" t="s">
        <v>805</v>
      </c>
    </row>
    <row r="225" spans="1:4" x14ac:dyDescent="0.2">
      <c r="A225" s="5" t="s">
        <v>393</v>
      </c>
      <c r="B225" s="3" t="s">
        <v>672</v>
      </c>
      <c r="C225" s="5" t="s">
        <v>337</v>
      </c>
      <c r="D225" t="s">
        <v>805</v>
      </c>
    </row>
    <row r="226" spans="1:4" x14ac:dyDescent="0.2">
      <c r="A226" s="5" t="s">
        <v>393</v>
      </c>
      <c r="B226" s="3" t="s">
        <v>801</v>
      </c>
      <c r="C226" s="5" t="s">
        <v>337</v>
      </c>
      <c r="D226" t="s">
        <v>805</v>
      </c>
    </row>
    <row r="227" spans="1:4" x14ac:dyDescent="0.2">
      <c r="A227" s="5" t="s">
        <v>393</v>
      </c>
      <c r="B227" s="3" t="s">
        <v>673</v>
      </c>
      <c r="C227" s="5" t="s">
        <v>337</v>
      </c>
      <c r="D227" t="s">
        <v>805</v>
      </c>
    </row>
    <row r="228" spans="1:4" x14ac:dyDescent="0.2">
      <c r="A228" s="5" t="s">
        <v>393</v>
      </c>
      <c r="B228" s="3" t="s">
        <v>794</v>
      </c>
      <c r="C228" s="5" t="s">
        <v>381</v>
      </c>
      <c r="D228" t="s">
        <v>806</v>
      </c>
    </row>
    <row r="229" spans="1:4" x14ac:dyDescent="0.2">
      <c r="A229" s="5" t="s">
        <v>393</v>
      </c>
      <c r="B229" s="3" t="s">
        <v>795</v>
      </c>
      <c r="C229" s="5" t="s">
        <v>333</v>
      </c>
      <c r="D229" t="s">
        <v>805</v>
      </c>
    </row>
    <row r="230" spans="1:4" x14ac:dyDescent="0.2">
      <c r="A230" s="5" t="s">
        <v>393</v>
      </c>
      <c r="B230" s="3" t="s">
        <v>674</v>
      </c>
      <c r="C230" s="5" t="s">
        <v>333</v>
      </c>
      <c r="D230" t="s">
        <v>805</v>
      </c>
    </row>
    <row r="231" spans="1:4" x14ac:dyDescent="0.2">
      <c r="A231" s="5" t="s">
        <v>393</v>
      </c>
      <c r="B231" s="3" t="s">
        <v>770</v>
      </c>
      <c r="C231" s="5" t="s">
        <v>327</v>
      </c>
      <c r="D231" t="s">
        <v>806</v>
      </c>
    </row>
    <row r="232" spans="1:4" x14ac:dyDescent="0.2">
      <c r="A232" s="5" t="s">
        <v>393</v>
      </c>
      <c r="B232" s="3" t="s">
        <v>771</v>
      </c>
      <c r="C232" s="5" t="s">
        <v>327</v>
      </c>
      <c r="D232" t="s">
        <v>806</v>
      </c>
    </row>
    <row r="233" spans="1:4" x14ac:dyDescent="0.2">
      <c r="A233" s="5" t="s">
        <v>393</v>
      </c>
      <c r="B233" s="3" t="s">
        <v>675</v>
      </c>
      <c r="C233" s="5" t="s">
        <v>327</v>
      </c>
      <c r="D233" t="s">
        <v>805</v>
      </c>
    </row>
    <row r="234" spans="1:4" x14ac:dyDescent="0.2">
      <c r="A234" s="5" t="s">
        <v>393</v>
      </c>
      <c r="B234" s="3" t="s">
        <v>676</v>
      </c>
      <c r="C234" s="5" t="s">
        <v>333</v>
      </c>
      <c r="D234" t="s">
        <v>805</v>
      </c>
    </row>
    <row r="235" spans="1:4" x14ac:dyDescent="0.2">
      <c r="A235" s="5" t="s">
        <v>393</v>
      </c>
      <c r="B235" s="3" t="s">
        <v>772</v>
      </c>
      <c r="C235" s="5" t="s">
        <v>327</v>
      </c>
      <c r="D235" t="s">
        <v>806</v>
      </c>
    </row>
  </sheetData>
  <autoFilter ref="A1:D235" xr:uid="{6462D289-1FC6-044C-B38D-E4D849FE9DD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11</vt:i4>
      </vt:variant>
      <vt:variant>
        <vt:lpstr>Intervalli denominati</vt:lpstr>
      </vt:variant>
      <vt:variant>
        <vt:i4>15</vt:i4>
      </vt:variant>
    </vt:vector>
  </HeadingPairs>
  <TitlesOfParts>
    <vt:vector size="26" baseType="lpstr">
      <vt:lpstr>Dati richiedente</vt:lpstr>
      <vt:lpstr>Capacità professionale</vt:lpstr>
      <vt:lpstr>Incremento occupazionale</vt:lpstr>
      <vt:lpstr>Produzione standard</vt:lpstr>
      <vt:lpstr>Informazioni progetto</vt:lpstr>
      <vt:lpstr>Formazione</vt:lpstr>
      <vt:lpstr>Investimenti</vt:lpstr>
      <vt:lpstr>Premio</vt:lpstr>
      <vt:lpstr>Criteri di selezione</vt:lpstr>
      <vt:lpstr>Dichiarazioni</vt:lpstr>
      <vt:lpstr>province</vt:lpstr>
      <vt:lpstr>'Capacità professionale'!Area_stampa</vt:lpstr>
      <vt:lpstr>'Criteri di selezione'!Area_stampa</vt:lpstr>
      <vt:lpstr>'Dati richiedente'!Area_stampa</vt:lpstr>
      <vt:lpstr>Dichiarazioni!Area_stampa</vt:lpstr>
      <vt:lpstr>Formazione!Area_stampa</vt:lpstr>
      <vt:lpstr>'Incremento occupazionale'!Area_stampa</vt:lpstr>
      <vt:lpstr>'Informazioni progetto'!Area_stampa</vt:lpstr>
      <vt:lpstr>Investimenti!Area_stampa</vt:lpstr>
      <vt:lpstr>Premio!Area_stampa</vt:lpstr>
      <vt:lpstr>'Produzione standard'!Area_stampa</vt:lpstr>
      <vt:lpstr>GENOVA</vt:lpstr>
      <vt:lpstr>IMPERIA</vt:lpstr>
      <vt:lpstr>LASPEZIA</vt:lpstr>
      <vt:lpstr>PROVINCE</vt:lpstr>
      <vt:lpstr>SAVONA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Rebagliati Luigi</dc:creator>
  <cp:lastModifiedBy>Rebagliati Luigi</cp:lastModifiedBy>
  <dcterms:created xsi:type="dcterms:W3CDTF">2024-08-07T07:25:39Z</dcterms:created>
  <dcterms:modified xsi:type="dcterms:W3CDTF">2024-11-13T11:41:31Z</dcterms:modified>
</cp:coreProperties>
</file>