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sante\Desktop\144080 Rezzano\"/>
    </mc:Choice>
  </mc:AlternateContent>
  <bookViews>
    <workbookView xWindow="0" yWindow="0" windowWidth="28800" windowHeight="12432" tabRatio="500"/>
  </bookViews>
  <sheets>
    <sheet name="Foglio1" sheetId="1" r:id="rId1"/>
    <sheet name="Foglio2" sheetId="2" r:id="rId2"/>
  </sheets>
  <calcPr calcId="152511"/>
</workbook>
</file>

<file path=xl/calcChain.xml><?xml version="1.0" encoding="utf-8"?>
<calcChain xmlns="http://schemas.openxmlformats.org/spreadsheetml/2006/main">
  <c r="N8" i="1" l="1"/>
  <c r="H8" i="1"/>
  <c r="M8" i="1" l="1"/>
  <c r="M7" i="1"/>
  <c r="O8" i="1" l="1"/>
  <c r="H7" i="1"/>
  <c r="J7" i="1" s="1"/>
  <c r="N7" i="1" s="1"/>
  <c r="O7" i="1" l="1"/>
</calcChain>
</file>

<file path=xl/sharedStrings.xml><?xml version="1.0" encoding="utf-8"?>
<sst xmlns="http://schemas.openxmlformats.org/spreadsheetml/2006/main" count="49" uniqueCount="45">
  <si>
    <t>A</t>
  </si>
  <si>
    <t>B</t>
  </si>
  <si>
    <t>C</t>
  </si>
  <si>
    <t>E</t>
  </si>
  <si>
    <t>F</t>
  </si>
  <si>
    <t>G</t>
  </si>
  <si>
    <t>H</t>
  </si>
  <si>
    <t>L</t>
  </si>
  <si>
    <t>N</t>
  </si>
  <si>
    <t>dichiarato dal beneficiario</t>
  </si>
  <si>
    <t xml:space="preserve"> = E + F</t>
  </si>
  <si>
    <t>(dato proposto dalla procedura informatica e desunto da fonti nazionali/regionali)</t>
  </si>
  <si>
    <t>TRIENNIO DI RIFERIMENTO (2018 – 2020)</t>
  </si>
  <si>
    <t>miele</t>
  </si>
  <si>
    <t>O</t>
  </si>
  <si>
    <t>CALCOLO INCIDENZA % DEL DANNO RISPETTO ALLA PRODUZIONE ZOOTECNICA</t>
  </si>
  <si>
    <t>attività apicola</t>
  </si>
  <si>
    <t>n. alveari 2021 da fascicolo aziendale/anagrafe zootecnica</t>
  </si>
  <si>
    <t>da anagrafe agricola o da anagrafe Apistica</t>
  </si>
  <si>
    <t>attività apistica danneggiata da gelo/brina</t>
  </si>
  <si>
    <t>resa media (kg/alveare)</t>
  </si>
  <si>
    <t>si</t>
  </si>
  <si>
    <t>Produzione</t>
  </si>
  <si>
    <t>(kg)</t>
  </si>
  <si>
    <t>D</t>
  </si>
  <si>
    <t xml:space="preserve">Prezzo (euro/Kg) </t>
  </si>
  <si>
    <t>D1</t>
  </si>
  <si>
    <t>Standard Value/alveare</t>
  </si>
  <si>
    <t>da Decreto MIPAAF</t>
  </si>
  <si>
    <t xml:space="preserve">PLV 2021 - Ricavo dalla vendita prodotto
(Euro) </t>
  </si>
  <si>
    <t xml:space="preserve"> = C * D oppure A*D1*B/H</t>
  </si>
  <si>
    <t>Eventuale contributo ricevuto per il danno non da gelo/brina          (Euro)</t>
  </si>
  <si>
    <t>resa media alveare nel triennio 2018-2020 (kg/alveare)</t>
  </si>
  <si>
    <t>prezzo medio del prodotto (Euro/kg)</t>
  </si>
  <si>
    <t>PLV MEDIA ORDINARIA TRIENNIO - Ricavo ordinario dalla vendita del prodotto nel triennio 2018-2020 o quinquennio 2016/2020 (Euro)</t>
  </si>
  <si>
    <t>= A * H * I oppure = A * D1</t>
  </si>
  <si>
    <t>I</t>
  </si>
  <si>
    <t xml:space="preserve">     =   L - G</t>
  </si>
  <si>
    <t>PLV 2021 TOTALE comprensiva del Contributo di cui alla Colonna F                  (Euro)</t>
  </si>
  <si>
    <t>1- (G/L)</t>
  </si>
  <si>
    <t>TOTALI</t>
  </si>
  <si>
    <t>DANNO 
Causato dal gelo/brina 2021                              (Euro)</t>
  </si>
  <si>
    <t>CALCOLO DEL VALORE DANNO da gelata/brinata all'Apicoltura</t>
  </si>
  <si>
    <t>INCIDENZA del danno da gelo/brina 2021</t>
  </si>
  <si>
    <t>TABALLA 1 - Calcolo danno alla sola produzione di miele - Aziende ad indirizzo produttivo esclusivamente apistico (tabella compilata a scopo esemplificativo)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</si>
</sst>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$€-410]\ #,##0.00;[Red]\-[$€-410]\ #,##0.00"/>
    <numFmt numFmtId="166" formatCode="_-* #,##0_-;\-* #,##0_-;_-* &quot;-&quot;??_-;_-@_-"/>
    <numFmt numFmtId="167" formatCode="[$€-2]\ #,##0;[Red]\-[$€-2]\ #,##0"/>
    <numFmt numFmtId="168" formatCode="#,##0.00\ [$€-410];[Red]\-#,##0.00\ [$€-410]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8"/>
      <color indexed="10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  <font>
      <b/>
      <sz val="20"/>
      <color indexed="5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4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1" fillId="4" borderId="2" xfId="0" quotePrefix="1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7" fontId="12" fillId="0" borderId="6" xfId="0" applyNumberFormat="1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49" fontId="9" fillId="5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center" vertical="center" wrapText="1"/>
    </xf>
    <xf numFmtId="166" fontId="13" fillId="0" borderId="9" xfId="1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CE181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6F9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8F2A1"/>
      <rgbColor rgb="0099CCFF"/>
      <rgbColor rgb="00FFA6A6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zoomScale="55" zoomScaleNormal="55" workbookViewId="0">
      <selection activeCell="G5" sqref="G5"/>
    </sheetView>
  </sheetViews>
  <sheetFormatPr defaultColWidth="10.77734375" defaultRowHeight="13.2" x14ac:dyDescent="0.25"/>
  <cols>
    <col min="1" max="1" width="14.21875" customWidth="1"/>
    <col min="2" max="2" width="16.77734375" customWidth="1"/>
    <col min="3" max="3" width="15.77734375" customWidth="1"/>
    <col min="4" max="5" width="15.21875" customWidth="1"/>
    <col min="6" max="7" width="17" customWidth="1"/>
    <col min="8" max="9" width="22.21875" customWidth="1"/>
    <col min="10" max="10" width="23.77734375" customWidth="1"/>
    <col min="11" max="11" width="25.21875" customWidth="1"/>
    <col min="12" max="12" width="16.77734375" customWidth="1"/>
    <col min="13" max="13" width="21" customWidth="1"/>
    <col min="14" max="14" width="28.77734375" customWidth="1"/>
    <col min="15" max="15" width="24.77734375" customWidth="1"/>
  </cols>
  <sheetData>
    <row r="1" spans="1:15" ht="19.350000000000001" customHeight="1" x14ac:dyDescent="0.25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5" ht="19.350000000000001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2"/>
      <c r="L2" s="43"/>
      <c r="M2" s="44"/>
      <c r="N2" s="41"/>
      <c r="O2" s="1"/>
    </row>
    <row r="3" spans="1:15" s="4" customFormat="1" ht="105" customHeight="1" x14ac:dyDescent="0.35">
      <c r="A3" s="2"/>
      <c r="B3" s="46">
        <v>2021</v>
      </c>
      <c r="C3" s="46"/>
      <c r="D3" s="46"/>
      <c r="E3" s="46"/>
      <c r="F3" s="46"/>
      <c r="G3" s="46"/>
      <c r="H3" s="46"/>
      <c r="I3" s="46"/>
      <c r="J3" s="46"/>
      <c r="K3" s="48" t="s">
        <v>12</v>
      </c>
      <c r="L3" s="49"/>
      <c r="M3" s="50"/>
      <c r="N3" s="3" t="s">
        <v>42</v>
      </c>
      <c r="O3" s="20" t="s">
        <v>15</v>
      </c>
    </row>
    <row r="4" spans="1:15" s="9" customFormat="1" ht="20.7" customHeight="1" x14ac:dyDescent="0.4">
      <c r="A4" s="47" t="s">
        <v>16</v>
      </c>
      <c r="B4" s="5" t="s">
        <v>0</v>
      </c>
      <c r="C4" s="5"/>
      <c r="D4" s="5" t="s">
        <v>1</v>
      </c>
      <c r="E4" s="5" t="s">
        <v>2</v>
      </c>
      <c r="F4" s="5" t="s">
        <v>24</v>
      </c>
      <c r="G4" s="5" t="s">
        <v>26</v>
      </c>
      <c r="H4" s="5" t="s">
        <v>3</v>
      </c>
      <c r="I4" s="5" t="s">
        <v>4</v>
      </c>
      <c r="J4" s="5" t="s">
        <v>5</v>
      </c>
      <c r="K4" s="6" t="s">
        <v>6</v>
      </c>
      <c r="L4" s="6" t="s">
        <v>36</v>
      </c>
      <c r="M4" s="6" t="s">
        <v>7</v>
      </c>
      <c r="N4" s="7" t="s">
        <v>8</v>
      </c>
      <c r="O4" s="8" t="s">
        <v>14</v>
      </c>
    </row>
    <row r="5" spans="1:15" s="16" customFormat="1" ht="192.75" customHeight="1" x14ac:dyDescent="0.25">
      <c r="A5" s="47"/>
      <c r="B5" s="18" t="s">
        <v>17</v>
      </c>
      <c r="C5" s="10" t="s">
        <v>19</v>
      </c>
      <c r="D5" s="10" t="s">
        <v>20</v>
      </c>
      <c r="E5" s="10" t="s">
        <v>22</v>
      </c>
      <c r="F5" s="10" t="s">
        <v>25</v>
      </c>
      <c r="G5" s="10" t="s">
        <v>27</v>
      </c>
      <c r="H5" s="11" t="s">
        <v>29</v>
      </c>
      <c r="I5" s="19" t="s">
        <v>31</v>
      </c>
      <c r="J5" s="11" t="s">
        <v>38</v>
      </c>
      <c r="K5" s="12" t="s">
        <v>32</v>
      </c>
      <c r="L5" s="13" t="s">
        <v>33</v>
      </c>
      <c r="M5" s="13" t="s">
        <v>34</v>
      </c>
      <c r="N5" s="14" t="s">
        <v>41</v>
      </c>
      <c r="O5" s="15" t="s">
        <v>43</v>
      </c>
    </row>
    <row r="6" spans="1:15" s="17" customFormat="1" ht="147" customHeight="1" x14ac:dyDescent="0.25">
      <c r="A6" s="21"/>
      <c r="B6" s="22" t="s">
        <v>18</v>
      </c>
      <c r="C6" s="22" t="s">
        <v>9</v>
      </c>
      <c r="D6" s="22" t="s">
        <v>9</v>
      </c>
      <c r="E6" s="22" t="s">
        <v>23</v>
      </c>
      <c r="F6" s="22" t="s">
        <v>9</v>
      </c>
      <c r="G6" s="22" t="s">
        <v>28</v>
      </c>
      <c r="H6" s="23" t="s">
        <v>30</v>
      </c>
      <c r="I6" s="24" t="s">
        <v>9</v>
      </c>
      <c r="J6" s="23" t="s">
        <v>10</v>
      </c>
      <c r="K6" s="25" t="s">
        <v>11</v>
      </c>
      <c r="L6" s="13" t="s">
        <v>9</v>
      </c>
      <c r="M6" s="26" t="s">
        <v>35</v>
      </c>
      <c r="N6" s="27" t="s">
        <v>37</v>
      </c>
      <c r="O6" s="28" t="s">
        <v>39</v>
      </c>
    </row>
    <row r="7" spans="1:15" s="29" customFormat="1" ht="59.1" customHeight="1" x14ac:dyDescent="0.25">
      <c r="A7" s="30" t="s">
        <v>13</v>
      </c>
      <c r="B7" s="31">
        <v>100</v>
      </c>
      <c r="C7" s="31" t="s">
        <v>21</v>
      </c>
      <c r="D7" s="31">
        <v>20</v>
      </c>
      <c r="E7" s="31">
        <v>2000</v>
      </c>
      <c r="F7" s="31">
        <v>7</v>
      </c>
      <c r="G7" s="32">
        <v>431</v>
      </c>
      <c r="H7" s="33">
        <f>E7*F7</f>
        <v>14000</v>
      </c>
      <c r="I7" s="31">
        <v>0</v>
      </c>
      <c r="J7" s="33">
        <f>H7+I7</f>
        <v>14000</v>
      </c>
      <c r="K7" s="31">
        <v>35</v>
      </c>
      <c r="L7" s="31">
        <v>7</v>
      </c>
      <c r="M7" s="33">
        <f>B7*K7*L7</f>
        <v>24500</v>
      </c>
      <c r="N7" s="33">
        <f>M7-J7</f>
        <v>10500</v>
      </c>
      <c r="O7" s="34">
        <f>1-(J7/M7)</f>
        <v>0.4285714285714286</v>
      </c>
    </row>
    <row r="8" spans="1:15" s="29" customFormat="1" ht="59.1" customHeight="1" x14ac:dyDescent="0.25">
      <c r="A8" s="35" t="s">
        <v>40</v>
      </c>
      <c r="B8" s="36"/>
      <c r="C8" s="37"/>
      <c r="D8" s="37"/>
      <c r="E8" s="37"/>
      <c r="F8" s="37"/>
      <c r="G8" s="38"/>
      <c r="H8" s="33">
        <f>B7*G7*(D7/K7)</f>
        <v>24628.571428571428</v>
      </c>
      <c r="I8" s="31"/>
      <c r="J8" s="33">
        <v>24628.571428571428</v>
      </c>
      <c r="K8" s="36"/>
      <c r="L8" s="39"/>
      <c r="M8" s="33">
        <f>B7*G7</f>
        <v>43100</v>
      </c>
      <c r="N8" s="33">
        <f>M8-J8</f>
        <v>18471.428571428572</v>
      </c>
      <c r="O8" s="34">
        <f>1-(J8/M8)</f>
        <v>0.4285714285714286</v>
      </c>
    </row>
    <row r="9" spans="1:15" x14ac:dyDescent="0.25">
      <c r="O9" s="40"/>
    </row>
  </sheetData>
  <sheetProtection selectLockedCells="1" selectUnlockedCells="1"/>
  <mergeCells count="4">
    <mergeCell ref="A1:N1"/>
    <mergeCell ref="B3:J3"/>
    <mergeCell ref="A4:A5"/>
    <mergeCell ref="K3:M3"/>
  </mergeCells>
  <pageMargins left="0.78749999999999998" right="0.78749999999999998" top="1.0527777777777778" bottom="1.0527777777777778" header="0.78749999999999998" footer="0.78749999999999998"/>
  <pageSetup paperSize="9" orientation="landscape" useFirstPageNumber="1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Clary</dc:creator>
  <cp:lastModifiedBy>Musante Luca</cp:lastModifiedBy>
  <dcterms:created xsi:type="dcterms:W3CDTF">2021-06-22T16:09:29Z</dcterms:created>
  <dcterms:modified xsi:type="dcterms:W3CDTF">2021-09-20T12:43:02Z</dcterms:modified>
</cp:coreProperties>
</file>