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ZZANO\Documents\Documenti di lavoro\AGRICOLTURA SOCIALE\"/>
    </mc:Choice>
  </mc:AlternateContent>
  <bookViews>
    <workbookView xWindow="360" yWindow="270" windowWidth="16860" windowHeight="10170"/>
  </bookViews>
  <sheets>
    <sheet name="Allegato 1" sheetId="3" r:id="rId1"/>
  </sheets>
  <definedNames>
    <definedName name="_xlnm.Print_Area" localSheetId="0">'Allegato 1'!$A$1:$G$112</definedName>
    <definedName name="_xlnm.Print_Titles" localSheetId="0">'Allegato 1'!$22:$22</definedName>
  </definedNames>
  <calcPr calcId="152511"/>
</workbook>
</file>

<file path=xl/calcChain.xml><?xml version="1.0" encoding="utf-8"?>
<calcChain xmlns="http://schemas.openxmlformats.org/spreadsheetml/2006/main">
  <c r="E90" i="3" l="1"/>
  <c r="E89" i="3"/>
  <c r="E88" i="3"/>
  <c r="E87" i="3"/>
  <c r="E104" i="3" l="1"/>
  <c r="G107" i="3" l="1"/>
  <c r="E24" i="3"/>
  <c r="E25" i="3"/>
  <c r="E26" i="3"/>
  <c r="E27" i="3"/>
  <c r="E28" i="3"/>
  <c r="E29" i="3"/>
  <c r="E30" i="3"/>
  <c r="E31" i="3"/>
  <c r="E23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91" i="3" l="1"/>
  <c r="B108" i="3" s="1"/>
  <c r="C214" i="3" l="1"/>
  <c r="D107" i="3"/>
  <c r="C215" i="3" s="1"/>
  <c r="E93" i="3"/>
  <c r="B94" i="3" s="1"/>
  <c r="C112" i="3" l="1"/>
  <c r="G112" i="3"/>
  <c r="D112" i="3"/>
  <c r="B112" i="3"/>
  <c r="F112" i="3"/>
  <c r="E112" i="3"/>
</calcChain>
</file>

<file path=xl/sharedStrings.xml><?xml version="1.0" encoding="utf-8"?>
<sst xmlns="http://schemas.openxmlformats.org/spreadsheetml/2006/main" count="181" uniqueCount="172">
  <si>
    <t>Castagneto da frutto</t>
  </si>
  <si>
    <t>Noccioleto</t>
  </si>
  <si>
    <t>Oliveto</t>
  </si>
  <si>
    <t>COGNOME</t>
  </si>
  <si>
    <t>NOME</t>
  </si>
  <si>
    <t>Inserire i dati esclusivamente nei campi di colore</t>
  </si>
  <si>
    <t>Celeste chiaro</t>
  </si>
  <si>
    <t>C.U.A.A.</t>
  </si>
  <si>
    <t>Codice</t>
  </si>
  <si>
    <t>Descrizione</t>
  </si>
  <si>
    <t>Consistenza     Superficie (ha)       Capi (n°)</t>
  </si>
  <si>
    <t>Giornate a ettaro o a capo di bestiame</t>
  </si>
  <si>
    <t>Giornate Lavorative Agricole</t>
  </si>
  <si>
    <t>A1</t>
  </si>
  <si>
    <t>Colture cerealicole da granella</t>
  </si>
  <si>
    <t>A2</t>
  </si>
  <si>
    <t>Foraggere annuali (mais a maturazione cerosa, sorgo, ecc.)</t>
  </si>
  <si>
    <t>A3</t>
  </si>
  <si>
    <t>Foraggere poliennali (es. erba medica, trifoglio, ecc)</t>
  </si>
  <si>
    <t>B1</t>
  </si>
  <si>
    <t xml:space="preserve">Patate </t>
  </si>
  <si>
    <t>B2</t>
  </si>
  <si>
    <t xml:space="preserve">Rose da fiore reciso in pieno campo </t>
  </si>
  <si>
    <t>B3</t>
  </si>
  <si>
    <t xml:space="preserve">Altre colture floricole poliennali in pieno campo (mimosa, ginestra, calle, ecc) </t>
  </si>
  <si>
    <t>B4</t>
  </si>
  <si>
    <t>Colture per fronde da recidere in pieno campo (eucaliptus, pittosporo, ecc.)</t>
  </si>
  <si>
    <t>B5</t>
  </si>
  <si>
    <t>Colture floricole specializzate in vaso in pieno campo (compreso piante aromatiche)</t>
  </si>
  <si>
    <t>B6</t>
  </si>
  <si>
    <t>Colture floricole annuali in pieno campo</t>
  </si>
  <si>
    <t>B7</t>
  </si>
  <si>
    <t>Colture floricole annuali o in vaso in coltura protetta</t>
  </si>
  <si>
    <t>B8</t>
  </si>
  <si>
    <t>Colture floricole altamente specializzate da recidere in coltura protetta (rose, gerbera, orchidea, garofani)</t>
  </si>
  <si>
    <t>B9</t>
  </si>
  <si>
    <t xml:space="preserve">Altre colture floricole poliennali in coltura protetta </t>
  </si>
  <si>
    <t>B10</t>
  </si>
  <si>
    <t xml:space="preserve">Fiori per la produzione di fiori secchi </t>
  </si>
  <si>
    <t>B11</t>
  </si>
  <si>
    <t>Orto stagionale e orto consociato con frutteto</t>
  </si>
  <si>
    <t>B12</t>
  </si>
  <si>
    <t>Orto in coltura intensiva a rotazione</t>
  </si>
  <si>
    <t>B13</t>
  </si>
  <si>
    <t>Orto in serra</t>
  </si>
  <si>
    <t>B14</t>
  </si>
  <si>
    <t>Basilico in serra</t>
  </si>
  <si>
    <t>C1</t>
  </si>
  <si>
    <t>Vigneto specializzato</t>
  </si>
  <si>
    <t>C2</t>
  </si>
  <si>
    <t>C3</t>
  </si>
  <si>
    <t>Frutteto specializzato</t>
  </si>
  <si>
    <t>C4</t>
  </si>
  <si>
    <t>C5</t>
  </si>
  <si>
    <t>Piccoli frutti (lamponi, mirtilli, ribes, rovo, ecc)</t>
  </si>
  <si>
    <t>D1</t>
  </si>
  <si>
    <t>Prati permanenti</t>
  </si>
  <si>
    <t>D2</t>
  </si>
  <si>
    <t>Pascoli permanenti su terreni di buona o media qualità</t>
  </si>
  <si>
    <t>D3</t>
  </si>
  <si>
    <t>Pascoli permanenti a bassa resa</t>
  </si>
  <si>
    <t>E1</t>
  </si>
  <si>
    <t>Vacche da latte in stabulazione libera</t>
  </si>
  <si>
    <t>E2a</t>
  </si>
  <si>
    <t>Vacche in stabulazione fissa da latte</t>
  </si>
  <si>
    <t>E2b</t>
  </si>
  <si>
    <t>Vacche in stabulazione fissa da carne</t>
  </si>
  <si>
    <t>E3</t>
  </si>
  <si>
    <t>Vacche nutrici</t>
  </si>
  <si>
    <t>E4</t>
  </si>
  <si>
    <t>Bovini carne/allievi</t>
  </si>
  <si>
    <t>E5a</t>
  </si>
  <si>
    <t>Equini da carne</t>
  </si>
  <si>
    <t>E5b</t>
  </si>
  <si>
    <t>Equini da sella</t>
  </si>
  <si>
    <t>E6</t>
  </si>
  <si>
    <t>Fattrici equini</t>
  </si>
  <si>
    <t>E7</t>
  </si>
  <si>
    <t>Pecore da latte</t>
  </si>
  <si>
    <t>Altri ovini da latte</t>
  </si>
  <si>
    <t>Altri ovini da carne</t>
  </si>
  <si>
    <t>Capre da latte</t>
  </si>
  <si>
    <t>E10</t>
  </si>
  <si>
    <t>Altri caprini da latte</t>
  </si>
  <si>
    <t>Altri caprini da carne</t>
  </si>
  <si>
    <t>E11</t>
  </si>
  <si>
    <t>Suini scrofe</t>
  </si>
  <si>
    <t>E12</t>
  </si>
  <si>
    <t>Altri suini</t>
  </si>
  <si>
    <t>E13</t>
  </si>
  <si>
    <t>Allevamenti avicoli (ogni 100 capi) - da carne</t>
  </si>
  <si>
    <t>E14</t>
  </si>
  <si>
    <t>Allevamenti avicoli (ogni 100 capi) - ovaiole</t>
  </si>
  <si>
    <t>E15</t>
  </si>
  <si>
    <t>Allevamenti avicoli (ogni 100 capi) - altro</t>
  </si>
  <si>
    <t>E16</t>
  </si>
  <si>
    <t>Allevamenti avicoli con allevamento a terra (ogni 100 capi) - da carne</t>
  </si>
  <si>
    <t>E17</t>
  </si>
  <si>
    <t>Allevamenti avicoli con allevamento a terra (ogni 100 capi) - ovaiole</t>
  </si>
  <si>
    <t>E18</t>
  </si>
  <si>
    <t>Allevamenti avicoli con allevamento a terra (ogni 100 capi) - altro</t>
  </si>
  <si>
    <t>E19</t>
  </si>
  <si>
    <t xml:space="preserve">Animali cunicoli (giornate computate per coniglie madri) </t>
  </si>
  <si>
    <t>E20</t>
  </si>
  <si>
    <t>Api stanziali (giornate computate per alveare)</t>
  </si>
  <si>
    <t>E21</t>
  </si>
  <si>
    <t>Api nomadi (giornate computate per alveare)</t>
  </si>
  <si>
    <t>E22</t>
  </si>
  <si>
    <t>Elicicoltura (giornate a ettaro)</t>
  </si>
  <si>
    <t>F1</t>
  </si>
  <si>
    <t xml:space="preserve">Bosco </t>
  </si>
  <si>
    <t>F2</t>
  </si>
  <si>
    <t>Raccolta di funghi, frutti e altri prodotti spontanei del bosco</t>
  </si>
  <si>
    <t>F3</t>
  </si>
  <si>
    <t>Coltivazione intensiva di funghi in strutture protette o ripari naturali</t>
  </si>
  <si>
    <t>G1</t>
  </si>
  <si>
    <t>Trasformazione aziendale di prodotti zootecnici : (10% giornate lavorative correlate al carico di bestiame)</t>
  </si>
  <si>
    <t>G2</t>
  </si>
  <si>
    <t>Trasformazione aziendale di uva (20 giornate ad ha per le superfici correlate)</t>
  </si>
  <si>
    <t>G3</t>
  </si>
  <si>
    <t>Trasformazione aziendale di olive : (10 giornate ad ha per le superfici correlate)</t>
  </si>
  <si>
    <t>G4</t>
  </si>
  <si>
    <t>Trasformazione aziendale di altri prodotti agricoli : (10% giornate ad ha per le superfici correlate)</t>
  </si>
  <si>
    <t>G5</t>
  </si>
  <si>
    <t>Confezionamento aziendale di basilico a mazzetti : (300 giornate ad ha per le superfici correlate)</t>
  </si>
  <si>
    <t>G6</t>
  </si>
  <si>
    <t>Bosco – trasformazione di prodotti silvicoli : (10% giornate ad ha per le superfici correlate)</t>
  </si>
  <si>
    <t>H1</t>
  </si>
  <si>
    <t>H2</t>
  </si>
  <si>
    <t>H3</t>
  </si>
  <si>
    <t>Totale</t>
  </si>
  <si>
    <t>TOT</t>
  </si>
  <si>
    <t>Giornate lavorative agricole aziendali</t>
  </si>
  <si>
    <t>RAGIONE SOCIALE</t>
  </si>
  <si>
    <r>
      <t xml:space="preserve">Cagne fattrici </t>
    </r>
    <r>
      <rPr>
        <sz val="14"/>
        <rFont val="Arial"/>
        <family val="2"/>
      </rPr>
      <t>(deve essere rispettata la L. 349/1993)</t>
    </r>
  </si>
  <si>
    <t>E8</t>
  </si>
  <si>
    <t>E9a</t>
  </si>
  <si>
    <t>E9b</t>
  </si>
  <si>
    <t>E23</t>
  </si>
  <si>
    <t>E24</t>
  </si>
  <si>
    <t>C6</t>
  </si>
  <si>
    <t>B15</t>
  </si>
  <si>
    <t>Vivaio per la produzione di piantine da orto</t>
  </si>
  <si>
    <t>C7</t>
  </si>
  <si>
    <t>Altra frutta da guscio</t>
  </si>
  <si>
    <t>Verifica requisiti di accesso</t>
  </si>
  <si>
    <t>Giornate lavorative agricole richieste</t>
  </si>
  <si>
    <t xml:space="preserve">Giornate lavoarative  da elenco regionale fattorie didattiche </t>
  </si>
  <si>
    <t>Giornate lavorative da data base regionale operatori agrituristici</t>
  </si>
  <si>
    <t>Giornate lavorative da PAAS richiesta iscrizione RRAAS</t>
  </si>
  <si>
    <t>H4</t>
  </si>
  <si>
    <t>L. R. 36/2013 - DGR 1724/2014</t>
  </si>
  <si>
    <t>Iscrizione registro regionale                                aziende agricole sociali</t>
  </si>
  <si>
    <t>Dati anagrafici del titolare dell’azienda agricola o
ragione sociale in caso di impresa con natura giuridica societaria</t>
  </si>
  <si>
    <t>Giornate lavorative corrispondenti a mezza unità lavorativa uomo (ULU)</t>
  </si>
  <si>
    <t>Altro (specificare)</t>
  </si>
  <si>
    <t>Verifica rapporto di prevalenza tra attività agricola ed attività agrituristica</t>
  </si>
  <si>
    <t>AEx1</t>
  </si>
  <si>
    <t>AEx2</t>
  </si>
  <si>
    <t>AEx3</t>
  </si>
  <si>
    <t>AEx4</t>
  </si>
  <si>
    <t>AEx5</t>
  </si>
  <si>
    <t>AEx6</t>
  </si>
  <si>
    <t>Tipologia attività connessa</t>
  </si>
  <si>
    <t>Giornate lavorative attività connessa</t>
  </si>
  <si>
    <t>Giornate lavorative agricole</t>
  </si>
  <si>
    <t>Giornate lavorative attività connesse</t>
  </si>
  <si>
    <t>Verifica complessiva dell'azienda agricola all'iscrizione Registro regionale delle aziende agricole sociali in base ai parametri sopra esaminati</t>
  </si>
  <si>
    <t>campo controllo requisiti di accesso</t>
  </si>
  <si>
    <t>campo controllo rapporto di prevalenza</t>
  </si>
  <si>
    <t>Altre attività agricole (specificare)</t>
  </si>
  <si>
    <t>ORDINAMENTO COLTURALE E ATTIVITA' CONNESSE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</si>
</sst>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#,##0.0000"/>
    <numFmt numFmtId="165" formatCode="#,##0_ ;\-#,##0\ "/>
    <numFmt numFmtId="166" formatCode="0.000%"/>
  </numFmts>
  <fonts count="25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9"/>
      <name val="Arial"/>
      <family val="2"/>
    </font>
    <font>
      <b/>
      <sz val="20"/>
      <name val="Arial"/>
      <family val="2"/>
    </font>
    <font>
      <b/>
      <sz val="30"/>
      <name val="Arial"/>
      <family val="2"/>
    </font>
    <font>
      <b/>
      <u/>
      <sz val="30"/>
      <name val="Arial"/>
      <family val="2"/>
    </font>
    <font>
      <b/>
      <u val="singleAccounting"/>
      <sz val="18"/>
      <name val="Arial"/>
      <family val="2"/>
    </font>
    <font>
      <b/>
      <sz val="20"/>
      <color indexed="1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44" fontId="7" fillId="0" borderId="0" xfId="0" applyNumberFormat="1" applyFont="1" applyBorder="1" applyAlignment="1" applyProtection="1">
      <alignment horizontal="right" vertical="center"/>
    </xf>
    <xf numFmtId="44" fontId="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44" fontId="2" fillId="0" borderId="0" xfId="0" applyNumberFormat="1" applyFont="1" applyFill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165" fontId="5" fillId="0" borderId="4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16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6" xfId="0" applyNumberFormat="1" applyFont="1" applyBorder="1" applyAlignment="1" applyProtection="1">
      <alignment horizontal="center" vertical="center"/>
    </xf>
    <xf numFmtId="2" fontId="5" fillId="3" borderId="6" xfId="0" applyNumberFormat="1" applyFont="1" applyFill="1" applyBorder="1" applyAlignment="1" applyProtection="1">
      <alignment horizontal="center" vertical="center"/>
    </xf>
    <xf numFmtId="9" fontId="2" fillId="0" borderId="0" xfId="2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2" fontId="2" fillId="0" borderId="0" xfId="2" applyNumberFormat="1" applyFont="1" applyAlignment="1" applyProtection="1">
      <alignment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6" xfId="0" applyNumberFormat="1" applyFont="1" applyBorder="1" applyAlignment="1" applyProtection="1">
      <alignment horizontal="center" vertical="center"/>
    </xf>
    <xf numFmtId="2" fontId="5" fillId="3" borderId="6" xfId="2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2" fontId="11" fillId="3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6" fontId="2" fillId="0" borderId="0" xfId="2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44" fontId="5" fillId="0" borderId="1" xfId="0" applyNumberFormat="1" applyFont="1" applyBorder="1" applyAlignment="1" applyProtection="1">
      <alignment horizontal="center" vertical="center" wrapText="1"/>
    </xf>
    <xf numFmtId="2" fontId="13" fillId="0" borderId="1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4" fontId="5" fillId="0" borderId="10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5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</xf>
    <xf numFmtId="44" fontId="6" fillId="0" borderId="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14" fillId="0" borderId="26" xfId="0" applyNumberFormat="1" applyFont="1" applyBorder="1" applyAlignment="1" applyProtection="1">
      <alignment horizontal="right" vertical="center"/>
    </xf>
    <xf numFmtId="0" fontId="14" fillId="0" borderId="24" xfId="0" applyFont="1" applyBorder="1" applyAlignment="1" applyProtection="1">
      <alignment horizontal="right" vertical="center"/>
    </xf>
    <xf numFmtId="0" fontId="14" fillId="0" borderId="24" xfId="0" applyFont="1" applyBorder="1" applyAlignment="1" applyProtection="1">
      <alignment horizontal="right" vertical="center" wrapText="1"/>
    </xf>
    <xf numFmtId="44" fontId="7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44" fontId="18" fillId="0" borderId="0" xfId="0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vertical="center" wrapText="1"/>
      <protection locked="0"/>
    </xf>
    <xf numFmtId="4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vertical="center"/>
    </xf>
    <xf numFmtId="4" fontId="22" fillId="3" borderId="34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44" fontId="21" fillId="0" borderId="0" xfId="0" applyNumberFormat="1" applyFont="1" applyBorder="1" applyAlignment="1" applyProtection="1">
      <alignment vertical="center"/>
    </xf>
    <xf numFmtId="4" fontId="22" fillId="0" borderId="0" xfId="0" applyNumberFormat="1" applyFont="1" applyFill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4" fontId="14" fillId="3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13" fillId="4" borderId="41" xfId="0" applyFont="1" applyFill="1" applyBorder="1" applyAlignment="1" applyProtection="1">
      <alignment horizontal="center" vertical="center" wrapText="1"/>
    </xf>
    <xf numFmtId="0" fontId="13" fillId="4" borderId="42" xfId="0" applyFont="1" applyFill="1" applyBorder="1" applyAlignment="1" applyProtection="1">
      <alignment horizontal="center" vertical="center" wrapText="1"/>
    </xf>
    <xf numFmtId="0" fontId="13" fillId="4" borderId="4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4" fontId="5" fillId="0" borderId="19" xfId="0" applyNumberFormat="1" applyFont="1" applyBorder="1" applyAlignment="1" applyProtection="1">
      <alignment horizontal="center" vertical="center" wrapText="1"/>
    </xf>
    <xf numFmtId="44" fontId="5" fillId="0" borderId="20" xfId="0" applyNumberFormat="1" applyFont="1" applyBorder="1" applyAlignment="1" applyProtection="1">
      <alignment horizontal="center" vertical="center" wrapText="1"/>
    </xf>
    <xf numFmtId="44" fontId="5" fillId="0" borderId="21" xfId="0" applyNumberFormat="1" applyFont="1" applyBorder="1" applyAlignment="1" applyProtection="1">
      <alignment horizontal="center" vertical="center" wrapText="1"/>
    </xf>
    <xf numFmtId="44" fontId="5" fillId="0" borderId="22" xfId="0" applyNumberFormat="1" applyFont="1" applyBorder="1" applyAlignment="1" applyProtection="1">
      <alignment horizontal="center" vertical="center" wrapText="1"/>
    </xf>
    <xf numFmtId="44" fontId="5" fillId="0" borderId="0" xfId="0" applyNumberFormat="1" applyFont="1" applyBorder="1" applyAlignment="1" applyProtection="1">
      <alignment horizontal="center" vertical="center" wrapText="1"/>
    </xf>
    <xf numFmtId="44" fontId="5" fillId="0" borderId="23" xfId="0" applyNumberFormat="1" applyFont="1" applyBorder="1" applyAlignment="1" applyProtection="1">
      <alignment horizontal="center" vertical="center" wrapText="1"/>
    </xf>
    <xf numFmtId="44" fontId="5" fillId="0" borderId="24" xfId="0" applyNumberFormat="1" applyFont="1" applyBorder="1" applyAlignment="1" applyProtection="1">
      <alignment horizontal="center" vertical="center" wrapText="1"/>
    </xf>
    <xf numFmtId="44" fontId="5" fillId="0" borderId="18" xfId="0" applyNumberFormat="1" applyFont="1" applyBorder="1" applyAlignment="1" applyProtection="1">
      <alignment horizontal="center" vertical="center" wrapText="1"/>
    </xf>
    <xf numFmtId="44" fontId="5" fillId="0" borderId="25" xfId="0" applyNumberFormat="1" applyFont="1" applyBorder="1" applyAlignment="1" applyProtection="1">
      <alignment horizontal="center" vertical="center" wrapText="1"/>
    </xf>
    <xf numFmtId="44" fontId="15" fillId="2" borderId="27" xfId="0" applyNumberFormat="1" applyFont="1" applyFill="1" applyBorder="1" applyAlignment="1" applyProtection="1">
      <alignment horizontal="right"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0" fontId="16" fillId="0" borderId="29" xfId="0" applyFont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15" fillId="2" borderId="10" xfId="0" applyFont="1" applyFill="1" applyBorder="1" applyAlignment="1" applyProtection="1">
      <alignment horizontal="right"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49" fontId="7" fillId="2" borderId="10" xfId="0" applyNumberFormat="1" applyFont="1" applyFill="1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44" fontId="14" fillId="0" borderId="10" xfId="0" applyNumberFormat="1" applyFont="1" applyBorder="1" applyAlignment="1" applyProtection="1">
      <alignment horizontal="center" vertical="center" wrapText="1"/>
    </xf>
    <xf numFmtId="44" fontId="14" fillId="0" borderId="16" xfId="0" applyNumberFormat="1" applyFont="1" applyBorder="1" applyAlignment="1" applyProtection="1">
      <alignment horizontal="center" vertical="center" wrapText="1"/>
    </xf>
    <xf numFmtId="44" fontId="14" fillId="0" borderId="17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0" xfId="0" applyFont="1" applyAlignment="1">
      <alignment vertical="center"/>
    </xf>
  </cellXfs>
  <cellStyles count="3">
    <cellStyle name="Euro" xfId="1"/>
    <cellStyle name="Normale" xfId="0" builtinId="0"/>
    <cellStyle name="Percentuale" xfId="2" builtinId="5"/>
  </cellStyles>
  <dxfs count="6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215901</xdr:rowOff>
    </xdr:from>
    <xdr:to>
      <xdr:col>1</xdr:col>
      <xdr:colOff>407483</xdr:colOff>
      <xdr:row>6</xdr:row>
      <xdr:rowOff>146976</xdr:rowOff>
    </xdr:to>
    <xdr:pic>
      <xdr:nvPicPr>
        <xdr:cNvPr id="3" name="Picture 1" descr="stemm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15901"/>
          <a:ext cx="1210937" cy="169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5"/>
  <sheetViews>
    <sheetView showGridLines="0" tabSelected="1" zoomScale="65" zoomScaleNormal="65" zoomScaleSheetLayoutView="50" workbookViewId="0">
      <selection activeCell="E97" sqref="E97"/>
    </sheetView>
  </sheetViews>
  <sheetFormatPr defaultColWidth="9.140625" defaultRowHeight="20.25" customHeight="1" x14ac:dyDescent="0.2"/>
  <cols>
    <col min="1" max="1" width="11.85546875" style="1" customWidth="1"/>
    <col min="2" max="2" width="70.5703125" style="2" customWidth="1"/>
    <col min="3" max="3" width="22.7109375" style="1" customWidth="1"/>
    <col min="4" max="4" width="37.7109375" style="3" customWidth="1"/>
    <col min="5" max="5" width="32.140625" style="3" customWidth="1"/>
    <col min="6" max="6" width="21.42578125" style="3" customWidth="1"/>
    <col min="7" max="7" width="23.5703125" style="3" customWidth="1"/>
    <col min="8" max="8" width="27.5703125" style="3" customWidth="1"/>
    <col min="9" max="31" width="12.7109375" style="3" customWidth="1"/>
    <col min="32" max="32" width="20.5703125" style="2" customWidth="1"/>
    <col min="33" max="33" width="19.7109375" style="2" customWidth="1"/>
    <col min="34" max="34" width="9.5703125" style="2" customWidth="1"/>
    <col min="35" max="35" width="10.42578125" style="2" customWidth="1"/>
    <col min="36" max="36" width="17" style="2" customWidth="1"/>
    <col min="37" max="59" width="9.140625" style="2"/>
    <col min="60" max="60" width="9.140625" style="4"/>
    <col min="61" max="16384" width="9.140625" style="2"/>
  </cols>
  <sheetData>
    <row r="1" spans="2:61" ht="20.25" customHeight="1" x14ac:dyDescent="0.2">
      <c r="AF1" s="3"/>
      <c r="BH1" s="2"/>
      <c r="BI1" s="4"/>
    </row>
    <row r="2" spans="2:61" ht="20.25" customHeight="1" x14ac:dyDescent="0.2">
      <c r="B2" s="90" t="s">
        <v>151</v>
      </c>
      <c r="AF2" s="3"/>
      <c r="BH2" s="2"/>
      <c r="BI2" s="4"/>
    </row>
    <row r="3" spans="2:61" ht="39.75" customHeight="1" x14ac:dyDescent="0.2">
      <c r="B3" s="90"/>
      <c r="C3" s="3"/>
      <c r="E3" s="46" t="s">
        <v>5</v>
      </c>
      <c r="F3" s="47" t="s">
        <v>6</v>
      </c>
      <c r="AF3" s="3"/>
      <c r="BH3" s="2"/>
      <c r="BI3" s="4"/>
    </row>
    <row r="4" spans="2:61" ht="20.25" customHeight="1" x14ac:dyDescent="0.2">
      <c r="B4" s="90" t="s">
        <v>152</v>
      </c>
      <c r="C4" s="3"/>
      <c r="E4" s="46"/>
      <c r="F4" s="48"/>
      <c r="AF4" s="3"/>
      <c r="BH4" s="2"/>
      <c r="BI4" s="4"/>
    </row>
    <row r="5" spans="2:61" ht="20.25" customHeight="1" x14ac:dyDescent="0.2">
      <c r="B5" s="90"/>
      <c r="C5" s="3"/>
      <c r="E5" s="46"/>
      <c r="F5" s="48"/>
      <c r="AF5" s="3"/>
      <c r="BH5" s="2"/>
      <c r="BI5" s="4"/>
    </row>
    <row r="6" spans="2:61" ht="20.25" customHeight="1" x14ac:dyDescent="0.2">
      <c r="B6" s="90"/>
      <c r="C6" s="3"/>
      <c r="E6" s="46"/>
      <c r="F6" s="48"/>
      <c r="AF6" s="3"/>
      <c r="BH6" s="2"/>
      <c r="BI6" s="4"/>
    </row>
    <row r="7" spans="2:61" ht="20.25" customHeight="1" x14ac:dyDescent="0.2">
      <c r="B7" s="90"/>
      <c r="C7" s="3"/>
      <c r="E7" s="46"/>
      <c r="F7" s="48"/>
      <c r="AF7" s="3"/>
      <c r="BH7" s="2"/>
      <c r="BI7" s="4"/>
    </row>
    <row r="8" spans="2:61" ht="20.25" customHeight="1" thickBot="1" x14ac:dyDescent="0.25">
      <c r="C8" s="3"/>
      <c r="AF8" s="3"/>
      <c r="BH8" s="2"/>
      <c r="BI8" s="4"/>
    </row>
    <row r="9" spans="2:61" ht="20.25" customHeight="1" x14ac:dyDescent="0.2">
      <c r="C9" s="91" t="s">
        <v>153</v>
      </c>
      <c r="D9" s="92"/>
      <c r="E9" s="92"/>
      <c r="F9" s="93"/>
      <c r="AF9" s="3"/>
      <c r="BH9" s="2"/>
      <c r="BI9" s="4"/>
    </row>
    <row r="10" spans="2:61" ht="20.25" customHeight="1" x14ac:dyDescent="0.2">
      <c r="C10" s="94"/>
      <c r="D10" s="95"/>
      <c r="E10" s="95"/>
      <c r="F10" s="96"/>
      <c r="AF10" s="3"/>
      <c r="BH10" s="2"/>
      <c r="BI10" s="4"/>
    </row>
    <row r="11" spans="2:61" ht="20.25" customHeight="1" thickBot="1" x14ac:dyDescent="0.25">
      <c r="C11" s="97"/>
      <c r="D11" s="98"/>
      <c r="E11" s="98"/>
      <c r="F11" s="99"/>
      <c r="AF11" s="3"/>
      <c r="BH11" s="2"/>
      <c r="BI11" s="4"/>
    </row>
    <row r="12" spans="2:61" ht="27" customHeight="1" x14ac:dyDescent="0.2">
      <c r="B12" s="45"/>
      <c r="C12" s="49" t="s">
        <v>3</v>
      </c>
      <c r="D12" s="100"/>
      <c r="E12" s="101"/>
      <c r="F12" s="102"/>
      <c r="AF12" s="3"/>
      <c r="BH12" s="2"/>
      <c r="BI12" s="4"/>
    </row>
    <row r="13" spans="2:61" ht="26.25" customHeight="1" thickBot="1" x14ac:dyDescent="0.25">
      <c r="C13" s="50" t="s">
        <v>4</v>
      </c>
      <c r="D13" s="103"/>
      <c r="E13" s="104"/>
      <c r="F13" s="105"/>
      <c r="AF13" s="3"/>
      <c r="BH13" s="2"/>
      <c r="BI13" s="4"/>
    </row>
    <row r="14" spans="2:61" ht="43.9" customHeight="1" thickBot="1" x14ac:dyDescent="0.25">
      <c r="C14" s="51" t="s">
        <v>133</v>
      </c>
      <c r="D14" s="106"/>
      <c r="E14" s="107"/>
      <c r="F14" s="108"/>
      <c r="AF14" s="3"/>
      <c r="BH14" s="2"/>
      <c r="BI14" s="4"/>
    </row>
    <row r="15" spans="2:61" ht="20.25" customHeight="1" thickBot="1" x14ac:dyDescent="0.25">
      <c r="B15" s="45"/>
      <c r="C15" s="2"/>
      <c r="D15" s="2"/>
      <c r="E15" s="2"/>
      <c r="F15" s="2"/>
      <c r="AF15" s="3"/>
      <c r="BH15" s="2"/>
      <c r="BI15" s="4"/>
    </row>
    <row r="16" spans="2:61" ht="35.25" customHeight="1" thickBot="1" x14ac:dyDescent="0.25">
      <c r="B16" s="10"/>
      <c r="C16" s="52" t="s">
        <v>7</v>
      </c>
      <c r="D16" s="109"/>
      <c r="E16" s="110"/>
      <c r="F16" s="111"/>
      <c r="AF16" s="3"/>
      <c r="BH16" s="2"/>
      <c r="BI16" s="4"/>
    </row>
    <row r="17" spans="1:61" ht="20.25" customHeight="1" thickBot="1" x14ac:dyDescent="0.25">
      <c r="B17" s="45"/>
      <c r="C17" s="5"/>
      <c r="D17" s="5"/>
      <c r="E17" s="6"/>
      <c r="F17" s="7"/>
      <c r="H17" s="7"/>
      <c r="AF17" s="3"/>
      <c r="BH17" s="2"/>
      <c r="BI17" s="4"/>
    </row>
    <row r="18" spans="1:61" s="11" customFormat="1" ht="69.75" customHeight="1" thickBot="1" x14ac:dyDescent="0.25">
      <c r="A18" s="8"/>
      <c r="C18" s="112" t="s">
        <v>154</v>
      </c>
      <c r="D18" s="113"/>
      <c r="E18" s="114"/>
      <c r="F18" s="53">
        <v>144</v>
      </c>
      <c r="H18" s="9"/>
      <c r="BI18" s="12"/>
    </row>
    <row r="19" spans="1:61" s="11" customFormat="1" ht="22.15" customHeight="1" x14ac:dyDescent="0.2">
      <c r="A19" s="54"/>
      <c r="C19" s="55"/>
      <c r="D19" s="55"/>
      <c r="E19" s="55"/>
      <c r="F19" s="56"/>
      <c r="H19" s="9"/>
      <c r="BI19" s="12"/>
    </row>
    <row r="20" spans="1:61" s="11" customFormat="1" ht="57" customHeight="1" x14ac:dyDescent="0.2">
      <c r="A20" s="8"/>
      <c r="B20" s="120" t="s">
        <v>171</v>
      </c>
      <c r="C20" s="120"/>
      <c r="D20" s="120"/>
      <c r="E20" s="120"/>
      <c r="F20" s="9"/>
      <c r="G20" s="10"/>
      <c r="H20" s="9"/>
      <c r="BH20" s="12"/>
    </row>
    <row r="21" spans="1:61" s="4" customFormat="1" ht="15" customHeight="1" thickBot="1" x14ac:dyDescent="0.25">
      <c r="A21" s="13"/>
      <c r="B21" s="14"/>
      <c r="C21" s="14"/>
      <c r="D21" s="15"/>
      <c r="E21" s="15"/>
      <c r="F21" s="15"/>
      <c r="G21" s="15"/>
      <c r="H21" s="15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61" ht="112.7" customHeight="1" x14ac:dyDescent="0.2">
      <c r="A22" s="43" t="s">
        <v>8</v>
      </c>
      <c r="B22" s="38" t="s">
        <v>9</v>
      </c>
      <c r="C22" s="36" t="s">
        <v>10</v>
      </c>
      <c r="D22" s="44" t="s">
        <v>11</v>
      </c>
      <c r="E22" s="44" t="s">
        <v>12</v>
      </c>
      <c r="AD22" s="2"/>
      <c r="AE22" s="2"/>
      <c r="BE22" s="4"/>
      <c r="BH22" s="2"/>
    </row>
    <row r="23" spans="1:61" ht="36" customHeight="1" x14ac:dyDescent="0.2">
      <c r="A23" s="40" t="s">
        <v>13</v>
      </c>
      <c r="B23" s="19" t="s">
        <v>14</v>
      </c>
      <c r="C23" s="41"/>
      <c r="D23" s="21">
        <v>20</v>
      </c>
      <c r="E23" s="42">
        <f t="shared" ref="E23:E54" si="0">C23*D23</f>
        <v>0</v>
      </c>
      <c r="AD23" s="2"/>
      <c r="AE23" s="2"/>
      <c r="BB23" s="4"/>
      <c r="BH23" s="2"/>
    </row>
    <row r="24" spans="1:61" ht="42" customHeight="1" x14ac:dyDescent="0.2">
      <c r="A24" s="16" t="s">
        <v>15</v>
      </c>
      <c r="B24" s="19" t="s">
        <v>16</v>
      </c>
      <c r="C24" s="20"/>
      <c r="D24" s="21">
        <v>25</v>
      </c>
      <c r="E24" s="22">
        <f t="shared" si="0"/>
        <v>0</v>
      </c>
      <c r="AD24" s="2"/>
      <c r="AE24" s="2"/>
      <c r="BC24" s="4"/>
      <c r="BH24" s="2"/>
    </row>
    <row r="25" spans="1:61" ht="42.75" customHeight="1" x14ac:dyDescent="0.2">
      <c r="A25" s="16" t="s">
        <v>17</v>
      </c>
      <c r="B25" s="19" t="s">
        <v>18</v>
      </c>
      <c r="C25" s="20"/>
      <c r="D25" s="21">
        <v>40</v>
      </c>
      <c r="E25" s="22">
        <f t="shared" si="0"/>
        <v>0</v>
      </c>
      <c r="AD25" s="2"/>
      <c r="AE25" s="2"/>
      <c r="BC25" s="4"/>
      <c r="BH25" s="2"/>
    </row>
    <row r="26" spans="1:61" ht="36" customHeight="1" x14ac:dyDescent="0.2">
      <c r="A26" s="16" t="s">
        <v>19</v>
      </c>
      <c r="B26" s="19" t="s">
        <v>20</v>
      </c>
      <c r="C26" s="20"/>
      <c r="D26" s="21">
        <v>60</v>
      </c>
      <c r="E26" s="22">
        <f t="shared" si="0"/>
        <v>0</v>
      </c>
      <c r="AD26" s="23"/>
      <c r="AE26" s="24"/>
      <c r="BC26" s="4"/>
      <c r="BH26" s="2"/>
    </row>
    <row r="27" spans="1:61" ht="36" customHeight="1" x14ac:dyDescent="0.2">
      <c r="A27" s="16" t="s">
        <v>21</v>
      </c>
      <c r="B27" s="19" t="s">
        <v>22</v>
      </c>
      <c r="C27" s="20"/>
      <c r="D27" s="21">
        <v>800</v>
      </c>
      <c r="E27" s="22">
        <f t="shared" si="0"/>
        <v>0</v>
      </c>
      <c r="AD27" s="2"/>
      <c r="AE27" s="2"/>
      <c r="BE27" s="4"/>
      <c r="BH27" s="2"/>
    </row>
    <row r="28" spans="1:61" ht="48.75" customHeight="1" x14ac:dyDescent="0.2">
      <c r="A28" s="16" t="s">
        <v>23</v>
      </c>
      <c r="B28" s="19" t="s">
        <v>24</v>
      </c>
      <c r="C28" s="20"/>
      <c r="D28" s="21">
        <v>350</v>
      </c>
      <c r="E28" s="22">
        <f t="shared" si="0"/>
        <v>0</v>
      </c>
      <c r="AD28" s="2"/>
      <c r="AE28" s="2"/>
      <c r="BE28" s="4"/>
      <c r="BH28" s="2"/>
    </row>
    <row r="29" spans="1:61" ht="48.75" customHeight="1" x14ac:dyDescent="0.2">
      <c r="A29" s="16" t="s">
        <v>25</v>
      </c>
      <c r="B29" s="19" t="s">
        <v>26</v>
      </c>
      <c r="C29" s="20"/>
      <c r="D29" s="21">
        <v>350</v>
      </c>
      <c r="E29" s="22">
        <f t="shared" si="0"/>
        <v>0</v>
      </c>
      <c r="AD29" s="2"/>
      <c r="AE29" s="2"/>
      <c r="BE29" s="4"/>
      <c r="BH29" s="2"/>
    </row>
    <row r="30" spans="1:61" ht="42.75" customHeight="1" x14ac:dyDescent="0.2">
      <c r="A30" s="16" t="s">
        <v>27</v>
      </c>
      <c r="B30" s="19" t="s">
        <v>28</v>
      </c>
      <c r="C30" s="20"/>
      <c r="D30" s="21">
        <v>800</v>
      </c>
      <c r="E30" s="22">
        <f t="shared" si="0"/>
        <v>0</v>
      </c>
      <c r="AD30" s="2"/>
      <c r="AE30" s="2"/>
      <c r="BE30" s="4"/>
      <c r="BH30" s="2"/>
    </row>
    <row r="31" spans="1:61" ht="36" customHeight="1" x14ac:dyDescent="0.2">
      <c r="A31" s="16" t="s">
        <v>29</v>
      </c>
      <c r="B31" s="19" t="s">
        <v>30</v>
      </c>
      <c r="C31" s="20"/>
      <c r="D31" s="21">
        <v>800</v>
      </c>
      <c r="E31" s="22">
        <f t="shared" si="0"/>
        <v>0</v>
      </c>
      <c r="AD31" s="2"/>
      <c r="AE31" s="2"/>
      <c r="BE31" s="4"/>
      <c r="BH31" s="2"/>
    </row>
    <row r="32" spans="1:61" ht="36" customHeight="1" x14ac:dyDescent="0.2">
      <c r="A32" s="16" t="s">
        <v>31</v>
      </c>
      <c r="B32" s="19" t="s">
        <v>32</v>
      </c>
      <c r="C32" s="20"/>
      <c r="D32" s="21">
        <v>1300</v>
      </c>
      <c r="E32" s="22">
        <f t="shared" si="0"/>
        <v>0</v>
      </c>
      <c r="AD32" s="2"/>
      <c r="AE32" s="2"/>
      <c r="BE32" s="4"/>
      <c r="BH32" s="2"/>
    </row>
    <row r="33" spans="1:60" ht="69.75" customHeight="1" x14ac:dyDescent="0.2">
      <c r="A33" s="16" t="s">
        <v>33</v>
      </c>
      <c r="B33" s="19" t="s">
        <v>34</v>
      </c>
      <c r="C33" s="20"/>
      <c r="D33" s="21">
        <v>1300</v>
      </c>
      <c r="E33" s="22">
        <f t="shared" si="0"/>
        <v>0</v>
      </c>
      <c r="AD33" s="2"/>
      <c r="AE33" s="2"/>
      <c r="BE33" s="4"/>
      <c r="BH33" s="2"/>
    </row>
    <row r="34" spans="1:60" ht="45" customHeight="1" x14ac:dyDescent="0.2">
      <c r="A34" s="16" t="s">
        <v>35</v>
      </c>
      <c r="B34" s="19" t="s">
        <v>36</v>
      </c>
      <c r="C34" s="20"/>
      <c r="D34" s="21">
        <v>800</v>
      </c>
      <c r="E34" s="22">
        <f t="shared" si="0"/>
        <v>0</v>
      </c>
      <c r="AD34" s="2"/>
      <c r="AE34" s="2"/>
      <c r="BE34" s="4"/>
      <c r="BH34" s="2"/>
    </row>
    <row r="35" spans="1:60" ht="36" customHeight="1" x14ac:dyDescent="0.2">
      <c r="A35" s="16" t="s">
        <v>37</v>
      </c>
      <c r="B35" s="19" t="s">
        <v>38</v>
      </c>
      <c r="C35" s="20"/>
      <c r="D35" s="21">
        <v>100</v>
      </c>
      <c r="E35" s="22">
        <f t="shared" si="0"/>
        <v>0</v>
      </c>
      <c r="AD35" s="2"/>
      <c r="AE35" s="2"/>
      <c r="BE35" s="4"/>
      <c r="BH35" s="2"/>
    </row>
    <row r="36" spans="1:60" ht="36" customHeight="1" x14ac:dyDescent="0.2">
      <c r="A36" s="16" t="s">
        <v>39</v>
      </c>
      <c r="B36" s="19" t="s">
        <v>40</v>
      </c>
      <c r="C36" s="20"/>
      <c r="D36" s="21">
        <v>400</v>
      </c>
      <c r="E36" s="22">
        <f t="shared" si="0"/>
        <v>0</v>
      </c>
      <c r="AD36" s="2"/>
      <c r="AE36" s="2"/>
      <c r="BE36" s="4"/>
      <c r="BH36" s="2"/>
    </row>
    <row r="37" spans="1:60" ht="36" customHeight="1" x14ac:dyDescent="0.2">
      <c r="A37" s="16" t="s">
        <v>41</v>
      </c>
      <c r="B37" s="19" t="s">
        <v>42</v>
      </c>
      <c r="C37" s="20"/>
      <c r="D37" s="21">
        <v>600</v>
      </c>
      <c r="E37" s="22">
        <f t="shared" si="0"/>
        <v>0</v>
      </c>
      <c r="AD37" s="2"/>
      <c r="AE37" s="2"/>
      <c r="BE37" s="4"/>
      <c r="BH37" s="2"/>
    </row>
    <row r="38" spans="1:60" ht="36" customHeight="1" x14ac:dyDescent="0.2">
      <c r="A38" s="16" t="s">
        <v>43</v>
      </c>
      <c r="B38" s="19" t="s">
        <v>44</v>
      </c>
      <c r="C38" s="20"/>
      <c r="D38" s="21">
        <v>800</v>
      </c>
      <c r="E38" s="22">
        <f t="shared" si="0"/>
        <v>0</v>
      </c>
      <c r="AD38" s="2"/>
      <c r="AE38" s="2"/>
      <c r="BE38" s="4"/>
      <c r="BH38" s="2"/>
    </row>
    <row r="39" spans="1:60" ht="36" customHeight="1" x14ac:dyDescent="0.2">
      <c r="A39" s="16" t="s">
        <v>45</v>
      </c>
      <c r="B39" s="19" t="s">
        <v>46</v>
      </c>
      <c r="C39" s="20"/>
      <c r="D39" s="21">
        <v>1100</v>
      </c>
      <c r="E39" s="22">
        <f t="shared" si="0"/>
        <v>0</v>
      </c>
      <c r="AD39" s="2"/>
      <c r="AE39" s="2"/>
      <c r="BE39" s="4"/>
      <c r="BH39" s="2"/>
    </row>
    <row r="40" spans="1:60" ht="36" customHeight="1" x14ac:dyDescent="0.2">
      <c r="A40" s="16" t="s">
        <v>141</v>
      </c>
      <c r="B40" s="19" t="s">
        <v>142</v>
      </c>
      <c r="C40" s="20"/>
      <c r="D40" s="21">
        <v>1100</v>
      </c>
      <c r="E40" s="22">
        <f t="shared" si="0"/>
        <v>0</v>
      </c>
      <c r="AD40" s="2"/>
      <c r="AE40" s="2"/>
      <c r="BE40" s="4"/>
      <c r="BH40" s="2"/>
    </row>
    <row r="41" spans="1:60" ht="36" customHeight="1" x14ac:dyDescent="0.2">
      <c r="A41" s="16" t="s">
        <v>47</v>
      </c>
      <c r="B41" s="19" t="s">
        <v>48</v>
      </c>
      <c r="C41" s="20"/>
      <c r="D41" s="21">
        <v>220</v>
      </c>
      <c r="E41" s="22">
        <f t="shared" si="0"/>
        <v>0</v>
      </c>
      <c r="AD41" s="25"/>
      <c r="AE41" s="2"/>
      <c r="BE41" s="4"/>
      <c r="BH41" s="2"/>
    </row>
    <row r="42" spans="1:60" ht="36" customHeight="1" x14ac:dyDescent="0.2">
      <c r="A42" s="16" t="s">
        <v>49</v>
      </c>
      <c r="B42" s="19" t="s">
        <v>2</v>
      </c>
      <c r="C42" s="20"/>
      <c r="D42" s="21">
        <v>140</v>
      </c>
      <c r="E42" s="22">
        <f t="shared" si="0"/>
        <v>0</v>
      </c>
      <c r="AD42" s="25"/>
      <c r="AE42" s="2"/>
      <c r="BE42" s="4"/>
      <c r="BH42" s="2"/>
    </row>
    <row r="43" spans="1:60" ht="36" customHeight="1" x14ac:dyDescent="0.2">
      <c r="A43" s="16" t="s">
        <v>50</v>
      </c>
      <c r="B43" s="19" t="s">
        <v>51</v>
      </c>
      <c r="C43" s="20"/>
      <c r="D43" s="21">
        <v>200</v>
      </c>
      <c r="E43" s="22">
        <f t="shared" si="0"/>
        <v>0</v>
      </c>
      <c r="AD43" s="2"/>
      <c r="AE43" s="2"/>
      <c r="BE43" s="4"/>
      <c r="BH43" s="2"/>
    </row>
    <row r="44" spans="1:60" ht="36" customHeight="1" x14ac:dyDescent="0.2">
      <c r="A44" s="16" t="s">
        <v>52</v>
      </c>
      <c r="B44" s="19" t="s">
        <v>0</v>
      </c>
      <c r="C44" s="20"/>
      <c r="D44" s="21">
        <v>80</v>
      </c>
      <c r="E44" s="22">
        <f t="shared" si="0"/>
        <v>0</v>
      </c>
      <c r="AD44" s="2"/>
      <c r="AE44" s="2"/>
      <c r="BE44" s="4"/>
      <c r="BH44" s="2"/>
    </row>
    <row r="45" spans="1:60" ht="36" customHeight="1" x14ac:dyDescent="0.2">
      <c r="A45" s="16" t="s">
        <v>53</v>
      </c>
      <c r="B45" s="19" t="s">
        <v>1</v>
      </c>
      <c r="C45" s="20"/>
      <c r="D45" s="21">
        <v>100</v>
      </c>
      <c r="E45" s="22">
        <f t="shared" si="0"/>
        <v>0</v>
      </c>
      <c r="AD45" s="2"/>
      <c r="AE45" s="2"/>
      <c r="BE45" s="4"/>
      <c r="BH45" s="2"/>
    </row>
    <row r="46" spans="1:60" ht="36" customHeight="1" x14ac:dyDescent="0.2">
      <c r="A46" s="16" t="s">
        <v>140</v>
      </c>
      <c r="B46" s="19" t="s">
        <v>144</v>
      </c>
      <c r="C46" s="20"/>
      <c r="D46" s="21">
        <v>70</v>
      </c>
      <c r="E46" s="22">
        <f t="shared" si="0"/>
        <v>0</v>
      </c>
      <c r="AD46" s="2"/>
      <c r="AE46" s="2"/>
      <c r="BE46" s="4"/>
      <c r="BH46" s="2"/>
    </row>
    <row r="47" spans="1:60" ht="36" customHeight="1" x14ac:dyDescent="0.2">
      <c r="A47" s="16" t="s">
        <v>143</v>
      </c>
      <c r="B47" s="19" t="s">
        <v>54</v>
      </c>
      <c r="C47" s="20"/>
      <c r="D47" s="21">
        <v>300</v>
      </c>
      <c r="E47" s="22">
        <f t="shared" si="0"/>
        <v>0</v>
      </c>
      <c r="AD47" s="2"/>
      <c r="AE47" s="2"/>
      <c r="BE47" s="4"/>
      <c r="BH47" s="2"/>
    </row>
    <row r="48" spans="1:60" ht="36" customHeight="1" x14ac:dyDescent="0.2">
      <c r="A48" s="16" t="s">
        <v>55</v>
      </c>
      <c r="B48" s="19" t="s">
        <v>56</v>
      </c>
      <c r="C48" s="20"/>
      <c r="D48" s="21">
        <v>15</v>
      </c>
      <c r="E48" s="22">
        <f t="shared" si="0"/>
        <v>0</v>
      </c>
      <c r="AD48" s="2"/>
      <c r="AE48" s="2"/>
      <c r="BE48" s="4"/>
      <c r="BH48" s="2"/>
    </row>
    <row r="49" spans="1:60" ht="45" customHeight="1" x14ac:dyDescent="0.2">
      <c r="A49" s="16" t="s">
        <v>57</v>
      </c>
      <c r="B49" s="19" t="s">
        <v>58</v>
      </c>
      <c r="C49" s="20"/>
      <c r="D49" s="21">
        <v>8</v>
      </c>
      <c r="E49" s="22">
        <f t="shared" si="0"/>
        <v>0</v>
      </c>
      <c r="AD49" s="2"/>
      <c r="AE49" s="2"/>
      <c r="BE49" s="4"/>
      <c r="BH49" s="2"/>
    </row>
    <row r="50" spans="1:60" ht="36" customHeight="1" x14ac:dyDescent="0.2">
      <c r="A50" s="16" t="s">
        <v>59</v>
      </c>
      <c r="B50" s="19" t="s">
        <v>60</v>
      </c>
      <c r="C50" s="20"/>
      <c r="D50" s="21">
        <v>5</v>
      </c>
      <c r="E50" s="22">
        <f t="shared" si="0"/>
        <v>0</v>
      </c>
      <c r="AD50" s="2"/>
      <c r="AE50" s="2"/>
      <c r="BE50" s="4"/>
      <c r="BH50" s="2"/>
    </row>
    <row r="51" spans="1:60" ht="36" customHeight="1" x14ac:dyDescent="0.2">
      <c r="A51" s="16" t="s">
        <v>61</v>
      </c>
      <c r="B51" s="19" t="s">
        <v>62</v>
      </c>
      <c r="C51" s="26"/>
      <c r="D51" s="21">
        <v>13</v>
      </c>
      <c r="E51" s="22">
        <f t="shared" si="0"/>
        <v>0</v>
      </c>
      <c r="AD51" s="2"/>
      <c r="AE51" s="2"/>
      <c r="BE51" s="4"/>
      <c r="BH51" s="2"/>
    </row>
    <row r="52" spans="1:60" ht="36" customHeight="1" x14ac:dyDescent="0.2">
      <c r="A52" s="16" t="s">
        <v>63</v>
      </c>
      <c r="B52" s="19" t="s">
        <v>64</v>
      </c>
      <c r="C52" s="26"/>
      <c r="D52" s="21">
        <v>20</v>
      </c>
      <c r="E52" s="22">
        <f t="shared" si="0"/>
        <v>0</v>
      </c>
      <c r="AD52" s="2"/>
      <c r="AE52" s="2"/>
      <c r="BE52" s="4"/>
      <c r="BH52" s="2"/>
    </row>
    <row r="53" spans="1:60" ht="36" customHeight="1" x14ac:dyDescent="0.2">
      <c r="A53" s="16" t="s">
        <v>65</v>
      </c>
      <c r="B53" s="19" t="s">
        <v>66</v>
      </c>
      <c r="C53" s="26"/>
      <c r="D53" s="21">
        <v>20</v>
      </c>
      <c r="E53" s="22">
        <f t="shared" si="0"/>
        <v>0</v>
      </c>
      <c r="AD53" s="2"/>
      <c r="AE53" s="2"/>
      <c r="BE53" s="4"/>
      <c r="BH53" s="2"/>
    </row>
    <row r="54" spans="1:60" ht="36" customHeight="1" x14ac:dyDescent="0.2">
      <c r="A54" s="16" t="s">
        <v>67</v>
      </c>
      <c r="B54" s="19" t="s">
        <v>68</v>
      </c>
      <c r="C54" s="26"/>
      <c r="D54" s="21">
        <v>8</v>
      </c>
      <c r="E54" s="22">
        <f t="shared" si="0"/>
        <v>0</v>
      </c>
      <c r="AD54" s="2"/>
      <c r="AE54" s="2"/>
      <c r="BE54" s="4"/>
      <c r="BH54" s="2"/>
    </row>
    <row r="55" spans="1:60" ht="36" customHeight="1" x14ac:dyDescent="0.2">
      <c r="A55" s="16" t="s">
        <v>69</v>
      </c>
      <c r="B55" s="19" t="s">
        <v>70</v>
      </c>
      <c r="C55" s="26"/>
      <c r="D55" s="21">
        <v>8</v>
      </c>
      <c r="E55" s="22">
        <f t="shared" ref="E55:E90" si="1">C55*D55</f>
        <v>0</v>
      </c>
      <c r="AD55" s="2"/>
      <c r="AE55" s="2"/>
      <c r="BE55" s="4"/>
      <c r="BH55" s="2"/>
    </row>
    <row r="56" spans="1:60" ht="36" customHeight="1" x14ac:dyDescent="0.2">
      <c r="A56" s="16" t="s">
        <v>71</v>
      </c>
      <c r="B56" s="19" t="s">
        <v>72</v>
      </c>
      <c r="C56" s="26"/>
      <c r="D56" s="21">
        <v>8</v>
      </c>
      <c r="E56" s="22">
        <f t="shared" si="1"/>
        <v>0</v>
      </c>
      <c r="AD56" s="2"/>
      <c r="AE56" s="2"/>
      <c r="BE56" s="4"/>
      <c r="BH56" s="2"/>
    </row>
    <row r="57" spans="1:60" ht="36" customHeight="1" x14ac:dyDescent="0.2">
      <c r="A57" s="16" t="s">
        <v>73</v>
      </c>
      <c r="B57" s="19" t="s">
        <v>74</v>
      </c>
      <c r="C57" s="26"/>
      <c r="D57" s="21">
        <v>8</v>
      </c>
      <c r="E57" s="22">
        <f t="shared" si="1"/>
        <v>0</v>
      </c>
      <c r="AD57" s="2"/>
      <c r="AE57" s="2"/>
      <c r="BE57" s="4"/>
      <c r="BH57" s="2"/>
    </row>
    <row r="58" spans="1:60" ht="36" customHeight="1" x14ac:dyDescent="0.2">
      <c r="A58" s="16" t="s">
        <v>75</v>
      </c>
      <c r="B58" s="19" t="s">
        <v>76</v>
      </c>
      <c r="C58" s="26"/>
      <c r="D58" s="21">
        <v>15</v>
      </c>
      <c r="E58" s="22">
        <f t="shared" si="1"/>
        <v>0</v>
      </c>
      <c r="AD58" s="2"/>
      <c r="AE58" s="2"/>
      <c r="BE58" s="4"/>
      <c r="BH58" s="2"/>
    </row>
    <row r="59" spans="1:60" ht="42.75" customHeight="1" x14ac:dyDescent="0.2">
      <c r="A59" s="16" t="s">
        <v>77</v>
      </c>
      <c r="B59" s="19" t="s">
        <v>134</v>
      </c>
      <c r="C59" s="26"/>
      <c r="D59" s="21">
        <v>5</v>
      </c>
      <c r="E59" s="22">
        <f t="shared" si="1"/>
        <v>0</v>
      </c>
      <c r="AD59" s="2"/>
      <c r="AE59" s="2"/>
      <c r="BE59" s="4"/>
      <c r="BH59" s="2"/>
    </row>
    <row r="60" spans="1:60" ht="36" customHeight="1" x14ac:dyDescent="0.2">
      <c r="A60" s="16" t="s">
        <v>135</v>
      </c>
      <c r="B60" s="19" t="s">
        <v>78</v>
      </c>
      <c r="C60" s="26"/>
      <c r="D60" s="21">
        <v>4</v>
      </c>
      <c r="E60" s="22">
        <f t="shared" si="1"/>
        <v>0</v>
      </c>
      <c r="AD60" s="2"/>
      <c r="AE60" s="2"/>
      <c r="BE60" s="4"/>
      <c r="BH60" s="2"/>
    </row>
    <row r="61" spans="1:60" ht="36" customHeight="1" x14ac:dyDescent="0.2">
      <c r="A61" s="16" t="s">
        <v>136</v>
      </c>
      <c r="B61" s="19" t="s">
        <v>79</v>
      </c>
      <c r="C61" s="26"/>
      <c r="D61" s="21">
        <v>2</v>
      </c>
      <c r="E61" s="22">
        <f t="shared" si="1"/>
        <v>0</v>
      </c>
      <c r="AD61" s="2"/>
      <c r="AE61" s="2"/>
      <c r="BE61" s="4"/>
      <c r="BH61" s="2"/>
    </row>
    <row r="62" spans="1:60" ht="36" customHeight="1" x14ac:dyDescent="0.2">
      <c r="A62" s="16" t="s">
        <v>137</v>
      </c>
      <c r="B62" s="19" t="s">
        <v>80</v>
      </c>
      <c r="C62" s="26"/>
      <c r="D62" s="21">
        <v>2</v>
      </c>
      <c r="E62" s="22">
        <f t="shared" si="1"/>
        <v>0</v>
      </c>
      <c r="AD62" s="2"/>
      <c r="AE62" s="2"/>
      <c r="BE62" s="4"/>
      <c r="BH62" s="2"/>
    </row>
    <row r="63" spans="1:60" ht="36" customHeight="1" x14ac:dyDescent="0.2">
      <c r="A63" s="16" t="s">
        <v>82</v>
      </c>
      <c r="B63" s="19" t="s">
        <v>81</v>
      </c>
      <c r="C63" s="26"/>
      <c r="D63" s="21">
        <v>4</v>
      </c>
      <c r="E63" s="22">
        <f t="shared" si="1"/>
        <v>0</v>
      </c>
      <c r="AD63" s="2"/>
      <c r="AE63" s="2"/>
      <c r="BE63" s="4"/>
      <c r="BH63" s="2"/>
    </row>
    <row r="64" spans="1:60" ht="36" customHeight="1" x14ac:dyDescent="0.2">
      <c r="A64" s="16" t="s">
        <v>85</v>
      </c>
      <c r="B64" s="19" t="s">
        <v>83</v>
      </c>
      <c r="C64" s="26"/>
      <c r="D64" s="21">
        <v>2</v>
      </c>
      <c r="E64" s="22">
        <f t="shared" si="1"/>
        <v>0</v>
      </c>
      <c r="AD64" s="2"/>
      <c r="AE64" s="2"/>
      <c r="BE64" s="4"/>
      <c r="BH64" s="2"/>
    </row>
    <row r="65" spans="1:60" ht="36" customHeight="1" x14ac:dyDescent="0.2">
      <c r="A65" s="16" t="s">
        <v>87</v>
      </c>
      <c r="B65" s="19" t="s">
        <v>84</v>
      </c>
      <c r="C65" s="26"/>
      <c r="D65" s="21">
        <v>2</v>
      </c>
      <c r="E65" s="22">
        <f t="shared" si="1"/>
        <v>0</v>
      </c>
      <c r="AD65" s="2"/>
      <c r="AE65" s="2"/>
      <c r="BE65" s="4"/>
      <c r="BH65" s="2"/>
    </row>
    <row r="66" spans="1:60" ht="36" customHeight="1" x14ac:dyDescent="0.2">
      <c r="A66" s="16" t="s">
        <v>89</v>
      </c>
      <c r="B66" s="19" t="s">
        <v>86</v>
      </c>
      <c r="C66" s="26"/>
      <c r="D66" s="21">
        <v>4</v>
      </c>
      <c r="E66" s="22">
        <f t="shared" si="1"/>
        <v>0</v>
      </c>
      <c r="AD66" s="2"/>
      <c r="AE66" s="2"/>
      <c r="BE66" s="4"/>
      <c r="BH66" s="2"/>
    </row>
    <row r="67" spans="1:60" ht="36" customHeight="1" x14ac:dyDescent="0.2">
      <c r="A67" s="16" t="s">
        <v>91</v>
      </c>
      <c r="B67" s="19" t="s">
        <v>88</v>
      </c>
      <c r="C67" s="26"/>
      <c r="D67" s="21">
        <v>2</v>
      </c>
      <c r="E67" s="22">
        <f t="shared" si="1"/>
        <v>0</v>
      </c>
      <c r="AD67" s="2"/>
      <c r="AE67" s="2"/>
      <c r="BE67" s="4"/>
      <c r="BH67" s="2"/>
    </row>
    <row r="68" spans="1:60" ht="36" customHeight="1" x14ac:dyDescent="0.2">
      <c r="A68" s="16" t="s">
        <v>93</v>
      </c>
      <c r="B68" s="19" t="s">
        <v>90</v>
      </c>
      <c r="C68" s="37"/>
      <c r="D68" s="21">
        <v>3</v>
      </c>
      <c r="E68" s="22">
        <f t="shared" si="1"/>
        <v>0</v>
      </c>
      <c r="AD68" s="2"/>
      <c r="AE68" s="2"/>
      <c r="BE68" s="4"/>
      <c r="BH68" s="2"/>
    </row>
    <row r="69" spans="1:60" ht="36" customHeight="1" x14ac:dyDescent="0.2">
      <c r="A69" s="16" t="s">
        <v>95</v>
      </c>
      <c r="B69" s="19" t="s">
        <v>92</v>
      </c>
      <c r="C69" s="37"/>
      <c r="D69" s="21">
        <v>3</v>
      </c>
      <c r="E69" s="22">
        <f t="shared" si="1"/>
        <v>0</v>
      </c>
      <c r="AD69" s="2"/>
      <c r="AE69" s="2"/>
      <c r="BE69" s="4"/>
      <c r="BH69" s="2"/>
    </row>
    <row r="70" spans="1:60" ht="36" customHeight="1" x14ac:dyDescent="0.2">
      <c r="A70" s="16" t="s">
        <v>97</v>
      </c>
      <c r="B70" s="19" t="s">
        <v>94</v>
      </c>
      <c r="C70" s="37"/>
      <c r="D70" s="21">
        <v>3</v>
      </c>
      <c r="E70" s="22">
        <f t="shared" si="1"/>
        <v>0</v>
      </c>
      <c r="AD70" s="2"/>
      <c r="AE70" s="2"/>
      <c r="BE70" s="4"/>
      <c r="BH70" s="2"/>
    </row>
    <row r="71" spans="1:60" ht="47.25" customHeight="1" x14ac:dyDescent="0.2">
      <c r="A71" s="16" t="s">
        <v>99</v>
      </c>
      <c r="B71" s="19" t="s">
        <v>96</v>
      </c>
      <c r="C71" s="37"/>
      <c r="D71" s="21">
        <v>4</v>
      </c>
      <c r="E71" s="22">
        <f t="shared" si="1"/>
        <v>0</v>
      </c>
      <c r="AD71" s="2"/>
      <c r="AE71" s="2"/>
      <c r="BE71" s="4"/>
      <c r="BH71" s="2"/>
    </row>
    <row r="72" spans="1:60" ht="44.25" customHeight="1" x14ac:dyDescent="0.2">
      <c r="A72" s="16" t="s">
        <v>101</v>
      </c>
      <c r="B72" s="19" t="s">
        <v>98</v>
      </c>
      <c r="C72" s="37"/>
      <c r="D72" s="21">
        <v>4</v>
      </c>
      <c r="E72" s="22">
        <f t="shared" si="1"/>
        <v>0</v>
      </c>
      <c r="AD72" s="2"/>
      <c r="AE72" s="2"/>
      <c r="BE72" s="4"/>
      <c r="BH72" s="2"/>
    </row>
    <row r="73" spans="1:60" ht="42" customHeight="1" x14ac:dyDescent="0.2">
      <c r="A73" s="16" t="s">
        <v>103</v>
      </c>
      <c r="B73" s="19" t="s">
        <v>100</v>
      </c>
      <c r="C73" s="37"/>
      <c r="D73" s="21">
        <v>4</v>
      </c>
      <c r="E73" s="22">
        <f t="shared" si="1"/>
        <v>0</v>
      </c>
      <c r="AD73" s="2"/>
      <c r="AE73" s="2"/>
      <c r="BE73" s="4"/>
      <c r="BH73" s="2"/>
    </row>
    <row r="74" spans="1:60" ht="49.7" customHeight="1" x14ac:dyDescent="0.2">
      <c r="A74" s="16" t="s">
        <v>105</v>
      </c>
      <c r="B74" s="19" t="s">
        <v>102</v>
      </c>
      <c r="C74" s="26"/>
      <c r="D74" s="21">
        <v>1</v>
      </c>
      <c r="E74" s="22">
        <f t="shared" si="1"/>
        <v>0</v>
      </c>
      <c r="AD74" s="2"/>
      <c r="AE74" s="2"/>
      <c r="BE74" s="4"/>
      <c r="BH74" s="2"/>
    </row>
    <row r="75" spans="1:60" ht="36" customHeight="1" x14ac:dyDescent="0.2">
      <c r="A75" s="16" t="s">
        <v>107</v>
      </c>
      <c r="B75" s="19" t="s">
        <v>104</v>
      </c>
      <c r="C75" s="26"/>
      <c r="D75" s="21">
        <v>2</v>
      </c>
      <c r="E75" s="22">
        <f t="shared" si="1"/>
        <v>0</v>
      </c>
      <c r="AD75" s="2"/>
      <c r="AE75" s="2"/>
      <c r="BE75" s="4"/>
      <c r="BH75" s="2"/>
    </row>
    <row r="76" spans="1:60" ht="36" customHeight="1" x14ac:dyDescent="0.2">
      <c r="A76" s="16" t="s">
        <v>138</v>
      </c>
      <c r="B76" s="19" t="s">
        <v>106</v>
      </c>
      <c r="C76" s="26"/>
      <c r="D76" s="21">
        <v>3</v>
      </c>
      <c r="E76" s="22">
        <f t="shared" si="1"/>
        <v>0</v>
      </c>
      <c r="AD76" s="2"/>
      <c r="AE76" s="2"/>
      <c r="BE76" s="4"/>
      <c r="BH76" s="2"/>
    </row>
    <row r="77" spans="1:60" ht="36" customHeight="1" x14ac:dyDescent="0.2">
      <c r="A77" s="16" t="s">
        <v>139</v>
      </c>
      <c r="B77" s="19" t="s">
        <v>108</v>
      </c>
      <c r="C77" s="20"/>
      <c r="D77" s="21">
        <v>350</v>
      </c>
      <c r="E77" s="22">
        <f t="shared" si="1"/>
        <v>0</v>
      </c>
      <c r="AD77" s="2"/>
      <c r="AE77" s="2"/>
      <c r="BE77" s="4"/>
      <c r="BH77" s="2"/>
    </row>
    <row r="78" spans="1:60" ht="36" customHeight="1" x14ac:dyDescent="0.2">
      <c r="A78" s="16" t="s">
        <v>109</v>
      </c>
      <c r="B78" s="19" t="s">
        <v>110</v>
      </c>
      <c r="C78" s="20"/>
      <c r="D78" s="21">
        <v>3</v>
      </c>
      <c r="E78" s="22">
        <f t="shared" si="1"/>
        <v>0</v>
      </c>
      <c r="AD78" s="2"/>
      <c r="AE78" s="2"/>
      <c r="BE78" s="4"/>
      <c r="BH78" s="2"/>
    </row>
    <row r="79" spans="1:60" ht="46.5" customHeight="1" x14ac:dyDescent="0.2">
      <c r="A79" s="16" t="s">
        <v>111</v>
      </c>
      <c r="B79" s="19" t="s">
        <v>112</v>
      </c>
      <c r="C79" s="20"/>
      <c r="D79" s="21">
        <v>3</v>
      </c>
      <c r="E79" s="22">
        <f t="shared" si="1"/>
        <v>0</v>
      </c>
      <c r="AD79" s="2"/>
      <c r="AE79" s="2"/>
      <c r="BE79" s="4"/>
      <c r="BH79" s="2"/>
    </row>
    <row r="80" spans="1:60" ht="48.75" customHeight="1" x14ac:dyDescent="0.2">
      <c r="A80" s="16" t="s">
        <v>113</v>
      </c>
      <c r="B80" s="19" t="s">
        <v>114</v>
      </c>
      <c r="C80" s="20"/>
      <c r="D80" s="21">
        <v>2500</v>
      </c>
      <c r="E80" s="22">
        <f t="shared" si="1"/>
        <v>0</v>
      </c>
      <c r="AD80" s="2"/>
      <c r="AE80" s="2"/>
      <c r="BE80" s="4"/>
      <c r="BH80" s="2"/>
    </row>
    <row r="81" spans="1:62" ht="77.25" customHeight="1" x14ac:dyDescent="0.2">
      <c r="A81" s="16" t="s">
        <v>115</v>
      </c>
      <c r="B81" s="19" t="s">
        <v>116</v>
      </c>
      <c r="C81" s="37"/>
      <c r="D81" s="27">
        <v>0.1</v>
      </c>
      <c r="E81" s="28">
        <f t="shared" si="1"/>
        <v>0</v>
      </c>
      <c r="AD81" s="2"/>
      <c r="AE81" s="2"/>
      <c r="BE81" s="4"/>
      <c r="BH81" s="2"/>
    </row>
    <row r="82" spans="1:62" ht="49.7" customHeight="1" x14ac:dyDescent="0.2">
      <c r="A82" s="16" t="s">
        <v>117</v>
      </c>
      <c r="B82" s="19" t="s">
        <v>118</v>
      </c>
      <c r="C82" s="20"/>
      <c r="D82" s="21">
        <v>20</v>
      </c>
      <c r="E82" s="22">
        <f t="shared" si="1"/>
        <v>0</v>
      </c>
      <c r="AD82" s="2"/>
      <c r="AE82" s="2"/>
      <c r="BE82" s="4"/>
      <c r="BH82" s="2"/>
    </row>
    <row r="83" spans="1:62" ht="49.7" customHeight="1" x14ac:dyDescent="0.2">
      <c r="A83" s="16" t="s">
        <v>119</v>
      </c>
      <c r="B83" s="19" t="s">
        <v>120</v>
      </c>
      <c r="C83" s="20"/>
      <c r="D83" s="21">
        <v>10</v>
      </c>
      <c r="E83" s="22">
        <f t="shared" si="1"/>
        <v>0</v>
      </c>
      <c r="AD83" s="2"/>
      <c r="AE83" s="2"/>
      <c r="BE83" s="4"/>
      <c r="BH83" s="2"/>
    </row>
    <row r="84" spans="1:62" ht="64.5" customHeight="1" x14ac:dyDescent="0.2">
      <c r="A84" s="16" t="s">
        <v>121</v>
      </c>
      <c r="B84" s="19" t="s">
        <v>122</v>
      </c>
      <c r="C84" s="37"/>
      <c r="D84" s="27">
        <v>0.1</v>
      </c>
      <c r="E84" s="22">
        <f t="shared" si="1"/>
        <v>0</v>
      </c>
      <c r="AD84" s="2"/>
      <c r="AE84" s="2"/>
      <c r="BE84" s="4"/>
      <c r="BH84" s="2"/>
    </row>
    <row r="85" spans="1:62" ht="64.5" customHeight="1" x14ac:dyDescent="0.2">
      <c r="A85" s="16" t="s">
        <v>123</v>
      </c>
      <c r="B85" s="19" t="s">
        <v>124</v>
      </c>
      <c r="C85" s="20"/>
      <c r="D85" s="18">
        <v>300</v>
      </c>
      <c r="E85" s="22">
        <f t="shared" si="1"/>
        <v>0</v>
      </c>
      <c r="AD85" s="2"/>
      <c r="AE85" s="2"/>
      <c r="BE85" s="4"/>
      <c r="BH85" s="2"/>
    </row>
    <row r="86" spans="1:62" ht="51" customHeight="1" x14ac:dyDescent="0.2">
      <c r="A86" s="16" t="s">
        <v>125</v>
      </c>
      <c r="B86" s="17" t="s">
        <v>126</v>
      </c>
      <c r="C86" s="37"/>
      <c r="D86" s="27">
        <v>0.1</v>
      </c>
      <c r="E86" s="22">
        <f t="shared" si="1"/>
        <v>0</v>
      </c>
      <c r="AD86" s="2"/>
      <c r="AE86" s="2"/>
      <c r="BC86" s="4"/>
      <c r="BH86" s="2"/>
    </row>
    <row r="87" spans="1:62" ht="36" customHeight="1" x14ac:dyDescent="0.2">
      <c r="A87" s="16" t="s">
        <v>127</v>
      </c>
      <c r="B87" s="29" t="s">
        <v>170</v>
      </c>
      <c r="C87" s="20"/>
      <c r="D87" s="72"/>
      <c r="E87" s="22">
        <f t="shared" si="1"/>
        <v>0</v>
      </c>
      <c r="AD87" s="2"/>
      <c r="AE87" s="2"/>
      <c r="BC87" s="4"/>
      <c r="BH87" s="2"/>
    </row>
    <row r="88" spans="1:62" ht="36" customHeight="1" x14ac:dyDescent="0.2">
      <c r="A88" s="16" t="s">
        <v>128</v>
      </c>
      <c r="B88" s="29" t="s">
        <v>170</v>
      </c>
      <c r="C88" s="20"/>
      <c r="D88" s="72"/>
      <c r="E88" s="22">
        <f t="shared" si="1"/>
        <v>0</v>
      </c>
      <c r="AD88" s="2"/>
      <c r="AE88" s="2"/>
      <c r="BC88" s="4"/>
      <c r="BH88" s="2"/>
    </row>
    <row r="89" spans="1:62" ht="36" customHeight="1" x14ac:dyDescent="0.2">
      <c r="A89" s="16" t="s">
        <v>129</v>
      </c>
      <c r="B89" s="29" t="s">
        <v>170</v>
      </c>
      <c r="C89" s="20"/>
      <c r="D89" s="72"/>
      <c r="E89" s="22">
        <f t="shared" si="1"/>
        <v>0</v>
      </c>
      <c r="AD89" s="2"/>
      <c r="AE89" s="2"/>
      <c r="BC89" s="4"/>
      <c r="BH89" s="2"/>
    </row>
    <row r="90" spans="1:62" ht="36" customHeight="1" x14ac:dyDescent="0.2">
      <c r="A90" s="16" t="s">
        <v>150</v>
      </c>
      <c r="B90" s="29" t="s">
        <v>170</v>
      </c>
      <c r="C90" s="20"/>
      <c r="D90" s="72"/>
      <c r="E90" s="22">
        <f t="shared" si="1"/>
        <v>0</v>
      </c>
      <c r="AD90" s="2"/>
      <c r="AE90" s="2"/>
      <c r="BC90" s="4"/>
      <c r="BH90" s="2"/>
    </row>
    <row r="91" spans="1:62" ht="65.25" customHeight="1" thickBot="1" x14ac:dyDescent="0.25">
      <c r="A91" s="115" t="s">
        <v>130</v>
      </c>
      <c r="B91" s="116"/>
      <c r="C91" s="116"/>
      <c r="D91" s="117"/>
      <c r="E91" s="30">
        <f>SUM(E23:E90)</f>
        <v>0</v>
      </c>
      <c r="AD91" s="24" t="s">
        <v>131</v>
      </c>
      <c r="AE91" s="2"/>
      <c r="BE91" s="4"/>
      <c r="BH91" s="2"/>
    </row>
    <row r="92" spans="1:62" ht="20.45" customHeight="1" thickBot="1" x14ac:dyDescent="0.25">
      <c r="A92" s="2"/>
      <c r="C92" s="31"/>
      <c r="H92" s="2"/>
      <c r="I92" s="2"/>
      <c r="J92" s="2"/>
      <c r="K92" s="2"/>
      <c r="L92" s="2"/>
      <c r="M92" s="2"/>
      <c r="AD92" s="32"/>
      <c r="AE92" s="2"/>
      <c r="BE92" s="4"/>
      <c r="BH92" s="2"/>
    </row>
    <row r="93" spans="1:62" ht="60.2" customHeight="1" thickBot="1" x14ac:dyDescent="0.25">
      <c r="A93" s="2"/>
      <c r="B93" s="118" t="s">
        <v>145</v>
      </c>
      <c r="C93" s="119"/>
      <c r="D93" s="34" t="s">
        <v>132</v>
      </c>
      <c r="E93" s="35">
        <f>$E$91</f>
        <v>0</v>
      </c>
      <c r="F93" s="39" t="s">
        <v>146</v>
      </c>
      <c r="G93" s="35">
        <v>144</v>
      </c>
      <c r="H93" s="2"/>
      <c r="I93" s="2"/>
      <c r="J93" s="2"/>
      <c r="K93" s="2"/>
      <c r="L93" s="2"/>
      <c r="M93" s="2"/>
    </row>
    <row r="94" spans="1:62" ht="28.5" thickBot="1" x14ac:dyDescent="0.25">
      <c r="A94" s="2"/>
      <c r="B94" s="76" t="str">
        <f>IF($E$93&lt;$G$93,"Requisito di accesso per l'iscrizione nell'elenco regionale della aziende agricole sociali NON soddisfatto","Requisito di accesso per l'iscrizione nell'elenco regionale delle aziende agricole sociali soddisfatto")</f>
        <v>Requisito di accesso per l'iscrizione nell'elenco regionale della aziende agricole sociali NON soddisfatto</v>
      </c>
      <c r="C94" s="77"/>
      <c r="D94" s="77"/>
      <c r="E94" s="77"/>
      <c r="F94" s="77"/>
      <c r="G94" s="78"/>
    </row>
    <row r="95" spans="1:62" ht="14.25" customHeight="1" thickBot="1" x14ac:dyDescent="0.25">
      <c r="A95" s="33"/>
      <c r="AF95" s="3"/>
      <c r="AG95" s="3"/>
      <c r="BH95" s="2"/>
      <c r="BJ95" s="4"/>
    </row>
    <row r="96" spans="1:62" ht="66.75" customHeight="1" x14ac:dyDescent="0.2">
      <c r="A96" s="2"/>
      <c r="C96" s="57" t="s">
        <v>8</v>
      </c>
      <c r="D96" s="36" t="s">
        <v>163</v>
      </c>
      <c r="E96" s="58" t="s">
        <v>164</v>
      </c>
      <c r="G96" s="2"/>
      <c r="H96" s="2"/>
      <c r="I96" s="2"/>
      <c r="AC96" s="2"/>
      <c r="AD96" s="2"/>
      <c r="AE96" s="2"/>
      <c r="BE96" s="4"/>
      <c r="BH96" s="2"/>
    </row>
    <row r="97" spans="1:62" ht="47.25" customHeight="1" x14ac:dyDescent="0.2">
      <c r="A97" s="2"/>
      <c r="C97" s="16" t="s">
        <v>157</v>
      </c>
      <c r="D97" s="17" t="s">
        <v>149</v>
      </c>
      <c r="E97" s="60"/>
      <c r="G97" s="2"/>
      <c r="H97" s="2"/>
      <c r="I97" s="2"/>
      <c r="AC97" s="2"/>
      <c r="AD97" s="2"/>
      <c r="AE97" s="2"/>
      <c r="BE97" s="4"/>
      <c r="BH97" s="2"/>
    </row>
    <row r="98" spans="1:62" ht="47.25" customHeight="1" x14ac:dyDescent="0.2">
      <c r="A98" s="2"/>
      <c r="C98" s="16" t="s">
        <v>158</v>
      </c>
      <c r="D98" s="19" t="s">
        <v>148</v>
      </c>
      <c r="E98" s="60"/>
      <c r="G98" s="2"/>
      <c r="H98" s="2"/>
      <c r="I98" s="2"/>
      <c r="AC98" s="2"/>
      <c r="AD98" s="2"/>
      <c r="AE98" s="2"/>
      <c r="BE98" s="4"/>
      <c r="BH98" s="2"/>
    </row>
    <row r="99" spans="1:62" ht="47.25" customHeight="1" x14ac:dyDescent="0.2">
      <c r="A99" s="2"/>
      <c r="C99" s="16" t="s">
        <v>158</v>
      </c>
      <c r="D99" s="19" t="s">
        <v>147</v>
      </c>
      <c r="E99" s="60"/>
      <c r="G99" s="2"/>
      <c r="H99" s="2"/>
      <c r="I99" s="2"/>
      <c r="AC99" s="2"/>
      <c r="AD99" s="2"/>
      <c r="AE99" s="2"/>
      <c r="BE99" s="4"/>
      <c r="BH99" s="2"/>
    </row>
    <row r="100" spans="1:62" ht="47.25" customHeight="1" x14ac:dyDescent="0.2">
      <c r="A100" s="2"/>
      <c r="C100" s="16" t="s">
        <v>159</v>
      </c>
      <c r="D100" s="59" t="s">
        <v>155</v>
      </c>
      <c r="E100" s="60"/>
      <c r="G100" s="2"/>
      <c r="H100" s="2"/>
      <c r="I100" s="2"/>
      <c r="AC100" s="2"/>
      <c r="AD100" s="2"/>
      <c r="AE100" s="2"/>
      <c r="BE100" s="4"/>
      <c r="BH100" s="2"/>
    </row>
    <row r="101" spans="1:62" ht="47.25" customHeight="1" x14ac:dyDescent="0.2">
      <c r="A101" s="2"/>
      <c r="C101" s="16" t="s">
        <v>160</v>
      </c>
      <c r="D101" s="59" t="s">
        <v>155</v>
      </c>
      <c r="E101" s="60"/>
      <c r="G101" s="2"/>
      <c r="H101" s="2"/>
      <c r="I101" s="2"/>
      <c r="AC101" s="2"/>
      <c r="AD101" s="2"/>
      <c r="AE101" s="2"/>
      <c r="BE101" s="4"/>
      <c r="BH101" s="2"/>
    </row>
    <row r="102" spans="1:62" ht="47.25" customHeight="1" x14ac:dyDescent="0.2">
      <c r="A102" s="2"/>
      <c r="C102" s="16" t="s">
        <v>161</v>
      </c>
      <c r="D102" s="59" t="s">
        <v>155</v>
      </c>
      <c r="E102" s="60"/>
      <c r="G102" s="2"/>
      <c r="H102" s="2"/>
      <c r="I102" s="2"/>
      <c r="AC102" s="2"/>
      <c r="AD102" s="2"/>
      <c r="AE102" s="2"/>
      <c r="BE102" s="4"/>
      <c r="BH102" s="2"/>
    </row>
    <row r="103" spans="1:62" ht="47.25" customHeight="1" x14ac:dyDescent="0.2">
      <c r="A103" s="2"/>
      <c r="C103" s="16" t="s">
        <v>162</v>
      </c>
      <c r="D103" s="59" t="s">
        <v>155</v>
      </c>
      <c r="E103" s="60"/>
      <c r="G103" s="2"/>
      <c r="H103" s="2"/>
      <c r="I103" s="2"/>
      <c r="AC103" s="2"/>
      <c r="AD103" s="2"/>
      <c r="AE103" s="2"/>
      <c r="BE103" s="4"/>
      <c r="BH103" s="2"/>
    </row>
    <row r="104" spans="1:62" ht="35.25" customHeight="1" thickBot="1" x14ac:dyDescent="0.25">
      <c r="A104" s="2"/>
      <c r="C104" s="61"/>
      <c r="D104" s="62" t="s">
        <v>130</v>
      </c>
      <c r="E104" s="63">
        <f>SUM(E97:E103)</f>
        <v>0</v>
      </c>
      <c r="G104" s="2"/>
      <c r="H104" s="2"/>
      <c r="I104" s="2"/>
      <c r="AC104" s="2"/>
      <c r="AD104" s="2"/>
      <c r="AE104" s="2"/>
      <c r="BE104" s="4"/>
      <c r="BH104" s="2"/>
    </row>
    <row r="105" spans="1:62" ht="12" customHeight="1" x14ac:dyDescent="0.2">
      <c r="A105" s="64"/>
      <c r="B105" s="65"/>
      <c r="C105" s="64"/>
      <c r="D105" s="66"/>
      <c r="E105" s="66"/>
      <c r="F105" s="67"/>
      <c r="G105" s="67"/>
      <c r="AF105" s="3"/>
      <c r="AG105" s="3"/>
      <c r="BH105" s="2"/>
      <c r="BJ105" s="4"/>
    </row>
    <row r="106" spans="1:62" ht="12" customHeight="1" thickBot="1" x14ac:dyDescent="0.25">
      <c r="A106" s="64"/>
      <c r="B106" s="65"/>
      <c r="C106" s="64"/>
      <c r="D106" s="66"/>
      <c r="E106" s="66"/>
      <c r="F106" s="68"/>
      <c r="G106" s="68"/>
      <c r="AF106" s="3"/>
      <c r="AG106" s="3"/>
      <c r="BH106" s="2"/>
      <c r="BJ106" s="4"/>
    </row>
    <row r="107" spans="1:62" ht="60" customHeight="1" thickBot="1" x14ac:dyDescent="0.25">
      <c r="A107" s="64"/>
      <c r="B107" s="73" t="s">
        <v>156</v>
      </c>
      <c r="C107" s="69" t="s">
        <v>165</v>
      </c>
      <c r="D107" s="70">
        <f>E91</f>
        <v>0</v>
      </c>
      <c r="E107" s="74" t="s">
        <v>166</v>
      </c>
      <c r="F107" s="75"/>
      <c r="G107" s="70">
        <f>E104</f>
        <v>0</v>
      </c>
      <c r="AF107" s="3"/>
      <c r="AG107" s="3"/>
      <c r="BH107" s="2"/>
      <c r="BJ107" s="4"/>
    </row>
    <row r="108" spans="1:62" ht="32.25" customHeight="1" thickBot="1" x14ac:dyDescent="0.25">
      <c r="A108" s="64"/>
      <c r="B108" s="76" t="str">
        <f>IF(E91=0,"dati non valorizzati",IF(E91&gt;E104,"Le attività connesse soddisfano il rapporto di prevalenza","Rapporto di prevalenza non soddisfatto"))</f>
        <v>dati non valorizzati</v>
      </c>
      <c r="C108" s="77"/>
      <c r="D108" s="77"/>
      <c r="E108" s="77"/>
      <c r="F108" s="77"/>
      <c r="G108" s="78"/>
      <c r="AF108" s="3"/>
      <c r="AG108" s="3"/>
      <c r="BH108" s="2"/>
      <c r="BJ108" s="4"/>
    </row>
    <row r="109" spans="1:62" ht="20.25" customHeight="1" thickBot="1" x14ac:dyDescent="0.25"/>
    <row r="110" spans="1:62" ht="35.25" customHeight="1" thickTop="1" x14ac:dyDescent="0.2">
      <c r="B110" s="79" t="s">
        <v>167</v>
      </c>
      <c r="C110" s="80"/>
      <c r="D110" s="80"/>
      <c r="E110" s="81"/>
      <c r="F110" s="81"/>
      <c r="G110" s="82"/>
      <c r="AF110" s="3"/>
      <c r="AG110" s="3"/>
      <c r="BH110" s="2"/>
      <c r="BJ110" s="4"/>
    </row>
    <row r="111" spans="1:62" ht="35.25" customHeight="1" thickBot="1" x14ac:dyDescent="0.25">
      <c r="B111" s="83"/>
      <c r="C111" s="84"/>
      <c r="D111" s="84"/>
      <c r="E111" s="85"/>
      <c r="F111" s="85"/>
      <c r="G111" s="86"/>
      <c r="AF111" s="3"/>
      <c r="AG111" s="3"/>
      <c r="BH111" s="2"/>
      <c r="BJ111" s="4"/>
    </row>
    <row r="112" spans="1:62" ht="44.25" customHeight="1" thickTop="1" thickBot="1" x14ac:dyDescent="0.25">
      <c r="B112" s="87" t="str">
        <f t="shared" ref="B112:G112" si="2">IF(COUNTIF($C$214:$C$215,"N")=0,"SI, I PARAMETRI SONO SODDISFATTI","NO, ALMENO UN PARAMETRO NON E' SODDISFATTO")</f>
        <v>NO, ALMENO UN PARAMETRO NON E' SODDISFATTO</v>
      </c>
      <c r="C112" s="88" t="str">
        <f t="shared" si="2"/>
        <v>NO, ALMENO UN PARAMETRO NON E' SODDISFATTO</v>
      </c>
      <c r="D112" s="88" t="str">
        <f t="shared" si="2"/>
        <v>NO, ALMENO UN PARAMETRO NON E' SODDISFATTO</v>
      </c>
      <c r="E112" s="88" t="str">
        <f t="shared" si="2"/>
        <v>NO, ALMENO UN PARAMETRO NON E' SODDISFATTO</v>
      </c>
      <c r="F112" s="88" t="str">
        <f t="shared" si="2"/>
        <v>NO, ALMENO UN PARAMETRO NON E' SODDISFATTO</v>
      </c>
      <c r="G112" s="89" t="str">
        <f t="shared" si="2"/>
        <v>NO, ALMENO UN PARAMETRO NON E' SODDISFATTO</v>
      </c>
      <c r="AF112" s="3"/>
      <c r="AG112" s="3"/>
      <c r="BH112" s="2"/>
      <c r="BJ112" s="4"/>
    </row>
    <row r="113" ht="20.25" customHeight="1" thickTop="1" x14ac:dyDescent="0.2"/>
    <row r="214" spans="2:3" ht="20.25" customHeight="1" x14ac:dyDescent="0.2">
      <c r="B214" s="71" t="s">
        <v>168</v>
      </c>
      <c r="C214" s="71" t="str">
        <f>IF($E$91&gt;$E$18,"S","N")</f>
        <v>N</v>
      </c>
    </row>
    <row r="215" spans="2:3" ht="20.25" customHeight="1" x14ac:dyDescent="0.2">
      <c r="B215" s="71" t="s">
        <v>169</v>
      </c>
      <c r="C215" s="71" t="str">
        <f>IF($D$107&gt;$G$107,"S","N")</f>
        <v>N</v>
      </c>
    </row>
  </sheetData>
  <sheetProtection algorithmName="SHA-512" hashValue="sXyrwHIQfoaehUVEZ8YgABolFdzcl6nuH7CenpY8tLohxPCGk9CRrogwFR/qe3VvtHIl2wb0+b7RmCcqzL5Myg==" saltValue="kgBOGjtns9tz1HcyAw1CHw==" spinCount="100000" sheet="1" objects="1" scenarios="1"/>
  <mergeCells count="16">
    <mergeCell ref="E107:F107"/>
    <mergeCell ref="B108:G108"/>
    <mergeCell ref="B110:G111"/>
    <mergeCell ref="B112:G112"/>
    <mergeCell ref="B2:B3"/>
    <mergeCell ref="B4:B7"/>
    <mergeCell ref="C9:F11"/>
    <mergeCell ref="D12:F12"/>
    <mergeCell ref="D13:F13"/>
    <mergeCell ref="D14:F14"/>
    <mergeCell ref="D16:F16"/>
    <mergeCell ref="C18:E18"/>
    <mergeCell ref="A91:D91"/>
    <mergeCell ref="B94:G94"/>
    <mergeCell ref="B93:C93"/>
    <mergeCell ref="B20:E20"/>
  </mergeCells>
  <phoneticPr fontId="0" type="noConversion"/>
  <conditionalFormatting sqref="B94:G94">
    <cfRule type="cellIs" dxfId="5" priority="7" stopIfTrue="1" operator="equal">
      <formula>"Requisito di accesso per l'iscrizione nell'elenco regionale della aziende agricole sociali NON soddisfatto"</formula>
    </cfRule>
    <cfRule type="cellIs" dxfId="4" priority="8" stopIfTrue="1" operator="equal">
      <formula>"Requisito di accesso per l'iscrizione nell'elenco regionale delle aziende agricole sociali soddisfatto"</formula>
    </cfRule>
  </conditionalFormatting>
  <conditionalFormatting sqref="B108:G108">
    <cfRule type="cellIs" dxfId="3" priority="3" stopIfTrue="1" operator="equal">
      <formula>"Rapporto di prevalenza non soddisfatto"</formula>
    </cfRule>
    <cfRule type="cellIs" dxfId="2" priority="4" stopIfTrue="1" operator="equal">
      <formula>"Le attività connesse soddisfano il rapporto di prevalenza"</formula>
    </cfRule>
  </conditionalFormatting>
  <conditionalFormatting sqref="B112:G112">
    <cfRule type="cellIs" dxfId="1" priority="1" operator="equal">
      <formula>"SI, I PARAMETRI SONO SODDISFATTI"</formula>
    </cfRule>
    <cfRule type="cellIs" dxfId="0" priority="2" operator="equal">
      <formula>"NO, ALMENO UN PARAMETRO NON E' SODDISFATTO"</formula>
    </cfRule>
  </conditionalFormatting>
  <dataValidations count="6">
    <dataValidation type="decimal" operator="lessThanOrEqual" allowBlank="1" showInputMessage="1" showErrorMessage="1" errorTitle="Trasformazione prodotti zootecni" error="Ammissibile nella cella un numero di giornate di lavoro agricolo pari al massimo al numero delle giornate lavorative correlate al carico di bestiame" promptTitle="Attenzione" prompt="Inserire esclusivamente le giornate lavorative relative al bestiame interessato dalla trasformazione" sqref="C81">
      <formula1>#REF!</formula1>
    </dataValidation>
    <dataValidation type="decimal" operator="lessThanOrEqual" allowBlank="1" showInputMessage="1" showErrorMessage="1" errorTitle="Attenzione" error="Superficie inserita superiore a quella del vigneto sopra indicata" prompt="inserire la superficie in ettari (1 ha = 10.000 mq)" sqref="C82">
      <formula1>#REF!</formula1>
    </dataValidation>
    <dataValidation type="decimal" operator="lessThanOrEqual" allowBlank="1" showInputMessage="1" showErrorMessage="1" errorTitle="Attenzione" error="Superficie inserita superiore a quella dell'oliveto sopra indicata" prompt="inserire la superficie in ettari (1 ha = 10.000 mq)" sqref="C83">
      <formula1>#REF!</formula1>
    </dataValidation>
    <dataValidation allowBlank="1" showInputMessage="1" showErrorMessage="1" prompt="inserire la superficie in ettari (1 ha = 10.000 mq)" sqref="C23:C50 C77:C80 C85"/>
    <dataValidation allowBlank="1" showInputMessage="1" showErrorMessage="1" promptTitle="Attenzione" prompt="inserire esclusivamente le giornate lavorative relative alle superfici interessate dalla trasformazione" sqref="C84 C86"/>
    <dataValidation allowBlank="1" showInputMessage="1" showErrorMessage="1" prompt="inserire la superficie in ettari (1 ha = 10.000 mq) o il numero di capi bestiame" sqref="C87:C90"/>
  </dataValidations>
  <printOptions horizontalCentered="1"/>
  <pageMargins left="0.19685039370078741" right="0.23622047244094491" top="0.23622047244094491" bottom="0.23622047244094491" header="0.23622047244094491" footer="0.23622047244094491"/>
  <pageSetup paperSize="9" scale="37" fitToHeight="2" orientation="portrait" r:id="rId1"/>
  <headerFooter alignWithMargins="0"/>
  <cellWatches>
    <cellWatch r="B94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</vt:lpstr>
      <vt:lpstr>'Allegato 1'!Area_stampa</vt:lpstr>
      <vt:lpstr>'Allegato 1'!Titoli_stampa</vt:lpstr>
    </vt:vector>
  </TitlesOfParts>
  <Company>Regione Liguria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Liguria</dc:creator>
  <cp:lastModifiedBy>Rezzano Maurizio</cp:lastModifiedBy>
  <cp:lastPrinted>2021-07-09T08:09:59Z</cp:lastPrinted>
  <dcterms:created xsi:type="dcterms:W3CDTF">2009-07-27T15:54:04Z</dcterms:created>
  <dcterms:modified xsi:type="dcterms:W3CDTF">2021-07-16T13:15:15Z</dcterms:modified>
</cp:coreProperties>
</file>