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00" tabRatio="825" activeTab="0"/>
  </bookViews>
  <sheets>
    <sheet name="Pagina 1" sheetId="1" r:id="rId1"/>
    <sheet name="Pagina 2" sheetId="2" r:id="rId2"/>
    <sheet name="Pagina 3" sheetId="3" r:id="rId3"/>
    <sheet name="Pagina 4" sheetId="4" r:id="rId4"/>
    <sheet name="Pagina 5" sheetId="5" r:id="rId5"/>
    <sheet name="Pagina 6" sheetId="6" r:id="rId6"/>
    <sheet name="Pagina 7" sheetId="7" r:id="rId7"/>
    <sheet name="Pagina 8" sheetId="8" r:id="rId8"/>
    <sheet name="Pagina 9" sheetId="9" r:id="rId9"/>
    <sheet name="Relazione" sheetId="10" r:id="rId10"/>
  </sheets>
  <definedNames>
    <definedName name="_xlnm.Print_Area" localSheetId="1">'Pagina 2'!$A$1:$BO$124</definedName>
    <definedName name="_xlnm.Print_Area" localSheetId="2">'Pagina 3'!$A$1:$BG$90</definedName>
    <definedName name="_xlnm.Print_Area" localSheetId="3">'Pagina 4'!$A$1:$CC$68</definedName>
    <definedName name="_xlnm.Print_Area" localSheetId="4">'Pagina 5'!$A$1:$BN$77</definedName>
    <definedName name="_xlnm.Print_Area" localSheetId="5">'Pagina 6'!$A$1:$BQ$108</definedName>
    <definedName name="_xlnm.Print_Area" localSheetId="6">'Pagina 7'!$A$1:$BO$117</definedName>
    <definedName name="_xlnm.Print_Area" localSheetId="7">'Pagina 8'!$A$1:$BV$71</definedName>
    <definedName name="_xlnm.Print_Area" localSheetId="8">'Pagina 9'!$A$1:$BI$90</definedName>
    <definedName name="_xlnm.Print_Area" localSheetId="9">'Relazione'!$A$1:$E$117</definedName>
  </definedNames>
  <calcPr fullCalcOnLoad="1"/>
</workbook>
</file>

<file path=xl/sharedStrings.xml><?xml version="1.0" encoding="utf-8"?>
<sst xmlns="http://schemas.openxmlformats.org/spreadsheetml/2006/main" count="1075" uniqueCount="759">
  <si>
    <t>PROGRAMMA REGIONALE DI</t>
  </si>
  <si>
    <t>REGIONE LIGURIA</t>
  </si>
  <si>
    <t>Informazioni anagrafiche</t>
  </si>
  <si>
    <t>1.2  Natura Giuridica:</t>
  </si>
  <si>
    <t>Ditta individuale</t>
  </si>
  <si>
    <t>Altro</t>
  </si>
  <si>
    <t>(specificare)</t>
  </si>
  <si>
    <t>Fax:</t>
  </si>
  <si>
    <t>Cellulare:</t>
  </si>
  <si>
    <t>Email:</t>
  </si>
  <si>
    <t>Introduzione</t>
  </si>
  <si>
    <t>I dati forniti vengono trattati in modo riservato come previsto dal Decreto legislativo n. 196/2003.</t>
  </si>
  <si>
    <t>Quantità</t>
  </si>
  <si>
    <t>TOTALE</t>
  </si>
  <si>
    <t>LUOGO E DATA DI SOTTOSCRIZIONE</t>
  </si>
  <si>
    <t>il:</t>
  </si>
  <si>
    <t>Fatto a:</t>
  </si>
  <si>
    <t>IN FEDE</t>
  </si>
  <si>
    <t>Firma del richiedente o del rappresentante legale</t>
  </si>
  <si>
    <t>Il richiedente, ai sensi delle vigenti disposizioni comunitarie e nazionali, con l'apposizione della firma sottostante, autorizza ai sensi del D. lgs. 30 giugno 2003 n. 196,  l'acquisizione ed il trattamento dei dati contenuti nel presente modello e negli eventuali allegati, anche ai fini dei controlli da parte degli Organismi comunitari e nazionali. Inoltre, ai sensi del Reg. (CE) 1995/06, autorizza l'uso e la pubblicazione dei propri dati personali da parte degli Organi ispettivi.</t>
  </si>
  <si>
    <t>N°</t>
  </si>
  <si>
    <t>A</t>
  </si>
  <si>
    <t>S</t>
  </si>
  <si>
    <t>Codice</t>
  </si>
  <si>
    <t>%</t>
  </si>
  <si>
    <t>1 CV = 0,7355 kW</t>
  </si>
  <si>
    <t>1 kW = 1,3596 CV</t>
  </si>
  <si>
    <t>A1</t>
  </si>
  <si>
    <t>A2</t>
  </si>
  <si>
    <t>A3</t>
  </si>
  <si>
    <t>SVILUPPO RURALE 2014 - 2020</t>
  </si>
  <si>
    <t xml:space="preserve">REGOLAMENTO (CE) N. 1305/2013 </t>
  </si>
  <si>
    <t>SITUAZIONE FINALE</t>
  </si>
  <si>
    <t>Descrizione</t>
  </si>
  <si>
    <t>D30</t>
  </si>
  <si>
    <t>D20</t>
  </si>
  <si>
    <t>J03</t>
  </si>
  <si>
    <t>2.</t>
  </si>
  <si>
    <t>3.</t>
  </si>
  <si>
    <t>4.</t>
  </si>
  <si>
    <t>€</t>
  </si>
  <si>
    <t>5.</t>
  </si>
  <si>
    <t>Comune</t>
  </si>
  <si>
    <t>Sezione</t>
  </si>
  <si>
    <t>Foglio</t>
  </si>
  <si>
    <t>Mappale</t>
  </si>
  <si>
    <t>Sub.</t>
  </si>
  <si>
    <t>A4</t>
  </si>
  <si>
    <t>A5</t>
  </si>
  <si>
    <t>Destinazione prevista</t>
  </si>
  <si>
    <t>Marca</t>
  </si>
  <si>
    <t>Modello</t>
  </si>
  <si>
    <t>Tipologia di spesa</t>
  </si>
  <si>
    <t>investimento previsto</t>
  </si>
  <si>
    <t>Coeff.</t>
  </si>
  <si>
    <t>rata di reintegrazione</t>
  </si>
  <si>
    <t>Costo totale investimenti</t>
  </si>
  <si>
    <t>MIS</t>
  </si>
  <si>
    <t>Domanda PSR N°</t>
  </si>
  <si>
    <t>Totale rata reintegrazione annua PSR</t>
  </si>
  <si>
    <t>S1</t>
  </si>
  <si>
    <t>S2</t>
  </si>
  <si>
    <t>S3</t>
  </si>
  <si>
    <t>S4</t>
  </si>
  <si>
    <t>S5</t>
  </si>
  <si>
    <t>S6</t>
  </si>
  <si>
    <t>S7</t>
  </si>
  <si>
    <t>Punteggio</t>
  </si>
  <si>
    <t>Criteri di selezione - Punteggio</t>
  </si>
  <si>
    <t>o Business Plan</t>
  </si>
  <si>
    <t>1.   DATI IDENTIFICATIVI DEL RICHIEDENTE</t>
  </si>
  <si>
    <t xml:space="preserve"> (devono essere i medesimi della domanda di sostegno e del fascicolo aziendale collegati)</t>
  </si>
  <si>
    <t>1.1a  Cognome Nome</t>
  </si>
  <si>
    <t>Il/La sottoscritto/a</t>
  </si>
  <si>
    <t>nella qualità di</t>
  </si>
  <si>
    <t>riporta i seguenti contatti, se non già indicati nella domanda di sostegno, al fine di facilitare le verifiche istruttorie ed i sopralluoghi</t>
  </si>
  <si>
    <t>1.3  C.U.A.A.</t>
  </si>
  <si>
    <t xml:space="preserve"> (obbligatoria)</t>
  </si>
  <si>
    <t>dichiara di non possedere un sito web</t>
  </si>
  <si>
    <r>
      <rPr>
        <b/>
        <sz val="18"/>
        <rFont val="Arial"/>
        <family val="2"/>
      </rPr>
      <t>DICHIARA</t>
    </r>
    <r>
      <rPr>
        <b/>
        <sz val="14"/>
        <rFont val="Arial"/>
        <family val="2"/>
      </rPr>
      <t xml:space="preserve"> che i dati di seguito riportati sono aderenti alla realtà, ovvero:</t>
    </r>
  </si>
  <si>
    <t>Trasformazione aziendale di prodotti agricoli</t>
  </si>
  <si>
    <t>Descizione singola azione e articolazione investimenti</t>
  </si>
  <si>
    <t>Intervento / Sottointervento</t>
  </si>
  <si>
    <t>SAL</t>
  </si>
  <si>
    <t>tipo</t>
  </si>
  <si>
    <t>Subtotali e Totali</t>
  </si>
  <si>
    <t>Importo annuale</t>
  </si>
  <si>
    <t>S8</t>
  </si>
  <si>
    <t>S9</t>
  </si>
  <si>
    <t>S10</t>
  </si>
  <si>
    <t>S11</t>
  </si>
  <si>
    <t>S12</t>
  </si>
  <si>
    <t>S13</t>
  </si>
  <si>
    <t>ESITO SOSTENIBILITA' FINANZIARIA ED ECONOMICA</t>
  </si>
  <si>
    <t>S14</t>
  </si>
  <si>
    <t>S15</t>
  </si>
  <si>
    <t>S16</t>
  </si>
  <si>
    <t>COLONNA CONTEGGI</t>
  </si>
  <si>
    <t>COLONNA DI CALCOLO</t>
  </si>
  <si>
    <t>SI</t>
  </si>
  <si>
    <t>NO</t>
  </si>
  <si>
    <t>Criteri di selezione - Autovalutazione</t>
  </si>
  <si>
    <t>C1</t>
  </si>
  <si>
    <t>C2</t>
  </si>
  <si>
    <t>C3</t>
  </si>
  <si>
    <t>n° mesi*</t>
  </si>
  <si>
    <t>A6</t>
  </si>
  <si>
    <t>A7</t>
  </si>
  <si>
    <t>A8</t>
  </si>
  <si>
    <t>A9</t>
  </si>
  <si>
    <t>A10</t>
  </si>
  <si>
    <t>OBIETTIVI DELL'AZIENDA</t>
  </si>
  <si>
    <t>TOTALE OPERAZIONE</t>
  </si>
  <si>
    <t>Rate di reintegrazione da altri investimenti PSR 2014 2020 presentati</t>
  </si>
  <si>
    <t>Tipologia di entrate</t>
  </si>
  <si>
    <t>campi gialli</t>
  </si>
  <si>
    <t>campi nei quali è presente una formula automatica che determina il risultato, non modificare</t>
  </si>
  <si>
    <t>campi azzurri</t>
  </si>
  <si>
    <t>campi nei quali si devono inserire i dati richiesti, scrivendo o selezionando dal menù a tendina</t>
  </si>
  <si>
    <t>I lavori da effettuare in economia saranno:</t>
  </si>
  <si>
    <t>Cognome Nome</t>
  </si>
  <si>
    <t>Codice Fiscale</t>
  </si>
  <si>
    <t>Le persone che presteranno manodopera per tali lavori sono:</t>
  </si>
  <si>
    <t>Il richiedente DICHIARA che</t>
  </si>
  <si>
    <t>I dati riportati nel presente modello sono resi disponibili alla Regione Liguria e riproducibili in qualsiasi momento</t>
  </si>
  <si>
    <t>Sottoscrizione del Piano Aziendale di Sviluppo (PAS) e della Relazione allegata</t>
  </si>
  <si>
    <t>14   NOTE</t>
  </si>
  <si>
    <t>TOTALE SUPERFICIE</t>
  </si>
  <si>
    <t>N</t>
  </si>
  <si>
    <t>1</t>
  </si>
  <si>
    <t>2</t>
  </si>
  <si>
    <t>3</t>
  </si>
  <si>
    <t>4</t>
  </si>
  <si>
    <t>5</t>
  </si>
  <si>
    <t>MA1</t>
  </si>
  <si>
    <t>MA2</t>
  </si>
  <si>
    <t>MA3</t>
  </si>
  <si>
    <t>MA4</t>
  </si>
  <si>
    <t>MA5</t>
  </si>
  <si>
    <t>MA6</t>
  </si>
  <si>
    <t>MA7</t>
  </si>
  <si>
    <t>MA8</t>
  </si>
  <si>
    <t>MA9</t>
  </si>
  <si>
    <t>MA10</t>
  </si>
  <si>
    <t>Riferimento a intervento</t>
  </si>
  <si>
    <t xml:space="preserve">L'importo delle lavorazioni con prestazione di lavoro volontario non retribuito ammontano ad € </t>
  </si>
  <si>
    <t xml:space="preserve">attestazione del rispetto della Direttiva 2009/125/CE (Ecodesign) per gli impianti per la produzione di energia da biomassa </t>
  </si>
  <si>
    <t xml:space="preserve">nei campi SCELTA o nelle caselle di selezione </t>
  </si>
  <si>
    <r>
      <t xml:space="preserve">evidenziare l'opzione voluta con una </t>
    </r>
    <r>
      <rPr>
        <b/>
        <sz val="18"/>
        <rFont val="Arial"/>
        <family val="2"/>
      </rPr>
      <t xml:space="preserve">X </t>
    </r>
  </si>
  <si>
    <t xml:space="preserve">alcuni campi formula prendono colore </t>
  </si>
  <si>
    <t xml:space="preserve">rosso </t>
  </si>
  <si>
    <t xml:space="preserve">o </t>
  </si>
  <si>
    <t>verde</t>
  </si>
  <si>
    <t>firma</t>
  </si>
  <si>
    <t>Anno acquisto</t>
  </si>
  <si>
    <t>-  sia chiaro che gli stessi sono in linea con le previsioni del bando della sottomisura e più in generale del PSR 2014 2020;</t>
  </si>
  <si>
    <t>a seconda che l'esito sia rispettivamente negativo o positivo</t>
  </si>
  <si>
    <t>documentazione fotografica</t>
  </si>
  <si>
    <t>altro</t>
  </si>
  <si>
    <t>SPECIFICA RELATIVA ALLE SPESE TECNICHE: … specificare l'articolazione delle spese tecniche, ovvero quali % si applicano ai diversi interventi/sottointerventi e per quali motivi; nel caso si applichino le maggiorazioni per interventi in area Natura 2000 evidenziare quali interventi onerosi sono necessari per conformarsi a quanto previsto dalle misure di conservazione e alla normativa in materia</t>
  </si>
  <si>
    <t>… specificare l'articolazione degli interventi previsti e come questi si integrino tra di loro (e se è il caso si relazionino con la domanda semplificata)</t>
  </si>
  <si>
    <t>T10</t>
  </si>
  <si>
    <r>
      <t xml:space="preserve">SITUAZIONE </t>
    </r>
    <r>
      <rPr>
        <b/>
        <i/>
        <sz val="24"/>
        <color indexed="9"/>
        <rFont val="Arial"/>
        <family val="2"/>
      </rPr>
      <t>INIZIALE</t>
    </r>
  </si>
  <si>
    <r>
      <t>SITUAZIONE</t>
    </r>
    <r>
      <rPr>
        <b/>
        <i/>
        <sz val="24"/>
        <color indexed="9"/>
        <rFont val="Arial"/>
        <family val="2"/>
      </rPr>
      <t xml:space="preserve"> INIZIALE </t>
    </r>
  </si>
  <si>
    <t>Selezionare dal menù a tendina</t>
  </si>
  <si>
    <t>a)</t>
  </si>
  <si>
    <t>b)</t>
  </si>
  <si>
    <t>c)</t>
  </si>
  <si>
    <t>d)</t>
  </si>
  <si>
    <t>Descrizione degli investimenti - Quadro Generale</t>
  </si>
  <si>
    <t>Specificare tipo di premio o contributo, fornendo gli opportuni riferimenti necessari alle verifiche istruttorie ……</t>
  </si>
  <si>
    <t>in alternativa si opta per la dimostrazione della sostenibilità finanziaria ed economica dell'investimento attraverso la presentazione di documentazione reale e verificabile (Dichiarazione IVA, Bilanci aziendali, Bilancio con modello ISMEA, etc) e relativo bilancio di maggior dettaglio in allegato al PAS.</t>
  </si>
  <si>
    <t>Il richiedente DICHIARA che tutti gli interventi previsti sono immediatamente eseguibili, dotati quindi di tutte le necessarie autorizzazioni, concessioni, permessi, preventivi, eccetera, ai sensi della normativa applicabile</t>
  </si>
  <si>
    <t>e)</t>
  </si>
  <si>
    <t>f)</t>
  </si>
  <si>
    <t>g)</t>
  </si>
  <si>
    <t>h)</t>
  </si>
  <si>
    <t>i)</t>
  </si>
  <si>
    <t>l)</t>
  </si>
  <si>
    <t>m)</t>
  </si>
  <si>
    <t>n)</t>
  </si>
  <si>
    <t>o)</t>
  </si>
  <si>
    <t>p)</t>
  </si>
  <si>
    <t>SCEGLIERE DAL MENU' A TENDINA</t>
  </si>
  <si>
    <t>Data</t>
  </si>
  <si>
    <t>Luogo</t>
  </si>
  <si>
    <t xml:space="preserve">… specificare se presenti casi particolari </t>
  </si>
  <si>
    <r>
      <t xml:space="preserve">preventivi per l'acquisto di macchine e attrezzature elencati </t>
    </r>
    <r>
      <rPr>
        <b/>
        <u val="single"/>
        <sz val="16"/>
        <rFont val="Arial"/>
        <family val="2"/>
      </rPr>
      <t xml:space="preserve">negli </t>
    </r>
    <r>
      <rPr>
        <b/>
        <u val="single"/>
        <sz val="18"/>
        <rFont val="Arial"/>
        <family val="2"/>
      </rPr>
      <t>appositi allegati tabellari</t>
    </r>
    <r>
      <rPr>
        <b/>
        <sz val="18"/>
        <rFont val="Arial"/>
        <family val="2"/>
      </rPr>
      <t xml:space="preserve"> (per ciascun sottointervento)</t>
    </r>
  </si>
  <si>
    <t>per gli interventi che richiedono un titolo autorizzativo o di altro tipo rilasciato da un ente terzo la documentazione fornita dovrà essere conforme a quella approvata  dall’ente competente sul titolo stesso</t>
  </si>
  <si>
    <t>copia/dichiarazione sostitutiva di autorizzazioni, concessioni, licenze, permessi, nulla osta, denunce, comunicazioni attestanti l’immediata cantierabilità ed eseguibilità delle opere previste</t>
  </si>
  <si>
    <t>dichiarazioni sostitutive di atti di notorietà attestanti l’immediata cantierabilità per casi particolari (es. SCIA, DIA)</t>
  </si>
  <si>
    <t>q)</t>
  </si>
  <si>
    <t>r)</t>
  </si>
  <si>
    <t>s)</t>
  </si>
  <si>
    <t>6</t>
  </si>
  <si>
    <t>7</t>
  </si>
  <si>
    <t>8</t>
  </si>
  <si>
    <t>9</t>
  </si>
  <si>
    <t>10</t>
  </si>
  <si>
    <t>Focus Area 2.a</t>
  </si>
  <si>
    <t>Destinazione effettiva corrente</t>
  </si>
  <si>
    <t>Rif (fabbricato, macchina, terreno,  computo)</t>
  </si>
  <si>
    <t>es. F1 / CM1 per Fabbricato 1 e Computo Metrico 1</t>
  </si>
  <si>
    <t xml:space="preserve">computo/i metrico/ci estimativo/i n° </t>
  </si>
  <si>
    <t>Specifiche sostituzione</t>
  </si>
  <si>
    <t>Trasformazione aziendale di prodotti del sottobosco</t>
  </si>
  <si>
    <t>Trasformazione aziendale di prodotti zootecnici</t>
  </si>
  <si>
    <t>Commercializzaz. diretta di prodotti fuori azienda</t>
  </si>
  <si>
    <t>Commercializzaz. diretta di prodotti in azienda</t>
  </si>
  <si>
    <t>Conto lavorazione c/o altre aziende ma vendita diretta</t>
  </si>
  <si>
    <t>Conferimento ad altra azienda per trasformazione</t>
  </si>
  <si>
    <t>es. tare o bosco</t>
  </si>
  <si>
    <t>Per problemi di visualizzazione del Menù a tendina, scorrendo verso il basso appare la lista Interventi/Sottointerventi con caratteri più leggibili</t>
  </si>
  <si>
    <t>LISTA INTERVENTI / SOTTOINTERVENTI</t>
  </si>
  <si>
    <t>importo spese</t>
  </si>
  <si>
    <t>Indicare il n° di mesi previsti (a decorrere dalla eventuale concessione) e la ripartizione delle spese da sostenere per l'eventuale presentazione delle domande di Anticipo (A), Stato Avenzamento Lavori (SAL), Saldo finale (S). Si ricorda che il SAL deve essere un lotto funzionale.</t>
  </si>
  <si>
    <t>Capacità prod. attuale</t>
  </si>
  <si>
    <t>Capacità prod.attesa</t>
  </si>
  <si>
    <t>La rateizzazione deve avvenire con meccanismo analogo alle righe S1 ed S2 e va esplicitata sulla relazione allegata</t>
  </si>
  <si>
    <r>
      <t xml:space="preserve">Importo dell'investimento previsto (comprese relative spese tecniche) </t>
    </r>
    <r>
      <rPr>
        <b/>
        <i/>
        <u val="single"/>
        <sz val="18"/>
        <rFont val="Arial"/>
        <family val="2"/>
      </rPr>
      <t>al netto del sostegno richiesto</t>
    </r>
  </si>
  <si>
    <t>SOTTOMISURA 8.6</t>
  </si>
  <si>
    <t>PIANO DEGLI INVESTIMENTI</t>
  </si>
  <si>
    <t>Versione 1</t>
  </si>
  <si>
    <t>Supporto agli investimenti in tecnologie forestali e nella trasformazione, movimentazione e commercializzazione dei prodotti delle foreste</t>
  </si>
  <si>
    <t>Soggetto privato proprietario, detentore o gestore di aree forestali</t>
  </si>
  <si>
    <t>1.1b  Ragione sociale:</t>
  </si>
  <si>
    <t>R.E.A.</t>
  </si>
  <si>
    <t>Il piano degli investimenti deve essere compilato in tutte le sue parti</t>
  </si>
  <si>
    <t>C01</t>
  </si>
  <si>
    <t>Proprietà</t>
  </si>
  <si>
    <t>Affitto</t>
  </si>
  <si>
    <t>Comodato</t>
  </si>
  <si>
    <t>Contratto di gestione o altra forma contrattuale</t>
  </si>
  <si>
    <t>P01</t>
  </si>
  <si>
    <t>P02</t>
  </si>
  <si>
    <t>P03</t>
  </si>
  <si>
    <t>P04</t>
  </si>
  <si>
    <t>P05</t>
  </si>
  <si>
    <t>P06</t>
  </si>
  <si>
    <t>Titolo possesso dei terreni boscati</t>
  </si>
  <si>
    <t>P07</t>
  </si>
  <si>
    <t>P08</t>
  </si>
  <si>
    <t>P09</t>
  </si>
  <si>
    <t>P10</t>
  </si>
  <si>
    <t>Reddito prodotto</t>
  </si>
  <si>
    <t>Reddito atteso</t>
  </si>
  <si>
    <t>TOT SUPERFICIE</t>
  </si>
  <si>
    <t>Tot. Ettari</t>
  </si>
  <si>
    <t>Note</t>
  </si>
  <si>
    <t>Comune collocazione terreni boscati</t>
  </si>
  <si>
    <t>Provincia</t>
  </si>
  <si>
    <t>C02</t>
  </si>
  <si>
    <t>C03</t>
  </si>
  <si>
    <t>C04</t>
  </si>
  <si>
    <t>C05</t>
  </si>
  <si>
    <t>Ha migliorati</t>
  </si>
  <si>
    <t>Ha da utilizzare</t>
  </si>
  <si>
    <t>Ha da migliorare</t>
  </si>
  <si>
    <t>Ha   utilizzati</t>
  </si>
  <si>
    <t>Assortimento legnoso</t>
  </si>
  <si>
    <t>A01</t>
  </si>
  <si>
    <t>A02</t>
  </si>
  <si>
    <t>A03</t>
  </si>
  <si>
    <t>A04</t>
  </si>
  <si>
    <t>A05</t>
  </si>
  <si>
    <t>A06</t>
  </si>
  <si>
    <t>A07</t>
  </si>
  <si>
    <t>A08</t>
  </si>
  <si>
    <t>A09</t>
  </si>
  <si>
    <t>Produzione non legnosa</t>
  </si>
  <si>
    <t>N01</t>
  </si>
  <si>
    <t>N02</t>
  </si>
  <si>
    <t>N03</t>
  </si>
  <si>
    <t>N04</t>
  </si>
  <si>
    <t>N05</t>
  </si>
  <si>
    <t>N06</t>
  </si>
  <si>
    <t>N07</t>
  </si>
  <si>
    <t>N08</t>
  </si>
  <si>
    <t>N09</t>
  </si>
  <si>
    <t>N10</t>
  </si>
  <si>
    <t>FUNGHI</t>
  </si>
  <si>
    <t>TARTUFI</t>
  </si>
  <si>
    <t>ALLEVAMENTO IN BOSCO</t>
  </si>
  <si>
    <t>Ha sup. coinvolta</t>
  </si>
  <si>
    <t>FRONDA ORNAMENTALE E ABETI DI NATALE DA CIMALI</t>
  </si>
  <si>
    <t>TITOLO POSSESSO DELLE SUPERFICI FORESTALI</t>
  </si>
  <si>
    <t>6.</t>
  </si>
  <si>
    <t>PRODUZIONI NON LEGNOSE</t>
  </si>
  <si>
    <t>7.</t>
  </si>
  <si>
    <t>Servizio</t>
  </si>
  <si>
    <t>ADESIONE A CONSORZI RACCOLTA FUNGHI</t>
  </si>
  <si>
    <t>ATTIVITA' SPORTIVE ED ALL'ARIA APERTA</t>
  </si>
  <si>
    <t>CACCIA E PESCA</t>
  </si>
  <si>
    <t>AGRITURISMO E TURISMO ESCURSIONISTICO</t>
  </si>
  <si>
    <t xml:space="preserve">SERVIZI EROGATI COLLEGATI AL BOSCO </t>
  </si>
  <si>
    <t>S01</t>
  </si>
  <si>
    <t>S02</t>
  </si>
  <si>
    <t>S03</t>
  </si>
  <si>
    <t>S04</t>
  </si>
  <si>
    <t>S05</t>
  </si>
  <si>
    <t>S06</t>
  </si>
  <si>
    <t>S07</t>
  </si>
  <si>
    <t>S08</t>
  </si>
  <si>
    <t>S09</t>
  </si>
  <si>
    <t>Leccete e Sugherete</t>
  </si>
  <si>
    <t>Formazioni riparie (Ontano, Pioppi, Salici, etc)</t>
  </si>
  <si>
    <t>Rovere e Roverella</t>
  </si>
  <si>
    <t>Cerrete</t>
  </si>
  <si>
    <t>Castagneti</t>
  </si>
  <si>
    <t>Faggete</t>
  </si>
  <si>
    <t>Latifoglie mesofile (Aceri, Frassini, Tigli, Olmi, Carpino bianco)</t>
  </si>
  <si>
    <t>Latifoglie di invasione (Robinia, Nocciolo, Betulla, etc)</t>
  </si>
  <si>
    <t>Rimboschimenti (Quercia rossa, Ontano napoletano, etc)</t>
  </si>
  <si>
    <t>Pinete costiere e mediterranee (Pino d'Aleppo, Pino marittimo)</t>
  </si>
  <si>
    <t>Pinete Montane (Pino silvestre, Pino uncinato)</t>
  </si>
  <si>
    <t>Abetine di abete bianco</t>
  </si>
  <si>
    <t>Lariceti</t>
  </si>
  <si>
    <t>Rimboschimenti (Pino nero, Douglasia, etc)</t>
  </si>
  <si>
    <t>Arbusteti</t>
  </si>
  <si>
    <t>Orno-ostrieti (Carpino nero, Frassino orniello)</t>
  </si>
  <si>
    <t>Tipo Governo</t>
  </si>
  <si>
    <t>Tipo forestale</t>
  </si>
  <si>
    <t>T01</t>
  </si>
  <si>
    <t>T02</t>
  </si>
  <si>
    <t>T03</t>
  </si>
  <si>
    <t>T04</t>
  </si>
  <si>
    <t>T05</t>
  </si>
  <si>
    <t>T06</t>
  </si>
  <si>
    <t>T07</t>
  </si>
  <si>
    <t>T08</t>
  </si>
  <si>
    <t>T09</t>
  </si>
  <si>
    <t>T11</t>
  </si>
  <si>
    <t>T12</t>
  </si>
  <si>
    <t>T13</t>
  </si>
  <si>
    <t>T14</t>
  </si>
  <si>
    <t>T15</t>
  </si>
  <si>
    <t>Si</t>
  </si>
  <si>
    <t>No</t>
  </si>
  <si>
    <t>CEDUO</t>
  </si>
  <si>
    <t>ALTO FUSTO</t>
  </si>
  <si>
    <t>COLT. LEGNOSA (es. Pioppeti, Noceti da legno)</t>
  </si>
  <si>
    <t>CEDUO CON FUSTAIA</t>
  </si>
  <si>
    <t>TIPO E GOVERNO DELLE SUPERFICI FORESTALI E ASSIMILATE</t>
  </si>
  <si>
    <t>Legna per uso energetico tal quale</t>
  </si>
  <si>
    <t>Travame e paleria grossa</t>
  </si>
  <si>
    <t>Tronco o tondo da trancia</t>
  </si>
  <si>
    <t>Tronco o tondo da sfoglia</t>
  </si>
  <si>
    <t>Tronco o tondo da sega</t>
  </si>
  <si>
    <t>Legame da triturazione</t>
  </si>
  <si>
    <t>Altri assortimenti</t>
  </si>
  <si>
    <t>ASSORTIMENTI DELLE PRODUZIONI LEGNOSE</t>
  </si>
  <si>
    <t>CEDUO INVECCHIATO</t>
  </si>
  <si>
    <t>Menù a tendina</t>
  </si>
  <si>
    <t>Quantità (qli)</t>
  </si>
  <si>
    <t>8.</t>
  </si>
  <si>
    <t>VERIFICA INCREMENTO DI REDDITO ATTESO</t>
  </si>
  <si>
    <t>REDDITO DA ATTIVITA' IN BOSCO</t>
  </si>
  <si>
    <t>TOT SUPERFICIE E REDDITO</t>
  </si>
  <si>
    <t>INCREMENTO REDDITO</t>
  </si>
  <si>
    <t>VALUTAZIONE REDDITO</t>
  </si>
  <si>
    <t>8.1</t>
  </si>
  <si>
    <t>8.2</t>
  </si>
  <si>
    <t>9.</t>
  </si>
  <si>
    <t>MACCHINE ED ATTREZZATURE</t>
  </si>
  <si>
    <t>Abbattimento e depezzamento</t>
  </si>
  <si>
    <t>Esbosco</t>
  </si>
  <si>
    <t>Prima trasformazione</t>
  </si>
  <si>
    <t>Stoccaggio</t>
  </si>
  <si>
    <t>Assortimentazione</t>
  </si>
  <si>
    <t>Stagionatura</t>
  </si>
  <si>
    <t>Confezionamento</t>
  </si>
  <si>
    <t>Commercializzazione</t>
  </si>
  <si>
    <t>MA11</t>
  </si>
  <si>
    <t>MA12</t>
  </si>
  <si>
    <t>MA13</t>
  </si>
  <si>
    <t>MA14</t>
  </si>
  <si>
    <t>MA15</t>
  </si>
  <si>
    <t>Tipologia attività</t>
  </si>
  <si>
    <t>Importo spesa</t>
  </si>
  <si>
    <t>SM1</t>
  </si>
  <si>
    <t>SM2</t>
  </si>
  <si>
    <t>SM3</t>
  </si>
  <si>
    <t>SM4</t>
  </si>
  <si>
    <t>SM5</t>
  </si>
  <si>
    <t>SM6</t>
  </si>
  <si>
    <t>SM7</t>
  </si>
  <si>
    <t>SM8</t>
  </si>
  <si>
    <t>SM9</t>
  </si>
  <si>
    <t>SM10</t>
  </si>
  <si>
    <t>Non sono ammessi interventi di mera sostituzione come definiti nel cap. 8 del PSR.</t>
  </si>
  <si>
    <t xml:space="preserve">9.1  Macchine ed attrezzature </t>
  </si>
  <si>
    <t>10.</t>
  </si>
  <si>
    <t>Sup Immobile (mq)</t>
  </si>
  <si>
    <t>DOTAZIONI E INTERVENTI SU IMMOBILI</t>
  </si>
  <si>
    <t>Devono essere inseriti terreni del Fascicolo Aziendale o di prossimo acquisto per i quali è prevista la realizzazione di interventi di carattere immobiliare funzionali alle attività forestali</t>
  </si>
  <si>
    <t>11.   VIABILITA'</t>
  </si>
  <si>
    <t>Camionabile</t>
  </si>
  <si>
    <t xml:space="preserve">Km </t>
  </si>
  <si>
    <t>Superficie asservita (ha)</t>
  </si>
  <si>
    <t>Tipologia viabilità</t>
  </si>
  <si>
    <t>Trattorabile</t>
  </si>
  <si>
    <t>Intervento previsto</t>
  </si>
  <si>
    <t>Rappresentante legale dell'impresa sotto indicata</t>
  </si>
  <si>
    <t>Una copia del piano degli investimenti deve rimane al richiedente allegata alla relativa domanda</t>
  </si>
  <si>
    <t xml:space="preserve">alla CCIAA di </t>
  </si>
  <si>
    <t>codice ATECO</t>
  </si>
  <si>
    <r>
      <t xml:space="preserve">L’attuazione di interventi previsti dalla sottomisura </t>
    </r>
    <r>
      <rPr>
        <b/>
        <sz val="16"/>
        <rFont val="Arial"/>
        <family val="2"/>
      </rPr>
      <t>8,6</t>
    </r>
    <r>
      <rPr>
        <sz val="16"/>
        <rFont val="Arial"/>
        <family val="2"/>
      </rPr>
      <t xml:space="preserve"> </t>
    </r>
    <r>
      <rPr>
        <b/>
        <sz val="16"/>
        <rFont val="Arial"/>
        <family val="2"/>
      </rPr>
      <t xml:space="preserve">“Supporto agli investimenti in tecnologie forestali e nella trasformazione, movimentazione e commercializzazione dei prodotti delle foreste” </t>
    </r>
    <r>
      <rPr>
        <sz val="16"/>
        <rFont val="Arial"/>
        <family val="2"/>
      </rPr>
      <t>presuppone tra l’altro un’analisi del richiedente in modo che:</t>
    </r>
  </si>
  <si>
    <t>-  si possano valutare gli obiettivi che il richiedente si pone e le modalità con cui intende raggiungerli, nonché gli impegni derivanti;</t>
  </si>
  <si>
    <t>- Il quadro fornito e relativo al soggetto richiedente fa riferimento allo stato desumibile dal Fascicolo Aziendale al momento della presentazione della domanda ed è per tutto aderente all'effettiva consistenza in tale momento ed a quello previsto a fine piano</t>
  </si>
  <si>
    <t xml:space="preserve">1.4  iscritta </t>
  </si>
  <si>
    <t xml:space="preserve">Altro: </t>
  </si>
  <si>
    <t>Sindaco o altro rappresentante legale del Comune sotto indicato</t>
  </si>
  <si>
    <t>Quota parte in Consorzio boschivo (nota a)</t>
  </si>
  <si>
    <t>(alla data della domanda di sostegno e sulla base dei 12 mesi precedenti)</t>
  </si>
  <si>
    <t>(a fine investimento)</t>
  </si>
  <si>
    <t>Legna da uso energetico trasformata (pellets, cippato, carbone)</t>
  </si>
  <si>
    <t>Specie prevalente e Note</t>
  </si>
  <si>
    <t>altro da specificare liberamente …</t>
  </si>
  <si>
    <t xml:space="preserve">a </t>
  </si>
  <si>
    <t>mesi dalla concessione</t>
  </si>
  <si>
    <t>Legnosa</t>
  </si>
  <si>
    <t>Non legnosa</t>
  </si>
  <si>
    <t>Mista</t>
  </si>
  <si>
    <t>Menù a t.</t>
  </si>
  <si>
    <t xml:space="preserve">Dettaglio macchina o attrezzatura </t>
  </si>
  <si>
    <t>per ottenere travi</t>
  </si>
  <si>
    <t>cippato</t>
  </si>
  <si>
    <t>paleria</t>
  </si>
  <si>
    <t>tondame</t>
  </si>
  <si>
    <t>segati (tavole, semirefilati, semilavorati)</t>
  </si>
  <si>
    <t>pellet e bricchetta da scarti</t>
  </si>
  <si>
    <t>capacità lavor. max 5.000 mc/anno</t>
  </si>
  <si>
    <t>capacità lavor. max 10.000 mc/anno</t>
  </si>
  <si>
    <t>1.6  Telefono:</t>
  </si>
  <si>
    <t>1.7  email PEC</t>
  </si>
  <si>
    <t>1.8  l'azienda dispone di un proprio sito web all'indirizzo URL</t>
  </si>
  <si>
    <t>che utilizzerà per la pubblicità al sostegno ricevuto, oppure</t>
  </si>
  <si>
    <t>1.5 è segheria</t>
  </si>
  <si>
    <t>Codice Tab 9.1 che identifica la macchina/attrezzatura</t>
  </si>
  <si>
    <t>es. piazzale prima lavorazione</t>
  </si>
  <si>
    <t>Specificare la dotazione della viabilità e gli interventi che ne incrementano l'estensione o la tipologia (la viabilità camionabile non è spese ammissibile ai sensi della sottomisura 8.06)</t>
  </si>
  <si>
    <t>legna da ardere</t>
  </si>
  <si>
    <t>Produz. Rif.</t>
  </si>
  <si>
    <t>L’utilizzo del legno come materia prima è limitato agli investimenti di “prima trasformazione””, ossia a quelli relativi alle lavorazioni che precedono la trasformazione industriale dei prodotti legnosi.</t>
  </si>
  <si>
    <t>Parametri produzione attesa</t>
  </si>
  <si>
    <t>Produzione energetica</t>
  </si>
  <si>
    <t>ACQUISTO E/O ADEGUAMENTO INNOVATIVO DI MACCHINARI E ATTREZZATURE PER LE OPERAZIONI DI TAGLIO, ALLESTIMENTO ED ESBOSCO</t>
  </si>
  <si>
    <t>REALIZZAZIONE DI PISTE FORESTALI TRATTORABILI, OSSIA TRACCIATI PERMANENTI A FONDO NATURALE</t>
  </si>
  <si>
    <t>INVESTIMENTI CONNESSI ALL'USO DEL LEGNO COME FONTE DI ENERGIA</t>
  </si>
  <si>
    <t>ACQUISIZIONE DI SOFTWARE</t>
  </si>
  <si>
    <t>SPESE GENERALI E TECNICHE</t>
  </si>
  <si>
    <t xml:space="preserve">Subtotali </t>
  </si>
  <si>
    <t>dalla concessione</t>
  </si>
  <si>
    <t>% Contributo</t>
  </si>
  <si>
    <t>Contributo</t>
  </si>
  <si>
    <t>Tra gli interventi occorre inserire anche le spese tecniche, le cui % devono essere in linea con il bando e giustificate nella relazione allegata. Il massimnale di spese tecniche può essere valutato nella pagina successiva.</t>
  </si>
  <si>
    <t>Si consiglia di disaggregare i sottointerventi (ovvero suddividerli in due o più righe) in funzione delle diverse condizioni applicabili (% spese tecniche, etc)</t>
  </si>
  <si>
    <t>% Spese generali e tecniche</t>
  </si>
  <si>
    <t>Massimale spese generali e tecniche</t>
  </si>
  <si>
    <t>Il beneficiario è un soggetto che associa proprietari di terreni forestali e/o imprese, cui partecipa almeno una ditta avente codice ATECO attività principale A02 (silvicoltura ed utilizzo di aree forestali), costituita da almeno 3 anni alla data di presentazione della domanda</t>
  </si>
  <si>
    <t>Il beneficiario è un soggetto come descritto al punto precedente ma costituito da meno di 3 anni dalla data di presentazione della domanda</t>
  </si>
  <si>
    <t>Il beneficiario è un comitato per l’amministrazione di beni di uso civico, un consorzio di miglioramento fondiario o altra forma di associazione tra soli proprietari (senza imprese con attività principale A02 associate), con superficie almeno pari a 50 ha</t>
  </si>
  <si>
    <t>Il beneficiario è un comitato per l’amministrazione di beni di uso civico, un consorzio di miglioramento fondiario o altra forma di associazione tra soli proprietari (senza imprese con attività principale A02 associate), con superficie inferiore a 50 ha</t>
  </si>
  <si>
    <t>fino a 40 punti</t>
  </si>
  <si>
    <t>Interventi realizzati da soggetti che possono attestare particolari capacità operative conseguite a seguito di adeguata formazione professionale</t>
  </si>
  <si>
    <t>Per ogni lavoratore, presente nel soggetto beneficiario, con la qualifica di operatore forestale o con attestato di frequenza e profitto dei relativi moduli formativi propedeutici, secondo le indicazioni di cui alla DGR n. 819/2012, si applicano i seguenti punteggi:</t>
  </si>
  <si>
    <t>qualifica professionale = 20 punti</t>
  </si>
  <si>
    <t>modulo F4 o modulo F5= 10 punti</t>
  </si>
  <si>
    <t>modulo F3 = 8 punti</t>
  </si>
  <si>
    <t>modulo F2 = 5 punti</t>
  </si>
  <si>
    <t>Si applica solo il punteggio del modulo più elevato.
Il punteggio, ad esclusione di quello connesso alla qualifica, può essere attribuito anche in presenza dell’indicazione di partecipazione ai moduli formativi nel piano degli investimenti.</t>
  </si>
  <si>
    <t>Per ogni lavoratore, presente nel soggetto beneficiario, con altra qualifica professionale attinente al settore forestale</t>
  </si>
  <si>
    <t>qualifica professionale</t>
  </si>
  <si>
    <t>modulo F4 o modulo F5</t>
  </si>
  <si>
    <t>modulo F3</t>
  </si>
  <si>
    <t>modulo F2</t>
  </si>
  <si>
    <t>Interventi che riguardano superfici ricadenti in aree protette (Parchi, Riserve, Aree della Rete Natura 2000), in considerazione dei loro particolari valori ambientali che meritano una ulteriore attenzione di tutela tramite gli investimenti di prevenzione</t>
  </si>
  <si>
    <t>Superficie dell'intervento ricadente in area protetta (ha)</t>
  </si>
  <si>
    <t>Superficie totale soggetta ad intervento selvicolturale (ha)</t>
  </si>
  <si>
    <t>% Superficie intervento ricadente in area protetta</t>
  </si>
  <si>
    <r>
      <t xml:space="preserve">20 punti </t>
    </r>
    <r>
      <rPr>
        <sz val="16"/>
        <rFont val="Arial"/>
        <family val="2"/>
      </rPr>
      <t xml:space="preserve">per una quota compresa </t>
    </r>
    <r>
      <rPr>
        <b/>
        <sz val="16"/>
        <rFont val="Arial"/>
        <family val="2"/>
      </rPr>
      <t xml:space="preserve">tra il 76 e il 100%
15 punti </t>
    </r>
    <r>
      <rPr>
        <sz val="16"/>
        <rFont val="Arial"/>
        <family val="2"/>
      </rPr>
      <t>per una quota compresa</t>
    </r>
    <r>
      <rPr>
        <b/>
        <sz val="16"/>
        <rFont val="Arial"/>
        <family val="2"/>
      </rPr>
      <t xml:space="preserve"> tra il 51 e il 75% 
10 punti </t>
    </r>
    <r>
      <rPr>
        <sz val="16"/>
        <rFont val="Arial"/>
        <family val="2"/>
      </rPr>
      <t>per una quota compresa</t>
    </r>
    <r>
      <rPr>
        <b/>
        <sz val="16"/>
        <rFont val="Arial"/>
        <family val="2"/>
      </rPr>
      <t xml:space="preserve"> tra il 26 e il 50% 
5 punti </t>
    </r>
    <r>
      <rPr>
        <sz val="16"/>
        <rFont val="Arial"/>
        <family val="2"/>
      </rPr>
      <t>per una quota compresa</t>
    </r>
    <r>
      <rPr>
        <b/>
        <sz val="16"/>
        <rFont val="Arial"/>
        <family val="2"/>
      </rPr>
      <t xml:space="preserve"> tra l’1 e il 25% 
</t>
    </r>
  </si>
  <si>
    <t>10 punti</t>
  </si>
  <si>
    <t xml:space="preserve">PRODUZIONI LEGNOSE - REALIZZAZIONE E/O ADEGUAMENTO INNOVATIVO DI INFRASTRUTTURE LOGISTICHE, IVI COMPRESE LE DOTAZIONI STRUTTURALI, TECNICHE, DI MACCHINARI E ATTREZZATURE </t>
  </si>
  <si>
    <t>PRODUZIONI NON LEGNOSE - REALIZZAZIONE E/O ADEGUAMENTO INNOVATIVO DI INFRASTRUTTURE LOGISTICHE, IVI COMPRESE LE DOTAZIONI STRUTTURALI, TECNICHE, DI MACCHINARI E ATTREZZATURE</t>
  </si>
  <si>
    <t>PRODUZIONI NON LEGNOSE - INTERVENTI SELVICOLTURALI STRAORDINARI VOLTI SPECIFICATAMENTE ALL’OTTENIMENTO DI PRODOTTI NON LEGNOSI</t>
  </si>
  <si>
    <t>PRODUZIONI LEGNOSE - INTERVENTI SELVICOLTURALI STRAORDINARI VOLTI AL MIGLIORAMENTO STRUTTURALE O SPECIFICO DEI BOSCHI</t>
  </si>
  <si>
    <t>12.   ARTICOLAZIONE DEGLI INVESTIMENTI</t>
  </si>
  <si>
    <t>Descrizione degli investimenti - Organizzazione dei lavori e della rendicontazione del sostegno</t>
  </si>
  <si>
    <t>Personale coinvolto e qualifiche professionali</t>
  </si>
  <si>
    <t>40 punti</t>
  </si>
  <si>
    <t>30 punti</t>
  </si>
  <si>
    <t>20 punti</t>
  </si>
  <si>
    <t>numero</t>
  </si>
  <si>
    <r>
      <t xml:space="preserve">Interventi realizzati da soggetti che attuano una gestione associata delle superfici forestali (come consorzi, gruppi di produttori o altre associazioni), che possono assicurare una maggiore continuità della ricaduta positiva degli investimenti. </t>
    </r>
    <r>
      <rPr>
        <b/>
        <sz val="20"/>
        <color indexed="10"/>
        <rFont val="Arial"/>
        <family val="2"/>
      </rPr>
      <t>Inserire una  X</t>
    </r>
  </si>
  <si>
    <t>fino a 20 punti</t>
  </si>
  <si>
    <r>
      <t xml:space="preserve">TOTALE PUNTEGGIO IN BASE A CRITERI DI SELEZIONE (soglia minima </t>
    </r>
    <r>
      <rPr>
        <b/>
        <i/>
        <sz val="28"/>
        <rFont val="Arial"/>
        <family val="2"/>
      </rPr>
      <t>20</t>
    </r>
    <r>
      <rPr>
        <b/>
        <i/>
        <sz val="20"/>
        <rFont val="Arial"/>
        <family val="2"/>
      </rPr>
      <t>)</t>
    </r>
  </si>
  <si>
    <t>13.   CRONOPROGRAMMA E CALCOLO DEL CONTRIBUTO</t>
  </si>
  <si>
    <t>SOTTOMISURA</t>
  </si>
  <si>
    <t>DESCRIZIONE E RIFERIMENTI DELL'INTERVENTO</t>
  </si>
  <si>
    <t>1.1 - PRODUZIONI LEGNOSE - INTERVENTI SELVICOLTURALI STRAORDINARI VOLTI AL MIGLIORAMENTO STRUTTURALE O SPECIFICO DEI BOSCHI</t>
  </si>
  <si>
    <t>1.2 - PRODUZIONI NON LEGNOSE - INTERVENTI SELVICOLTURALI STRAORDINARI VOLTI SPECIFICATAMENTE ALL’OTTENIMENTO DI PRODOTTI NON LEGNOSI</t>
  </si>
  <si>
    <t>2.1 - ACQUISTO E/O ADEGUAMENTO INNOVATIVO DI MACCHINARI E ATTREZZATURE PER LE OPERAZIONI DI TAGLIO, ALLESTIMENTO ED ESBOSCO</t>
  </si>
  <si>
    <t>3.1 - REALIZZAZIONE DI PISTE FORESTALI TRATTORABILI, OSSIA TRACCIATI PERMANENTI A FONDO NATURALE</t>
  </si>
  <si>
    <t>5.1 - INVESTIMENTI CONNESSI ALL'USO DEL LEGNO COME FONTE DI ENERGIA</t>
  </si>
  <si>
    <t>6.1 - ACQUISIZIONE DI SOFTWARE</t>
  </si>
  <si>
    <t>7.1 - SPESE GENERALI E TECNICHE</t>
  </si>
  <si>
    <t xml:space="preserve">4.1 - PRODUZIONI LEGNOSE - REALIZZAZIONE E/O ADEGUAMENTO INNOVATIVO DI INFRASTRUTTURE LOGISTICHE, IVI COMPRESE LE DOTAZIONI STRUTTURALI, TECNICHE, DI MACCHINARI E ATTREZZATURE </t>
  </si>
  <si>
    <t>4.2 - PRODUZIONI NON LEGNOSE - REALIZZAZIONE E/O ADEGUAMENTO INNOVATIVO DI INFRASTRUTTURE LOGISTICHE, IVI COMPRESE LE DOTAZIONI STRUTTURALI, TECNICHE, DI MACCHINARI E ATTREZZATURE</t>
  </si>
  <si>
    <t>Pascoli/Prati pascolo - NON FORESTALE</t>
  </si>
  <si>
    <t>Nel caso il richiedente faccia parte di consorzio forestale per il quale abbia in gestione una porzione dello stesso, come desumibile da effettivi interventi</t>
  </si>
  <si>
    <t>c) convenzionalmente si utilizzi la conversione 1 mc = 10 qli ovvero 1 ql = 0,1 mc</t>
  </si>
  <si>
    <t>Energia</t>
  </si>
  <si>
    <t xml:space="preserve">9.2  Verifica del rispetto dei criteri di sostituzione ammissibili per macchine ed attrezzature </t>
  </si>
  <si>
    <t>La consistenza di macchine ed attrezzature ad inizio piano deve essere in linea con quanto indicato sul Fascicolo Aziendale per quanto non qui riportato. Nella situazione finale bisogna conteggiare anche le macchine ed attrezzature che rimarranno in uso.</t>
  </si>
  <si>
    <t>altro - specificato in relazione</t>
  </si>
  <si>
    <t>esempio ........ Acquisto di trattrice forestale di 85CV con verricello dotato di radiocomando, rimorchio con pinza idraulica per movimentare i tronchi, tirfor idraulico.</t>
  </si>
  <si>
    <t>TEMPISTICA (data/da pres.)</t>
  </si>
  <si>
    <t>Le opere da realizzare sono compatibili con le capacità fisiche e professionali, con le strutture e i mezzi tecnici in dotazione</t>
  </si>
  <si>
    <t>Produzione nuovi assortimenti</t>
  </si>
  <si>
    <t>Sbocco su nuovi mercati</t>
  </si>
  <si>
    <t>Incremento del reddito dagli assortimenti ritraibili</t>
  </si>
  <si>
    <t>Reddito prodotto/ql</t>
  </si>
  <si>
    <t>Reddito atteso/ql</t>
  </si>
  <si>
    <t xml:space="preserve">Reddito </t>
  </si>
  <si>
    <t>Gli importi di reddito devono essere allineati con quelli in tabella 8 (si consiglia di valorizzare questi valori nella tabella 2 successivamente ai primi)</t>
  </si>
  <si>
    <t>VAL ASS</t>
  </si>
  <si>
    <t>Delta Quantità (qli)</t>
  </si>
  <si>
    <t>Delta Reddito atteso/ql</t>
  </si>
  <si>
    <t>Reddito prodotto/ha</t>
  </si>
  <si>
    <t>Reddito atteso/ha</t>
  </si>
  <si>
    <t>Delta Reddito atteso/ha</t>
  </si>
  <si>
    <t>Intende effettuare parte delle lavorazioni con prestazione di lavoro volontario non retribuito (in economia), come evidenziato nei computi metrici allegati</t>
  </si>
  <si>
    <t>Incremento del valore degli assortimenti ritraibili (al ql.)</t>
  </si>
  <si>
    <r>
      <t xml:space="preserve">… indicare QUI le eventuali altre </t>
    </r>
    <r>
      <rPr>
        <b/>
        <i/>
        <sz val="18"/>
        <rFont val="Arial"/>
        <family val="2"/>
      </rPr>
      <t>misure / progetti integrati / PEI o corsi di formazione specialistici</t>
    </r>
    <r>
      <rPr>
        <i/>
        <sz val="18"/>
        <rFont val="Arial"/>
        <family val="2"/>
      </rPr>
      <t>che si sono attivati o si intendono attivare, fornendo gli opportuni riferimenti necessari alle verifiche istruttorie</t>
    </r>
  </si>
  <si>
    <t>16.   LAVORO VOLONTARIO NON RETRIBUITO ( IN ECONOMIA )</t>
  </si>
  <si>
    <t>VE01</t>
  </si>
  <si>
    <t>VE02</t>
  </si>
  <si>
    <t>VE03</t>
  </si>
  <si>
    <t>VE04</t>
  </si>
  <si>
    <t>VE05</t>
  </si>
  <si>
    <t>VE06</t>
  </si>
  <si>
    <t>VE07</t>
  </si>
  <si>
    <t>I1</t>
  </si>
  <si>
    <t>I2</t>
  </si>
  <si>
    <t>I3</t>
  </si>
  <si>
    <t>I4</t>
  </si>
  <si>
    <t>I5</t>
  </si>
  <si>
    <t>I6</t>
  </si>
  <si>
    <t>I7</t>
  </si>
  <si>
    <t>I8</t>
  </si>
  <si>
    <t>I9</t>
  </si>
  <si>
    <t>I10</t>
  </si>
  <si>
    <t>V1</t>
  </si>
  <si>
    <t>V2</t>
  </si>
  <si>
    <t>V3</t>
  </si>
  <si>
    <t>V4</t>
  </si>
  <si>
    <t>V5</t>
  </si>
  <si>
    <t>V6</t>
  </si>
  <si>
    <t>V7</t>
  </si>
  <si>
    <t>V8</t>
  </si>
  <si>
    <t>V9</t>
  </si>
  <si>
    <t>V10</t>
  </si>
  <si>
    <t>VE08</t>
  </si>
  <si>
    <t>VE09</t>
  </si>
  <si>
    <t>VE10</t>
  </si>
  <si>
    <t>VE11</t>
  </si>
  <si>
    <t>Dettaglio</t>
  </si>
  <si>
    <t>Var. %</t>
  </si>
  <si>
    <t>Variazione assoluta</t>
  </si>
  <si>
    <t>con la qualifica di operatore forestale o con attestato di frequenza e profitto dei relativi moduli formativi propedeutici, secondo le indicazioni di cui alla DGR n. 819/2012</t>
  </si>
  <si>
    <t>con altra qualifica professionale attinente al settore forestale</t>
  </si>
  <si>
    <t>INCREMENTO DEL VALORE ECONOMICO DELLE FORESTE</t>
  </si>
  <si>
    <t>INCREMENTO DEL VALORE AGGIUNTO DEI PRODOTTI OTTENUTI</t>
  </si>
  <si>
    <t>SERVIZI FORESTALI A TERZI</t>
  </si>
  <si>
    <t>Sup. con PDA/PGF</t>
  </si>
  <si>
    <t xml:space="preserve">PDA/PGF realizzato </t>
  </si>
  <si>
    <t>Incremento delle superfici forestali - ha</t>
  </si>
  <si>
    <t>Incremento delle superfici con pianificazione - ha</t>
  </si>
  <si>
    <t>Pianificazione effettivamente realizzata a fine piano - ha</t>
  </si>
  <si>
    <t>Criterio - UdM</t>
  </si>
  <si>
    <t>Incremento delle utilizzazioni forestali - ha</t>
  </si>
  <si>
    <t>Incremento delle superfici forestali migliorate - ha</t>
  </si>
  <si>
    <t>% PDA/PGF real a fine p</t>
  </si>
  <si>
    <t>ha PDA/PGF real a fine p</t>
  </si>
  <si>
    <t>Pianificazione effettivamente realizzata a inizio piano - ha</t>
  </si>
  <si>
    <t>Delta % Sup con PDA/PGF</t>
  </si>
  <si>
    <t>% PDA/PGF real a inizio p</t>
  </si>
  <si>
    <t>ha PDA/PGF real a inizio p</t>
  </si>
  <si>
    <t xml:space="preserve">Delta Km </t>
  </si>
  <si>
    <t>% km</t>
  </si>
  <si>
    <t>VP05</t>
  </si>
  <si>
    <t>VP01</t>
  </si>
  <si>
    <t>VP02</t>
  </si>
  <si>
    <t>VP03</t>
  </si>
  <si>
    <t>VP04</t>
  </si>
  <si>
    <t>VP06</t>
  </si>
  <si>
    <t>VP07</t>
  </si>
  <si>
    <t>VP08</t>
  </si>
  <si>
    <t>VP09</t>
  </si>
  <si>
    <t>VP10</t>
  </si>
  <si>
    <t>Sentiero</t>
  </si>
  <si>
    <t>KM strade</t>
  </si>
  <si>
    <t>Teleferica fissa</t>
  </si>
  <si>
    <t>Percorso sportivo</t>
  </si>
  <si>
    <t>Denominazione</t>
  </si>
  <si>
    <t>Incremento relativo della rete viaria - Km/ha</t>
  </si>
  <si>
    <t>Incremento assoluto della rete viaria - Km</t>
  </si>
  <si>
    <r>
      <t xml:space="preserve">TOTALE STRADE E TELEF. FISSE </t>
    </r>
    <r>
      <rPr>
        <b/>
        <sz val="18"/>
        <color indexed="10"/>
        <rFont val="Arial"/>
        <family val="2"/>
      </rPr>
      <t>(KM/Ha)</t>
    </r>
  </si>
  <si>
    <r>
      <t xml:space="preserve">TOTALE VIABILITA' </t>
    </r>
    <r>
      <rPr>
        <b/>
        <sz val="18"/>
        <color indexed="10"/>
        <rFont val="Arial"/>
        <family val="2"/>
      </rPr>
      <t>(KM/Ha)</t>
    </r>
  </si>
  <si>
    <t>Selezionare con X</t>
  </si>
  <si>
    <t>Nuove attrezzature / tecniche di lavoro</t>
  </si>
  <si>
    <t>specifiche contratto</t>
  </si>
  <si>
    <t xml:space="preserve">specifiche qualifica </t>
  </si>
  <si>
    <t>Titolare</t>
  </si>
  <si>
    <t>Contitolare</t>
  </si>
  <si>
    <t>Coadiuvante famigliare</t>
  </si>
  <si>
    <t>Privato</t>
  </si>
  <si>
    <t>Ruolo</t>
  </si>
  <si>
    <t xml:space="preserve">15.   PERSONALE E QUALIFICHE PROFESSIONALI </t>
  </si>
  <si>
    <t>ai fini dei Criteri di Selezione</t>
  </si>
  <si>
    <t xml:space="preserve">con altra qualifica </t>
  </si>
  <si>
    <r>
      <t xml:space="preserve">Riferimento a </t>
    </r>
    <r>
      <rPr>
        <b/>
        <u val="single"/>
        <sz val="22"/>
        <rFont val="Arial"/>
        <family val="2"/>
      </rPr>
      <t>lavoratore presente</t>
    </r>
    <r>
      <rPr>
        <b/>
        <sz val="22"/>
        <rFont val="Arial"/>
        <family val="2"/>
      </rPr>
      <t xml:space="preserve"> nel soggetto richiedente</t>
    </r>
  </si>
  <si>
    <r>
      <t xml:space="preserve">Riferimento a </t>
    </r>
    <r>
      <rPr>
        <b/>
        <u val="single"/>
        <sz val="22"/>
        <rFont val="Arial"/>
        <family val="2"/>
      </rPr>
      <t>lavoratore da assumere</t>
    </r>
    <r>
      <rPr>
        <b/>
        <sz val="22"/>
        <rFont val="Arial"/>
        <family val="2"/>
      </rPr>
      <t xml:space="preserve"> entro fine piano</t>
    </r>
  </si>
  <si>
    <t>con qualifica da specificare a lato</t>
  </si>
  <si>
    <t>… descrivere le tipologie di lavori riferite al computo metrico allegato alla domanda di sostegno</t>
  </si>
  <si>
    <t>Massimale di spese generali e tecniche ammissibile --&gt;</t>
  </si>
  <si>
    <t>incremento %</t>
  </si>
  <si>
    <t>U.L.</t>
  </si>
  <si>
    <t>ul iniziali</t>
  </si>
  <si>
    <t>ul titolare</t>
  </si>
  <si>
    <t>ul finali</t>
  </si>
  <si>
    <t>ul nuove fine p.</t>
  </si>
  <si>
    <t>TOT ul iniziali</t>
  </si>
  <si>
    <t>TOT ul finali</t>
  </si>
  <si>
    <t>incremento ul</t>
  </si>
  <si>
    <t>VP11</t>
  </si>
  <si>
    <t>% incremento reddito</t>
  </si>
  <si>
    <t xml:space="preserve">Delta Reddito </t>
  </si>
  <si>
    <t>Incremento reddito da produzioni non legnose - €</t>
  </si>
  <si>
    <t>Incremento reddito da servizi - €</t>
  </si>
  <si>
    <t>VE12</t>
  </si>
  <si>
    <t>VE13</t>
  </si>
  <si>
    <t>VE14</t>
  </si>
  <si>
    <t>VE15</t>
  </si>
  <si>
    <t>VP12</t>
  </si>
  <si>
    <t>VP13</t>
  </si>
  <si>
    <t>VP14</t>
  </si>
  <si>
    <t>VP15</t>
  </si>
  <si>
    <t>Incremento capacità di lavoro per ha o ql</t>
  </si>
  <si>
    <t>totale investimenti per macchinari, attrezzature o altro dal precedente</t>
  </si>
  <si>
    <t>Totale rata reintegrazione MIS 8.6</t>
  </si>
  <si>
    <t>17.</t>
  </si>
  <si>
    <t>18.</t>
  </si>
  <si>
    <t xml:space="preserve">Reddito aziendale annuale a fine investimento </t>
  </si>
  <si>
    <t>VALUTAZIONE DEGLI INVESTIMENTI</t>
  </si>
  <si>
    <t>L'azienda è una Piccola e Media Impresa ai sensi della raccomandazione 2003/361/CE</t>
  </si>
  <si>
    <t>TOT PRODUZIONE E REDDITO</t>
  </si>
  <si>
    <t>le UL sono unità lavoro, una UL è pari ad un lavoratore a tempi pieno con contratto annuale ed è possibile frazionare le UL in base al contratto in essere o previsto</t>
  </si>
  <si>
    <t xml:space="preserve">Totali UL riferite ai precedenti lavoratori che si confermano come operanti in azienda a fine piano </t>
  </si>
  <si>
    <t>Totali UL riferite al titolare/titolari dell'azienda o al richiedente se non già indicato/i sopra</t>
  </si>
  <si>
    <t>Totali UL</t>
  </si>
  <si>
    <t>CF lavoratore</t>
  </si>
  <si>
    <t>CF lavoratore (facoltativo)</t>
  </si>
  <si>
    <t xml:space="preserve">Totali UL operanti in azienda a fine piano </t>
  </si>
  <si>
    <t xml:space="preserve">Personale coinvolto e Qualifiche professionali
</t>
  </si>
  <si>
    <t>Incremento manodopera - UL</t>
  </si>
  <si>
    <t xml:space="preserve">totale investimenti per miglioramenti boschivi, pianificazione, viabilità ed opere fisse </t>
  </si>
  <si>
    <t>Premi e contributi annuali o per misure PSR a superficie</t>
  </si>
  <si>
    <t>FRUTTI DI BOSCO SELVATICI</t>
  </si>
  <si>
    <t xml:space="preserve">Reddito Totale (RT) e premi e contributi annuali </t>
  </si>
  <si>
    <t>40% della (RT + PAC) (importo massimo per il reintegro degli investimenti)</t>
  </si>
  <si>
    <t>COLLOCAZIONE E PIANIFICAZIONE DELLE SUPERFICI FORESTALI</t>
  </si>
  <si>
    <t>IMPORTO SPESA PER INCREMENTO TERRENI</t>
  </si>
  <si>
    <t>IMPORTO SPESA PER INCREMENTO PIANIFICAZIONE</t>
  </si>
  <si>
    <t>IMPORTO SPESA PER MIGLIORAMENTI BOSCHIVI</t>
  </si>
  <si>
    <t>IMPORTO SPESA PER INCREMENTO PRODUZIONI NON LEGNOSE</t>
  </si>
  <si>
    <t>IMPORTO SPESA PER INCREMENTO SERVIZI EROGATI</t>
  </si>
  <si>
    <t>C06</t>
  </si>
  <si>
    <t>C07</t>
  </si>
  <si>
    <t>C08</t>
  </si>
  <si>
    <t>C09</t>
  </si>
  <si>
    <t>C10</t>
  </si>
  <si>
    <t>IMPORTO SPESA PER INCREMENTO DEL VALORE DEGLI ASSORTIMENTI DA INDICARE A PAGINA 3 NELLA TABELLA 9.1</t>
  </si>
  <si>
    <t>VALUTAZIONE DI SINTESI - incremento massimo</t>
  </si>
  <si>
    <t>14.   SINERGIE CON ALTRE MISURE / FORMAZIONE PROFESSIONALE</t>
  </si>
  <si>
    <t>Il richiedente DICHIARA che tutti i soggetti sopra indicati hanno posizione previdenziale ed assicurativa attiva o analoga copertura in conformità delle leggi vigenti</t>
  </si>
  <si>
    <t>19.</t>
  </si>
  <si>
    <t>19.2</t>
  </si>
  <si>
    <t>19.1</t>
  </si>
  <si>
    <t>Totali</t>
  </si>
  <si>
    <t>Investimenti con sottomisura 8.6</t>
  </si>
  <si>
    <t>Investimenti totali del piano</t>
  </si>
  <si>
    <t>Tipologia di investimenti</t>
  </si>
  <si>
    <t>20</t>
  </si>
  <si>
    <t>€/ha</t>
  </si>
  <si>
    <t>€/persone</t>
  </si>
  <si>
    <t>Reddito atteso / Investimenti</t>
  </si>
  <si>
    <t>Incremento reddito / Investimenti</t>
  </si>
  <si>
    <t>gli indici di queste tabelle serviranno a valutare  l’adeguatezza degli investimenti in rapporto con l’ampiezza delle superfici gestite o l’effettiva operatività dei soggetti beneficiari</t>
  </si>
  <si>
    <t>SOSTENIBILITÀ FINANZIARIA ED ECONOMICA DEGLI INVESTIMENTI NELLA SOTTOMISURA 8.6 - NECESSARIO ESITO POSITIVO PER PROCEDERE</t>
  </si>
  <si>
    <t>progetto di intervento in linea con l'Allegato E nel caso di interventi selvicolturali</t>
  </si>
  <si>
    <t>bilancio di dettaglio e documentazione contabile a supporto della sostenibilità finanziaria come da opzione al punto 20 del Piano degli Investimenti</t>
  </si>
  <si>
    <t>copia della decisione di approvazione del progetto emessa dall’organo competente ai sensi dello statuto nel caso il richiedente sia un Comune</t>
  </si>
  <si>
    <t>copia dell'atto dell’organo competente che autorizza il legale rappresentante a presentare l’istanza e a rappresentare il soggetto in tutti i rapporti che derivano dalla domanda di sostegno</t>
  </si>
  <si>
    <t>Sup. in area prot.</t>
  </si>
  <si>
    <t>Acquisto boschi in piedi (non in fascicolo aziendale)</t>
  </si>
  <si>
    <t>perizia tecnica/scheda tecnica che evidenzi la percentuale di energia termica prodotta dall’impianto nel caso do produzione di energia da biomasse di origine forestale con impianto di cogenerazione</t>
  </si>
  <si>
    <t>perizia tecnica che evidenzi il dimensionamento e l'approvvigionamento della biomassa per gli impianti per la produzione di energia</t>
  </si>
  <si>
    <t>t)</t>
  </si>
  <si>
    <t>LA DOCUMENTAZIONE ALLEGATA AL PIANO DEVE ESSERE CONGLOBATA NELLA SCANSIONE DEL PIANO STESSO E CARICATA CONTESTUALMENTE AL PIANO SUL PORTALE SIAN - SIA IN COPIA PDF CHE COME TABELLA DI CALCOLO</t>
  </si>
  <si>
    <t>ALLEGATI</t>
  </si>
  <si>
    <t>RELAZIONE DESCRITTIVA A CORREDO DEL PIANO DEGLI INVESTIMENTI - Sottomisura 8.6</t>
  </si>
  <si>
    <t xml:space="preserve">Si froniscono le seguenti indicazioni che meglio specificano quanto indicato nel Piano (seguendo la medesima numerazione) e quanto richiesto dal bando per la </t>
  </si>
  <si>
    <t>presentazione della domanda di sostegno per la sottomisura 8.6.  presentata a nome:</t>
  </si>
  <si>
    <t>… specificare quali sono gli obiettivi che l'azienda si è posta in termini economici e come intende valutare l'incremento delle performance</t>
  </si>
  <si>
    <t>2. TITOLO POSSESSO DELLE SUPERFICI FORESTALI</t>
  </si>
  <si>
    <t>3. COLLOCAZIONE E PIANIFICAZIONE DELLE SUPERFICI FORESTALI</t>
  </si>
  <si>
    <t>… specificare la collocazione delle superfici boschive e la pianificazione presente o in corso di realizzazione</t>
  </si>
  <si>
    <t>4. TIPO E GOVERNO DELLE SUPERFICI FORESTALI E ASSIMILATE</t>
  </si>
  <si>
    <t>5. ASSORTIMENTI DELLE PRODUZIONI LEGNOSE</t>
  </si>
  <si>
    <t>… specificare come si intendono valorizzare le produzioni non legnose o introdurne di nuove</t>
  </si>
  <si>
    <t xml:space="preserve">7. SERVIZI EROGATI COLLEGATI AL BOSCO </t>
  </si>
  <si>
    <t>6. PRODUZIONI NON LEGNOSE</t>
  </si>
  <si>
    <t>… specificare come si intendono valorizzare gli altri servizi erogati o introdurne di nuovi</t>
  </si>
  <si>
    <t>9. MACCHINE ED ATTREZZATURE</t>
  </si>
  <si>
    <t>8. VERIFICA INCREMENTO DI REDDITO ATTESO</t>
  </si>
  <si>
    <t>… specificare casi particolari</t>
  </si>
  <si>
    <t>… specificare il parco macchine e le attrezzature esistenti e come queste verranno integrate/sostituite, nonché le specifiche destinazioni</t>
  </si>
  <si>
    <t>10.  DOTAZIONI E INTERVENTI SU IMMOBILI</t>
  </si>
  <si>
    <t>11.  VIABILITA'</t>
  </si>
  <si>
    <t>SPECIFICA PER INTERVENTI RELATIVI ALL'ENERGIA RINNOVABILE, ALLA PRODUZIONE ED AL CONSUMO DI ENERGIA: … specificare quali siano gli interventi previsti e come questi siano giustificati in base alle previsioni del bando della misura 8.6, anche tenuto conto della qualità tecnica dell'intervento e dell'approvvigionamento di materie prime</t>
  </si>
  <si>
    <t>COME DA TABELLA DEL PIANO</t>
  </si>
  <si>
    <t>… specificare il personale coinvolto e quello risultante in azienda a fine piano</t>
  </si>
  <si>
    <t>… specificare se si intende utilizzare lavoro in economia ed entro quali limiti e modalità</t>
  </si>
  <si>
    <t>17.   INCREMENTO DEL VALORE ECONOMICO DELLE FORESTE</t>
  </si>
  <si>
    <t>… specificare come si intende raggiungere questo obiettivo, indicando modalità ed esiti verificabili</t>
  </si>
  <si>
    <t>18.   INCREMENTO DEL VALORE AGGIUNTO DEI PRODOTTI OTTENUTI</t>
  </si>
  <si>
    <t>19.   VALUTAZIONE DEGLI INVESTIMENTI</t>
  </si>
  <si>
    <t>20.   SOSTENIBILITÀ FINANZIARIA ED ECONOMICA DEGLI INVESTIMENTI NELLA SOTTOMISURA 8.6</t>
  </si>
  <si>
    <t>… specificare come si è giunti a definire gli importi inseriti in tabella o ad esiti diversi da quelli della tabella supportati da documentazione contabile</t>
  </si>
  <si>
    <t>21.   PUNTEGGIO IN BASE AI CRITERI DI SELEZIONE</t>
  </si>
  <si>
    <t>22.   ELENCO DELLA DOCUMENTAZIONE ALLEGATA ALLA DOMANDA E AL PAS</t>
  </si>
  <si>
    <t>22.   ELENCO DELLA DOCUMENTAZIONE ALLEGATA ALLA DOMANDA E AL PIANO DEGLI INVESTIMENTI</t>
  </si>
  <si>
    <t>La presenta relazione tecnica viene sottoscritta dal richiedente/rappresentante legale per presa visione e dichiarazione che la stessa è in tutto e per tutto aderente al vero e conforme alle tabelle del Piano degli Investimenti ed ai dati riportati sul Fascicolo Aziendale</t>
  </si>
  <si>
    <t>visto</t>
  </si>
  <si>
    <r>
      <rPr>
        <b/>
        <u val="single"/>
        <sz val="16"/>
        <rFont val="Arial"/>
        <family val="2"/>
      </rPr>
      <t>piano di coltura e conservazione</t>
    </r>
    <r>
      <rPr>
        <b/>
        <sz val="16"/>
        <rFont val="Arial"/>
        <family val="2"/>
      </rPr>
      <t xml:space="preserve"> previsto dall’art. 9, comma 1, lettera c) della l.r. n. 4/1999 nel caso di interventi selvicolturali</t>
    </r>
  </si>
  <si>
    <r>
      <rPr>
        <b/>
        <u val="single"/>
        <sz val="16"/>
        <rFont val="Arial"/>
        <family val="2"/>
      </rPr>
      <t xml:space="preserve">piano di manutenzione </t>
    </r>
    <r>
      <rPr>
        <b/>
        <sz val="16"/>
        <rFont val="Arial"/>
        <family val="2"/>
      </rPr>
      <t>nel caso degli interventi relativi alla realizzazione o ripristino di strade forestali, previsto dall’art. 14 della predetta l.r. n. 4/1999</t>
    </r>
  </si>
  <si>
    <t>domanda di autorizzazione per pista di esbosco secondo le modalità previste dall'art 14d ella predetta l.r. n. 4/1999 (sono da fornire a parte 2 marche da bollo di 16,00 €)</t>
  </si>
  <si>
    <t>documentazione attestante l’eventuale gestione associata tra proprietari e, se nel caso, imprese</t>
  </si>
  <si>
    <t>cartografie, planimetrie e altra documentazione progettuale utile alla descrizione dell'investimento in progetto (anche files digitali georeferenziati)</t>
  </si>
  <si>
    <t>… specificare il titolo di possesso delle superfici boschive e delle altre strutture/infrastrutture coinvolte quando siano presenti casi particolari non desumibili dal Fascicolo Aziendale SIAN</t>
  </si>
  <si>
    <t>… specificare le diverse tipologie forestali coinvolte e il tipo di utilizzazioni o i miglioramenti forestali effettuati</t>
  </si>
  <si>
    <t>… specificare quali siano gli assortimenti legnosi attualmente prodotti e come si intende valorizzarli o introdurne di nuovi</t>
  </si>
  <si>
    <t>… specificare le variazioni che si intendono apportare ed in particolare evidenziare che non si tratti di interventi di mera sostituzione ai sensi del cap 8 del PSR; specificare con valutazioni tecniche che l'acquisto sia commisurato alle esigenze aziendali</t>
  </si>
  <si>
    <t>…specificare gli interventi di carattere immobiliare e come questi determinino degli effetti positivi sulla redditività aziendale</t>
  </si>
  <si>
    <t>…specificare gli interventi sulla viabilità e come questi determinino degli effetti positivi sulla redditività aziendale</t>
  </si>
  <si>
    <t>… specificare la tempistica degli interventi, è possibile poi verificare l'importo massimo ammissibile per i diversi investimenti e l'importo massimo ammissibile per le spese tecniche</t>
  </si>
  <si>
    <t>… specificare se si sono attivati o si intendono attivare eventuali altre misure / progetti integrati / PEI o corsi di formazione specialistici</t>
  </si>
  <si>
    <t>… specificare se le valutazioni desunte dalla tabella sono concordi con gli obiettivi che l'azienda si era posta e fornire altre eventuali valutazioni</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</si>
</sst>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 #,##0.00_-;\-&quot;€&quot;\ * #,##0.00_-;_-&quot;€&quot;\ * &quot;-&quot;??_-;_-@_-"/>
    <numFmt numFmtId="165" formatCode="_-* #,##0.00_-;\-* #,##0.00_-;_-* &quot;-&quot;??_-;_-@_-"/>
    <numFmt numFmtId="166" formatCode="&quot;€&quot;\ #,##0.00"/>
    <numFmt numFmtId="167" formatCode="0.0"/>
    <numFmt numFmtId="168" formatCode="&quot;€&quot;\ #,##0"/>
    <numFmt numFmtId="169" formatCode="0.0%"/>
    <numFmt numFmtId="170" formatCode="#,##0.0"/>
  </numFmts>
  <fonts count="121">
    <font>
      <sz val="10"/>
      <name val="Arial"/>
      <family val="0"/>
    </font>
    <font>
      <sz val="11"/>
      <color indexed="8"/>
      <name val="Calibri"/>
      <family val="2"/>
    </font>
    <font>
      <b/>
      <sz val="28"/>
      <name val="Arial"/>
      <family val="2"/>
    </font>
    <font>
      <sz val="14"/>
      <name val="Arial"/>
      <family val="2"/>
    </font>
    <font>
      <b/>
      <sz val="8"/>
      <name val="Arial"/>
      <family val="2"/>
    </font>
    <font>
      <sz val="20"/>
      <name val="Arial"/>
      <family val="2"/>
    </font>
    <font>
      <sz val="12"/>
      <name val="Arial"/>
      <family val="2"/>
    </font>
    <font>
      <b/>
      <sz val="24"/>
      <name val="Arial"/>
      <family val="2"/>
    </font>
    <font>
      <b/>
      <sz val="18"/>
      <name val="Arial"/>
      <family val="2"/>
    </font>
    <font>
      <b/>
      <sz val="40"/>
      <name val="Arial"/>
      <family val="2"/>
    </font>
    <font>
      <sz val="14"/>
      <color indexed="9"/>
      <name val="Arial"/>
      <family val="2"/>
    </font>
    <font>
      <b/>
      <sz val="14"/>
      <color indexed="9"/>
      <name val="Arial"/>
      <family val="2"/>
    </font>
    <font>
      <b/>
      <sz val="16"/>
      <name val="Arial"/>
      <family val="2"/>
    </font>
    <font>
      <sz val="16"/>
      <name val="Arial"/>
      <family val="2"/>
    </font>
    <font>
      <b/>
      <sz val="14"/>
      <name val="Arial"/>
      <family val="2"/>
    </font>
    <font>
      <sz val="18"/>
      <name val="Arial"/>
      <family val="2"/>
    </font>
    <font>
      <u val="single"/>
      <sz val="18"/>
      <name val="Arial"/>
      <family val="2"/>
    </font>
    <font>
      <i/>
      <sz val="14"/>
      <name val="Arial"/>
      <family val="2"/>
    </font>
    <font>
      <u val="single"/>
      <sz val="10"/>
      <color indexed="12"/>
      <name val="Arial"/>
      <family val="2"/>
    </font>
    <font>
      <i/>
      <sz val="10"/>
      <name val="Arial"/>
      <family val="2"/>
    </font>
    <font>
      <b/>
      <sz val="30"/>
      <name val="Arial"/>
      <family val="2"/>
    </font>
    <font>
      <b/>
      <i/>
      <sz val="18"/>
      <name val="Arial"/>
      <family val="2"/>
    </font>
    <font>
      <sz val="13"/>
      <name val="Arial"/>
      <family val="2"/>
    </font>
    <font>
      <b/>
      <u val="single"/>
      <sz val="18"/>
      <name val="Arial"/>
      <family val="2"/>
    </font>
    <font>
      <b/>
      <sz val="13"/>
      <name val="Arial"/>
      <family val="2"/>
    </font>
    <font>
      <b/>
      <sz val="20"/>
      <name val="Arial"/>
      <family val="2"/>
    </font>
    <font>
      <sz val="24"/>
      <name val="Arial"/>
      <family val="2"/>
    </font>
    <font>
      <i/>
      <sz val="18"/>
      <name val="Arial"/>
      <family val="2"/>
    </font>
    <font>
      <b/>
      <i/>
      <sz val="14"/>
      <name val="Arial"/>
      <family val="2"/>
    </font>
    <font>
      <b/>
      <i/>
      <sz val="24"/>
      <color indexed="9"/>
      <name val="Arial"/>
      <family val="2"/>
    </font>
    <font>
      <b/>
      <u val="single"/>
      <sz val="12"/>
      <name val="Arial"/>
      <family val="2"/>
    </font>
    <font>
      <b/>
      <i/>
      <sz val="13"/>
      <name val="Arial"/>
      <family val="2"/>
    </font>
    <font>
      <i/>
      <sz val="16"/>
      <name val="Arial"/>
      <family val="2"/>
    </font>
    <font>
      <i/>
      <sz val="20"/>
      <name val="Arial"/>
      <family val="2"/>
    </font>
    <font>
      <b/>
      <i/>
      <sz val="26"/>
      <name val="Arial"/>
      <family val="2"/>
    </font>
    <font>
      <i/>
      <sz val="36"/>
      <name val="Arial"/>
      <family val="2"/>
    </font>
    <font>
      <b/>
      <u val="single"/>
      <sz val="20"/>
      <name val="Arial"/>
      <family val="2"/>
    </font>
    <font>
      <i/>
      <sz val="24"/>
      <name val="Arial"/>
      <family val="2"/>
    </font>
    <font>
      <i/>
      <sz val="26"/>
      <name val="Arial"/>
      <family val="2"/>
    </font>
    <font>
      <i/>
      <sz val="28"/>
      <name val="Arial"/>
      <family val="2"/>
    </font>
    <font>
      <b/>
      <i/>
      <sz val="20"/>
      <name val="Arial"/>
      <family val="2"/>
    </font>
    <font>
      <b/>
      <i/>
      <sz val="16"/>
      <name val="Arial"/>
      <family val="2"/>
    </font>
    <font>
      <b/>
      <i/>
      <sz val="28"/>
      <name val="Arial"/>
      <family val="2"/>
    </font>
    <font>
      <i/>
      <sz val="11"/>
      <name val="Arial"/>
      <family val="2"/>
    </font>
    <font>
      <b/>
      <i/>
      <sz val="22"/>
      <name val="Arial"/>
      <family val="2"/>
    </font>
    <font>
      <b/>
      <u val="single"/>
      <sz val="16"/>
      <name val="Arial"/>
      <family val="2"/>
    </font>
    <font>
      <sz val="28"/>
      <name val="Arial"/>
      <family val="2"/>
    </font>
    <font>
      <b/>
      <i/>
      <u val="single"/>
      <sz val="22"/>
      <name val="Arial"/>
      <family val="2"/>
    </font>
    <font>
      <b/>
      <sz val="22"/>
      <color indexed="9"/>
      <name val="Arial"/>
      <family val="2"/>
    </font>
    <font>
      <b/>
      <sz val="12"/>
      <name val="Arial"/>
      <family val="2"/>
    </font>
    <font>
      <b/>
      <sz val="10"/>
      <name val="Arial"/>
      <family val="2"/>
    </font>
    <font>
      <b/>
      <sz val="36"/>
      <name val="Arial"/>
      <family val="2"/>
    </font>
    <font>
      <b/>
      <sz val="26"/>
      <name val="Arial"/>
      <family val="2"/>
    </font>
    <font>
      <b/>
      <i/>
      <u val="single"/>
      <sz val="18"/>
      <name val="Arial"/>
      <family val="2"/>
    </font>
    <font>
      <b/>
      <u val="single"/>
      <sz val="16"/>
      <color indexed="10"/>
      <name val="Arial"/>
      <family val="2"/>
    </font>
    <font>
      <sz val="20"/>
      <color indexed="59"/>
      <name val="Verdana"/>
      <family val="2"/>
    </font>
    <font>
      <b/>
      <sz val="18"/>
      <color indexed="59"/>
      <name val="Verdana"/>
      <family val="2"/>
    </font>
    <font>
      <b/>
      <sz val="12"/>
      <color indexed="59"/>
      <name val="Verdana"/>
      <family val="2"/>
    </font>
    <font>
      <b/>
      <sz val="20"/>
      <color indexed="10"/>
      <name val="Arial"/>
      <family val="2"/>
    </font>
    <font>
      <b/>
      <sz val="14"/>
      <color indexed="10"/>
      <name val="Arial"/>
      <family val="2"/>
    </font>
    <font>
      <sz val="14"/>
      <color indexed="10"/>
      <name val="Arial"/>
      <family val="2"/>
    </font>
    <font>
      <b/>
      <sz val="18"/>
      <color indexed="10"/>
      <name val="Arial"/>
      <family val="2"/>
    </font>
    <font>
      <b/>
      <sz val="20"/>
      <color indexed="59"/>
      <name val="Verdana"/>
      <family val="2"/>
    </font>
    <font>
      <sz val="18"/>
      <color indexed="10"/>
      <name val="Arial"/>
      <family val="2"/>
    </font>
    <font>
      <b/>
      <u val="single"/>
      <sz val="18"/>
      <color indexed="10"/>
      <name val="Arial"/>
      <family val="2"/>
    </font>
    <font>
      <b/>
      <i/>
      <sz val="16"/>
      <color indexed="10"/>
      <name val="Arial"/>
      <family val="2"/>
    </font>
    <font>
      <b/>
      <sz val="24"/>
      <color indexed="10"/>
      <name val="Arial"/>
      <family val="2"/>
    </font>
    <font>
      <sz val="26"/>
      <name val="Arial"/>
      <family val="2"/>
    </font>
    <font>
      <b/>
      <i/>
      <sz val="24"/>
      <name val="Arial"/>
      <family val="2"/>
    </font>
    <font>
      <b/>
      <sz val="22"/>
      <name val="Arial"/>
      <family val="2"/>
    </font>
    <font>
      <b/>
      <u val="single"/>
      <sz val="22"/>
      <name val="Arial"/>
      <family val="2"/>
    </font>
    <font>
      <i/>
      <sz val="36"/>
      <color indexed="10"/>
      <name val="Arial"/>
      <family val="2"/>
    </font>
    <font>
      <b/>
      <sz val="24"/>
      <color indexed="9"/>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u val="single"/>
      <sz val="16"/>
      <color rgb="FFFF0000"/>
      <name val="Arial"/>
      <family val="2"/>
    </font>
    <font>
      <b/>
      <sz val="18"/>
      <color rgb="FF1D1B11"/>
      <name val="Verdana"/>
      <family val="2"/>
    </font>
    <font>
      <sz val="20"/>
      <color rgb="FF1D1B11"/>
      <name val="Verdana"/>
      <family val="2"/>
    </font>
    <font>
      <b/>
      <sz val="12"/>
      <color rgb="FF1D1B11"/>
      <name val="Verdana"/>
      <family val="2"/>
    </font>
    <font>
      <b/>
      <sz val="20"/>
      <color rgb="FFFF0000"/>
      <name val="Arial"/>
      <family val="2"/>
    </font>
    <font>
      <b/>
      <sz val="14"/>
      <color rgb="FFFF0000"/>
      <name val="Arial"/>
      <family val="2"/>
    </font>
    <font>
      <sz val="14"/>
      <color rgb="FFFF0000"/>
      <name val="Arial"/>
      <family val="2"/>
    </font>
    <font>
      <b/>
      <sz val="18"/>
      <color rgb="FFFF0000"/>
      <name val="Arial"/>
      <family val="2"/>
    </font>
    <font>
      <sz val="18"/>
      <color rgb="FFFF0000"/>
      <name val="Arial"/>
      <family val="2"/>
    </font>
    <font>
      <b/>
      <sz val="20"/>
      <color rgb="FF1D1B11"/>
      <name val="Verdana"/>
      <family val="2"/>
    </font>
    <font>
      <b/>
      <u val="single"/>
      <sz val="18"/>
      <color rgb="FFFF0000"/>
      <name val="Arial"/>
      <family val="2"/>
    </font>
    <font>
      <b/>
      <i/>
      <sz val="16"/>
      <color rgb="FFFF0000"/>
      <name val="Arial"/>
      <family val="2"/>
    </font>
    <font>
      <i/>
      <sz val="36"/>
      <color rgb="FFFF0000"/>
      <name val="Arial"/>
      <family val="2"/>
    </font>
    <font>
      <b/>
      <sz val="24"/>
      <color theme="0"/>
      <name val="Arial"/>
      <family val="2"/>
    </font>
    <font>
      <b/>
      <sz val="24"/>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indexed="8"/>
        <bgColor indexed="64"/>
      </patternFill>
    </fill>
    <fill>
      <patternFill patternType="gray125">
        <bgColor rgb="FFD9D9D9"/>
      </patternFill>
    </fill>
    <fill>
      <patternFill patternType="solid">
        <fgColor indexed="41"/>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indexed="44"/>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top/>
      <bottom/>
    </border>
    <border>
      <left/>
      <right style="medium"/>
      <top/>
      <bottom/>
    </border>
    <border>
      <left style="medium"/>
      <right style="medium"/>
      <top style="medium"/>
      <bottom style="medium"/>
    </border>
    <border>
      <left style="thin"/>
      <right/>
      <top style="thin"/>
      <bottom style="thin"/>
    </border>
    <border>
      <left/>
      <right/>
      <top style="thin"/>
      <bottom style="thin"/>
    </border>
    <border>
      <left/>
      <right style="thin"/>
      <top style="thin"/>
      <bottom style="thin"/>
    </border>
    <border>
      <left/>
      <right/>
      <top style="medium"/>
      <bottom/>
    </border>
    <border>
      <left style="medium"/>
      <right/>
      <top style="medium"/>
      <bottom/>
    </border>
    <border>
      <left/>
      <right style="medium"/>
      <top style="medium"/>
      <bottom/>
    </border>
    <border>
      <left/>
      <right/>
      <top/>
      <bottom style="hair"/>
    </border>
    <border>
      <left style="thin"/>
      <right style="thin"/>
      <top style="thin"/>
      <bottom/>
    </border>
    <border>
      <left style="thin"/>
      <right style="thin"/>
      <top/>
      <bottom style="thin"/>
    </border>
    <border>
      <left style="thin"/>
      <right/>
      <top style="thin"/>
      <bottom style="hair"/>
    </border>
    <border>
      <left/>
      <right/>
      <top style="thin"/>
      <bottom style="hair"/>
    </border>
    <border>
      <left/>
      <right style="thin"/>
      <top style="thin"/>
      <bottom style="hair"/>
    </border>
    <border>
      <left/>
      <right style="hair"/>
      <top style="thin"/>
      <bottom style="hair"/>
    </border>
    <border>
      <left style="hair"/>
      <right/>
      <top style="thin"/>
      <bottom style="hair"/>
    </border>
    <border>
      <left style="thin"/>
      <right/>
      <top style="hair"/>
      <bottom style="hair"/>
    </border>
    <border>
      <left/>
      <right style="hair"/>
      <top style="hair"/>
      <bottom style="hair"/>
    </border>
    <border>
      <left style="thin"/>
      <right/>
      <top style="hair"/>
      <bottom style="thin"/>
    </border>
    <border>
      <left/>
      <right style="hair"/>
      <top style="hair"/>
      <bottom style="thin"/>
    </border>
    <border>
      <left style="hair"/>
      <right/>
      <top style="hair"/>
      <bottom style="hair"/>
    </border>
    <border>
      <left/>
      <right/>
      <top style="hair"/>
      <bottom style="hair"/>
    </border>
    <border>
      <left/>
      <right style="thin"/>
      <top style="hair"/>
      <bottom style="hair"/>
    </border>
    <border>
      <left style="hair"/>
      <right/>
      <top style="hair"/>
      <bottom style="thin"/>
    </border>
    <border>
      <left/>
      <right/>
      <top style="hair"/>
      <bottom style="thin"/>
    </border>
    <border>
      <left/>
      <right style="thin"/>
      <top style="hair"/>
      <bottom style="thin"/>
    </border>
    <border>
      <left style="medium"/>
      <right/>
      <top/>
      <bottom style="medium"/>
    </border>
    <border>
      <left/>
      <right/>
      <top/>
      <bottom style="medium"/>
    </border>
    <border>
      <left/>
      <right style="medium"/>
      <top/>
      <bottom style="medium"/>
    </border>
    <border>
      <left style="thin"/>
      <right/>
      <top style="thin"/>
      <bottom style="medium"/>
    </border>
    <border>
      <left/>
      <right/>
      <top style="thin"/>
      <bottom style="medium"/>
    </border>
    <border>
      <left/>
      <right style="thin"/>
      <top style="thin"/>
      <bottom style="medium"/>
    </border>
    <border>
      <left style="thin"/>
      <right style="thin"/>
      <top style="thin"/>
      <bottom style="medium"/>
    </border>
    <border>
      <left/>
      <right style="thin"/>
      <top style="medium"/>
      <bottom/>
    </border>
    <border>
      <left style="thin"/>
      <right/>
      <top/>
      <bottom style="medium"/>
    </border>
    <border>
      <left/>
      <right style="thin"/>
      <top/>
      <bottom style="medium"/>
    </border>
    <border>
      <left style="thin"/>
      <right/>
      <top style="medium"/>
      <bottom/>
    </border>
    <border>
      <left style="medium"/>
      <right style="thin"/>
      <top style="medium"/>
      <bottom style="thin"/>
    </border>
    <border>
      <left style="thin"/>
      <right style="thin"/>
      <top style="medium"/>
      <bottom style="thin"/>
    </border>
    <border>
      <left style="medium"/>
      <right style="thin"/>
      <top/>
      <bottom style="thin"/>
    </border>
    <border>
      <left style="medium"/>
      <right style="thin"/>
      <top style="thin"/>
      <bottom style="thin"/>
    </border>
    <border>
      <left style="medium"/>
      <right style="thin"/>
      <top style="thin"/>
      <bottom style="medium"/>
    </border>
    <border>
      <left/>
      <right style="thin"/>
      <top style="medium"/>
      <bottom style="thin"/>
    </border>
    <border>
      <left style="thin"/>
      <right/>
      <top style="medium"/>
      <bottom style="thin"/>
    </border>
    <border>
      <left/>
      <right/>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bottom style="thin"/>
    </border>
    <border>
      <left/>
      <right style="medium"/>
      <top style="thin"/>
      <bottom/>
    </border>
    <border>
      <left/>
      <right style="medium"/>
      <top/>
      <bottom style="thin"/>
    </border>
    <border>
      <left style="medium"/>
      <right style="medium"/>
      <top style="medium"/>
      <bottom/>
    </border>
    <border>
      <left style="medium"/>
      <right style="medium"/>
      <top/>
      <bottom/>
    </border>
    <border>
      <left style="medium"/>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1" fillId="20" borderId="1" applyNumberFormat="0" applyAlignment="0" applyProtection="0"/>
    <xf numFmtId="0" fontId="92" fillId="0" borderId="2" applyNumberFormat="0" applyFill="0" applyAlignment="0" applyProtection="0"/>
    <xf numFmtId="0" fontId="93" fillId="21" borderId="3" applyNumberFormat="0" applyAlignment="0" applyProtection="0"/>
    <xf numFmtId="0" fontId="18" fillId="0" borderId="0" applyNumberFormat="0" applyFill="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0" fillId="26" borderId="0" applyNumberFormat="0" applyBorder="0" applyAlignment="0" applyProtection="0"/>
    <xf numFmtId="0" fontId="90" fillId="27" borderId="0" applyNumberFormat="0" applyBorder="0" applyAlignment="0" applyProtection="0"/>
    <xf numFmtId="0" fontId="94"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95" fillId="29" borderId="0" applyNumberFormat="0" applyBorder="0" applyAlignment="0" applyProtection="0"/>
    <xf numFmtId="0" fontId="0" fillId="0" borderId="0">
      <alignment/>
      <protection/>
    </xf>
    <xf numFmtId="0" fontId="0" fillId="30" borderId="4" applyNumberFormat="0" applyFont="0" applyAlignment="0" applyProtection="0"/>
    <xf numFmtId="0" fontId="96" fillId="20" borderId="5" applyNumberFormat="0" applyAlignment="0" applyProtection="0"/>
    <xf numFmtId="9" fontId="0" fillId="0" borderId="0" applyFon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6" applyNumberFormat="0" applyFill="0" applyAlignment="0" applyProtection="0"/>
    <xf numFmtId="0" fontId="101" fillId="0" borderId="7" applyNumberFormat="0" applyFill="0" applyAlignment="0" applyProtection="0"/>
    <xf numFmtId="0" fontId="102" fillId="0" borderId="8" applyNumberFormat="0" applyFill="0" applyAlignment="0" applyProtection="0"/>
    <xf numFmtId="0" fontId="102" fillId="0" borderId="0" applyNumberFormat="0" applyFill="0" applyBorder="0" applyAlignment="0" applyProtection="0"/>
    <xf numFmtId="0" fontId="103" fillId="0" borderId="9" applyNumberFormat="0" applyFill="0" applyAlignment="0" applyProtection="0"/>
    <xf numFmtId="0" fontId="104" fillId="31" borderId="0" applyNumberFormat="0" applyBorder="0" applyAlignment="0" applyProtection="0"/>
    <xf numFmtId="0" fontId="105"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27">
    <xf numFmtId="0" fontId="0" fillId="0" borderId="0" xfId="0" applyAlignment="1">
      <alignment/>
    </xf>
    <xf numFmtId="49" fontId="3" fillId="0" borderId="0" xfId="0" applyNumberFormat="1" applyFont="1" applyAlignment="1" applyProtection="1">
      <alignment vertical="center"/>
      <protection/>
    </xf>
    <xf numFmtId="49" fontId="14" fillId="0" borderId="0" xfId="0" applyNumberFormat="1" applyFont="1" applyBorder="1" applyAlignment="1" applyProtection="1">
      <alignment horizontal="left"/>
      <protection/>
    </xf>
    <xf numFmtId="49" fontId="3" fillId="0" borderId="0" xfId="0" applyNumberFormat="1" applyFont="1" applyBorder="1" applyAlignment="1" applyProtection="1">
      <alignment vertical="center"/>
      <protection/>
    </xf>
    <xf numFmtId="49" fontId="3" fillId="0" borderId="0" xfId="0" applyNumberFormat="1" applyFont="1" applyBorder="1" applyAlignment="1" applyProtection="1">
      <alignment horizontal="left"/>
      <protection/>
    </xf>
    <xf numFmtId="49" fontId="6" fillId="0" borderId="0" xfId="0" applyNumberFormat="1" applyFont="1" applyBorder="1" applyAlignment="1" applyProtection="1">
      <alignment horizontal="right"/>
      <protection/>
    </xf>
    <xf numFmtId="49" fontId="3" fillId="0" borderId="0" xfId="0" applyNumberFormat="1" applyFont="1" applyBorder="1" applyAlignment="1" applyProtection="1">
      <alignment horizontal="center" vertical="center" wrapText="1"/>
      <protection/>
    </xf>
    <xf numFmtId="49" fontId="25" fillId="0" borderId="0" xfId="0" applyNumberFormat="1" applyFont="1" applyBorder="1" applyAlignment="1" applyProtection="1">
      <alignment horizontal="center" vertical="center" wrapText="1"/>
      <protection/>
    </xf>
    <xf numFmtId="49" fontId="25" fillId="0" borderId="0" xfId="0" applyNumberFormat="1" applyFont="1" applyBorder="1" applyAlignment="1" applyProtection="1">
      <alignment horizontal="center" vertical="center"/>
      <protection/>
    </xf>
    <xf numFmtId="49" fontId="3" fillId="0" borderId="0" xfId="0" applyNumberFormat="1" applyFont="1" applyBorder="1" applyAlignment="1" applyProtection="1">
      <alignment horizontal="right"/>
      <protection/>
    </xf>
    <xf numFmtId="49" fontId="25" fillId="33" borderId="10" xfId="0" applyNumberFormat="1" applyFont="1" applyFill="1" applyBorder="1" applyAlignment="1" applyProtection="1">
      <alignment horizontal="center" vertical="center"/>
      <protection locked="0"/>
    </xf>
    <xf numFmtId="49" fontId="17" fillId="0" borderId="0" xfId="0" applyNumberFormat="1" applyFont="1" applyBorder="1" applyAlignment="1" applyProtection="1">
      <alignment horizontal="center"/>
      <protection/>
    </xf>
    <xf numFmtId="0" fontId="19" fillId="0" borderId="0" xfId="0" applyFont="1" applyBorder="1" applyAlignment="1" applyProtection="1">
      <alignment horizontal="center"/>
      <protection/>
    </xf>
    <xf numFmtId="49" fontId="14" fillId="0" borderId="0" xfId="0" applyNumberFormat="1" applyFont="1" applyBorder="1" applyAlignment="1" applyProtection="1" quotePrefix="1">
      <alignment horizontal="left"/>
      <protection/>
    </xf>
    <xf numFmtId="49" fontId="14" fillId="0" borderId="0" xfId="0" applyNumberFormat="1" applyFont="1" applyAlignment="1" applyProtection="1">
      <alignment vertical="center"/>
      <protection/>
    </xf>
    <xf numFmtId="49" fontId="8" fillId="0" borderId="0" xfId="0" applyNumberFormat="1" applyFont="1" applyBorder="1" applyAlignment="1" applyProtection="1" quotePrefix="1">
      <alignment horizontal="left"/>
      <protection/>
    </xf>
    <xf numFmtId="49" fontId="20" fillId="34" borderId="0" xfId="0" applyNumberFormat="1" applyFont="1" applyFill="1" applyBorder="1" applyAlignment="1" applyProtection="1">
      <alignment vertical="center" wrapText="1"/>
      <protection/>
    </xf>
    <xf numFmtId="49" fontId="14" fillId="0" borderId="0" xfId="0" applyNumberFormat="1" applyFont="1" applyBorder="1" applyAlignment="1" applyProtection="1">
      <alignment vertical="center"/>
      <protection/>
    </xf>
    <xf numFmtId="49" fontId="12" fillId="0" borderId="0" xfId="0" applyNumberFormat="1" applyFont="1" applyBorder="1" applyAlignment="1" applyProtection="1" quotePrefix="1">
      <alignment vertical="top" wrapText="1"/>
      <protection/>
    </xf>
    <xf numFmtId="49" fontId="0" fillId="0" borderId="11" xfId="0" applyNumberFormat="1" applyFont="1" applyBorder="1" applyAlignment="1" applyProtection="1">
      <alignment vertical="center"/>
      <protection/>
    </xf>
    <xf numFmtId="49" fontId="0" fillId="0" borderId="12" xfId="0" applyNumberFormat="1" applyFont="1" applyBorder="1" applyAlignment="1" applyProtection="1">
      <alignment vertical="center"/>
      <protection/>
    </xf>
    <xf numFmtId="49" fontId="0" fillId="0" borderId="13"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0" fillId="0" borderId="14"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0" fillId="0" borderId="15" xfId="0" applyNumberFormat="1" applyFont="1" applyBorder="1" applyAlignment="1" applyProtection="1">
      <alignment vertical="center"/>
      <protection/>
    </xf>
    <xf numFmtId="0" fontId="0" fillId="0" borderId="0" xfId="0" applyAlignment="1" applyProtection="1">
      <alignment/>
      <protection/>
    </xf>
    <xf numFmtId="49" fontId="0" fillId="0" borderId="0" xfId="0" applyNumberFormat="1" applyFont="1" applyBorder="1" applyAlignment="1" applyProtection="1">
      <alignment horizontal="center" vertical="center"/>
      <protection/>
    </xf>
    <xf numFmtId="49" fontId="0" fillId="0" borderId="16" xfId="0" applyNumberFormat="1" applyFont="1" applyBorder="1" applyAlignment="1" applyProtection="1">
      <alignment vertical="center"/>
      <protection/>
    </xf>
    <xf numFmtId="49" fontId="0" fillId="0" borderId="17" xfId="0" applyNumberFormat="1" applyFont="1" applyBorder="1" applyAlignment="1" applyProtection="1">
      <alignment vertical="center"/>
      <protection/>
    </xf>
    <xf numFmtId="49" fontId="4" fillId="0" borderId="17" xfId="0" applyNumberFormat="1" applyFont="1" applyBorder="1" applyAlignment="1" applyProtection="1">
      <alignment horizontal="center" vertical="center"/>
      <protection/>
    </xf>
    <xf numFmtId="49" fontId="0" fillId="0" borderId="18" xfId="0" applyNumberFormat="1" applyFont="1" applyBorder="1" applyAlignment="1" applyProtection="1">
      <alignment vertical="center"/>
      <protection/>
    </xf>
    <xf numFmtId="49" fontId="15" fillId="0" borderId="0" xfId="0" applyNumberFormat="1" applyFont="1" applyAlignment="1" applyProtection="1">
      <alignment vertical="center"/>
      <protection/>
    </xf>
    <xf numFmtId="49" fontId="10" fillId="35" borderId="0" xfId="0" applyNumberFormat="1" applyFont="1" applyFill="1" applyAlignment="1" applyProtection="1">
      <alignment vertical="center"/>
      <protection/>
    </xf>
    <xf numFmtId="49" fontId="11" fillId="35" borderId="0" xfId="0" applyNumberFormat="1" applyFont="1" applyFill="1" applyAlignment="1" applyProtection="1">
      <alignment horizontal="center" vertical="center"/>
      <protection/>
    </xf>
    <xf numFmtId="49" fontId="10" fillId="0" borderId="0" xfId="0" applyNumberFormat="1" applyFont="1" applyAlignment="1" applyProtection="1">
      <alignment vertical="center"/>
      <protection/>
    </xf>
    <xf numFmtId="49" fontId="10" fillId="0" borderId="0" xfId="0" applyNumberFormat="1" applyFont="1" applyFill="1" applyAlignment="1" applyProtection="1">
      <alignment vertical="center"/>
      <protection/>
    </xf>
    <xf numFmtId="49" fontId="11" fillId="0" borderId="0" xfId="0" applyNumberFormat="1" applyFont="1" applyFill="1" applyAlignment="1" applyProtection="1">
      <alignment horizontal="center" vertical="center"/>
      <protection/>
    </xf>
    <xf numFmtId="49" fontId="12" fillId="0" borderId="17" xfId="0" applyNumberFormat="1" applyFont="1" applyBorder="1" applyAlignment="1" applyProtection="1">
      <alignment horizontal="left"/>
      <protection/>
    </xf>
    <xf numFmtId="49" fontId="12" fillId="0" borderId="17" xfId="0" applyNumberFormat="1" applyFont="1" applyBorder="1" applyAlignment="1" applyProtection="1">
      <alignment/>
      <protection/>
    </xf>
    <xf numFmtId="49" fontId="13" fillId="0" borderId="17" xfId="0" applyNumberFormat="1" applyFont="1" applyBorder="1" applyAlignment="1" applyProtection="1">
      <alignment vertical="center"/>
      <protection/>
    </xf>
    <xf numFmtId="49" fontId="13" fillId="0" borderId="0" xfId="0" applyNumberFormat="1" applyFont="1" applyAlignment="1" applyProtection="1">
      <alignment vertical="center"/>
      <protection/>
    </xf>
    <xf numFmtId="49" fontId="14" fillId="0" borderId="0" xfId="0" applyNumberFormat="1" applyFont="1" applyBorder="1" applyAlignment="1" applyProtection="1">
      <alignment/>
      <protection/>
    </xf>
    <xf numFmtId="49" fontId="14" fillId="0" borderId="0" xfId="0" applyNumberFormat="1" applyFont="1" applyBorder="1" applyAlignment="1" applyProtection="1">
      <alignment/>
      <protection/>
    </xf>
    <xf numFmtId="49" fontId="25" fillId="33" borderId="10" xfId="0" applyNumberFormat="1" applyFont="1" applyFill="1" applyBorder="1" applyAlignment="1" applyProtection="1">
      <alignment horizontal="center" vertical="center"/>
      <protection/>
    </xf>
    <xf numFmtId="49" fontId="49" fillId="0" borderId="0" xfId="0" applyNumberFormat="1" applyFont="1" applyBorder="1" applyAlignment="1" applyProtection="1">
      <alignment horizontal="right"/>
      <protection/>
    </xf>
    <xf numFmtId="49" fontId="14" fillId="0" borderId="0" xfId="0" applyNumberFormat="1" applyFont="1" applyBorder="1" applyAlignment="1" applyProtection="1">
      <alignment horizontal="right"/>
      <protection/>
    </xf>
    <xf numFmtId="49" fontId="3" fillId="0" borderId="0" xfId="0" applyNumberFormat="1" applyFont="1" applyAlignment="1" applyProtection="1">
      <alignment horizontal="left"/>
      <protection/>
    </xf>
    <xf numFmtId="49" fontId="15" fillId="0" borderId="0" xfId="0" applyNumberFormat="1" applyFont="1" applyBorder="1" applyAlignment="1" applyProtection="1">
      <alignment horizontal="left"/>
      <protection/>
    </xf>
    <xf numFmtId="49" fontId="23" fillId="0" borderId="0" xfId="0" applyNumberFormat="1" applyFont="1" applyBorder="1" applyAlignment="1" applyProtection="1">
      <alignment horizontal="left" vertical="center"/>
      <protection/>
    </xf>
    <xf numFmtId="49" fontId="23" fillId="0" borderId="0" xfId="0" applyNumberFormat="1" applyFont="1" applyAlignment="1" applyProtection="1">
      <alignment horizontal="left"/>
      <protection/>
    </xf>
    <xf numFmtId="0" fontId="106" fillId="0" borderId="0" xfId="0" applyFont="1" applyAlignment="1" applyProtection="1">
      <alignment vertical="center"/>
      <protection/>
    </xf>
    <xf numFmtId="0" fontId="29" fillId="34" borderId="0" xfId="0" applyFont="1" applyFill="1" applyAlignment="1" applyProtection="1">
      <alignment vertical="center"/>
      <protection/>
    </xf>
    <xf numFmtId="0" fontId="29" fillId="34" borderId="0" xfId="0" applyFont="1" applyFill="1" applyBorder="1" applyAlignment="1" applyProtection="1">
      <alignment vertical="center"/>
      <protection/>
    </xf>
    <xf numFmtId="0" fontId="26" fillId="0" borderId="0" xfId="0" applyFont="1" applyAlignment="1" applyProtection="1">
      <alignment horizontal="center" vertical="center"/>
      <protection/>
    </xf>
    <xf numFmtId="49" fontId="3" fillId="0" borderId="0" xfId="0" applyNumberFormat="1" applyFont="1" applyFill="1" applyAlignment="1" applyProtection="1">
      <alignment vertical="center"/>
      <protection/>
    </xf>
    <xf numFmtId="49" fontId="14" fillId="0" borderId="0" xfId="0" applyNumberFormat="1" applyFont="1" applyFill="1" applyAlignment="1" applyProtection="1">
      <alignment horizontal="center" vertical="center"/>
      <protection/>
    </xf>
    <xf numFmtId="49" fontId="3" fillId="34" borderId="0" xfId="0" applyNumberFormat="1" applyFont="1" applyFill="1" applyBorder="1" applyAlignment="1" applyProtection="1">
      <alignment vertical="center"/>
      <protection/>
    </xf>
    <xf numFmtId="49" fontId="8" fillId="0" borderId="17" xfId="0" applyNumberFormat="1" applyFont="1" applyBorder="1" applyAlignment="1" applyProtection="1">
      <alignment horizontal="left"/>
      <protection/>
    </xf>
    <xf numFmtId="49" fontId="8" fillId="0" borderId="17" xfId="0" applyNumberFormat="1" applyFont="1" applyBorder="1" applyAlignment="1" applyProtection="1">
      <alignment/>
      <protection/>
    </xf>
    <xf numFmtId="49" fontId="15" fillId="0" borderId="17" xfId="0" applyNumberFormat="1" applyFont="1" applyBorder="1" applyAlignment="1" applyProtection="1">
      <alignment vertical="center"/>
      <protection/>
    </xf>
    <xf numFmtId="49" fontId="15" fillId="34" borderId="0" xfId="0" applyNumberFormat="1" applyFont="1" applyFill="1" applyBorder="1" applyAlignment="1" applyProtection="1">
      <alignment vertical="center"/>
      <protection/>
    </xf>
    <xf numFmtId="49" fontId="3" fillId="0" borderId="0" xfId="0" applyNumberFormat="1" applyFont="1" applyFill="1" applyBorder="1" applyAlignment="1" applyProtection="1">
      <alignment vertical="center"/>
      <protection/>
    </xf>
    <xf numFmtId="49" fontId="8" fillId="0" borderId="0" xfId="0" applyNumberFormat="1" applyFont="1" applyBorder="1" applyAlignment="1" applyProtection="1">
      <alignment vertical="center"/>
      <protection/>
    </xf>
    <xf numFmtId="49" fontId="8" fillId="34" borderId="0" xfId="0" applyNumberFormat="1" applyFont="1" applyFill="1" applyBorder="1" applyAlignment="1" applyProtection="1">
      <alignment vertical="center"/>
      <protection/>
    </xf>
    <xf numFmtId="0" fontId="3" fillId="0" borderId="0" xfId="0" applyFont="1" applyAlignment="1" applyProtection="1">
      <alignment vertical="center"/>
      <protection/>
    </xf>
    <xf numFmtId="0" fontId="3" fillId="0" borderId="0" xfId="0" applyFont="1" applyFill="1" applyAlignment="1" applyProtection="1">
      <alignment vertical="center"/>
      <protection/>
    </xf>
    <xf numFmtId="49" fontId="17" fillId="34" borderId="0" xfId="0" applyNumberFormat="1" applyFont="1" applyFill="1" applyBorder="1" applyAlignment="1" applyProtection="1">
      <alignment vertical="center"/>
      <protection/>
    </xf>
    <xf numFmtId="0" fontId="17" fillId="34" borderId="0" xfId="0" applyFont="1" applyFill="1" applyBorder="1" applyAlignment="1" applyProtection="1">
      <alignment vertical="center"/>
      <protection/>
    </xf>
    <xf numFmtId="0" fontId="3" fillId="34" borderId="0" xfId="0" applyFont="1" applyFill="1" applyBorder="1" applyAlignment="1" applyProtection="1">
      <alignment vertical="center"/>
      <protection/>
    </xf>
    <xf numFmtId="49" fontId="3" fillId="34" borderId="0" xfId="0" applyNumberFormat="1" applyFont="1" applyFill="1" applyBorder="1" applyAlignment="1" applyProtection="1">
      <alignment vertical="center" wrapText="1"/>
      <protection/>
    </xf>
    <xf numFmtId="0" fontId="3" fillId="34" borderId="0" xfId="0" applyNumberFormat="1" applyFont="1" applyFill="1" applyBorder="1" applyAlignment="1" applyProtection="1">
      <alignment vertical="center" wrapText="1"/>
      <protection/>
    </xf>
    <xf numFmtId="165" fontId="3" fillId="34" borderId="0" xfId="0" applyNumberFormat="1" applyFont="1" applyFill="1" applyBorder="1" applyAlignment="1" applyProtection="1">
      <alignment vertical="center"/>
      <protection/>
    </xf>
    <xf numFmtId="0" fontId="3" fillId="34" borderId="0" xfId="0" applyFont="1" applyFill="1" applyBorder="1" applyAlignment="1" applyProtection="1">
      <alignment vertical="center" wrapText="1"/>
      <protection/>
    </xf>
    <xf numFmtId="0" fontId="0" fillId="34" borderId="0" xfId="0" applyFill="1" applyBorder="1" applyAlignment="1" applyProtection="1">
      <alignment vertical="center"/>
      <protection/>
    </xf>
    <xf numFmtId="165" fontId="0" fillId="34" borderId="0" xfId="0" applyNumberFormat="1" applyFont="1" applyFill="1" applyBorder="1" applyAlignment="1" applyProtection="1">
      <alignment vertical="center"/>
      <protection/>
    </xf>
    <xf numFmtId="49" fontId="3" fillId="34" borderId="0" xfId="0" applyNumberFormat="1" applyFont="1" applyFill="1" applyBorder="1" applyAlignment="1" applyProtection="1">
      <alignment vertical="top"/>
      <protection/>
    </xf>
    <xf numFmtId="49" fontId="3" fillId="0" borderId="0" xfId="0" applyNumberFormat="1" applyFont="1" applyBorder="1" applyAlignment="1" applyProtection="1">
      <alignment vertical="top"/>
      <protection/>
    </xf>
    <xf numFmtId="49" fontId="17" fillId="34" borderId="0" xfId="0" applyNumberFormat="1" applyFont="1" applyFill="1" applyBorder="1" applyAlignment="1" applyProtection="1">
      <alignment vertical="center" wrapText="1"/>
      <protection/>
    </xf>
    <xf numFmtId="0" fontId="19" fillId="34" borderId="0" xfId="0" applyFont="1" applyFill="1" applyBorder="1" applyAlignment="1" applyProtection="1">
      <alignment vertical="center"/>
      <protection/>
    </xf>
    <xf numFmtId="0" fontId="3" fillId="0" borderId="0" xfId="0" applyFont="1" applyFill="1" applyAlignment="1" applyProtection="1">
      <alignment/>
      <protection/>
    </xf>
    <xf numFmtId="0" fontId="3" fillId="34" borderId="0" xfId="0" applyFont="1" applyFill="1" applyBorder="1" applyAlignment="1" applyProtection="1">
      <alignment/>
      <protection/>
    </xf>
    <xf numFmtId="0" fontId="3" fillId="0" borderId="0" xfId="0" applyFont="1" applyAlignment="1" applyProtection="1">
      <alignment/>
      <protection/>
    </xf>
    <xf numFmtId="0" fontId="17" fillId="34" borderId="0" xfId="0" applyFont="1" applyFill="1" applyBorder="1" applyAlignment="1" applyProtection="1">
      <alignment vertical="center" wrapText="1"/>
      <protection/>
    </xf>
    <xf numFmtId="164" fontId="3" fillId="34" borderId="0" xfId="0" applyNumberFormat="1" applyFont="1" applyFill="1" applyBorder="1" applyAlignment="1" applyProtection="1">
      <alignment vertical="center"/>
      <protection/>
    </xf>
    <xf numFmtId="0" fontId="5" fillId="0" borderId="0" xfId="0" applyFont="1" applyAlignment="1" applyProtection="1">
      <alignment/>
      <protection/>
    </xf>
    <xf numFmtId="0" fontId="5" fillId="34" borderId="0" xfId="0" applyFont="1" applyFill="1" applyBorder="1" applyAlignment="1" applyProtection="1">
      <alignment/>
      <protection/>
    </xf>
    <xf numFmtId="0" fontId="3" fillId="0" borderId="0" xfId="0" applyFont="1" applyBorder="1" applyAlignment="1" applyProtection="1">
      <alignment/>
      <protection/>
    </xf>
    <xf numFmtId="49" fontId="3" fillId="34" borderId="0" xfId="0" applyNumberFormat="1" applyFont="1" applyFill="1" applyBorder="1" applyAlignment="1" applyProtection="1">
      <alignment horizontal="left" vertical="center"/>
      <protection/>
    </xf>
    <xf numFmtId="0" fontId="28" fillId="0" borderId="0" xfId="0" applyFont="1" applyAlignment="1" applyProtection="1">
      <alignment vertical="center"/>
      <protection/>
    </xf>
    <xf numFmtId="0" fontId="15" fillId="0" borderId="0" xfId="0" applyFont="1" applyAlignment="1" applyProtection="1">
      <alignment/>
      <protection/>
    </xf>
    <xf numFmtId="2" fontId="8" fillId="34" borderId="0" xfId="0" applyNumberFormat="1" applyFont="1" applyFill="1" applyBorder="1" applyAlignment="1" applyProtection="1">
      <alignment vertical="center"/>
      <protection/>
    </xf>
    <xf numFmtId="0" fontId="17" fillId="0" borderId="0" xfId="0" applyFont="1" applyAlignment="1" applyProtection="1">
      <alignment/>
      <protection/>
    </xf>
    <xf numFmtId="166" fontId="5" fillId="34" borderId="0" xfId="0" applyNumberFormat="1" applyFont="1" applyFill="1" applyBorder="1" applyAlignment="1" applyProtection="1">
      <alignment/>
      <protection/>
    </xf>
    <xf numFmtId="49" fontId="14" fillId="34" borderId="0" xfId="0" applyNumberFormat="1" applyFont="1" applyFill="1" applyBorder="1" applyAlignment="1" applyProtection="1">
      <alignment horizontal="left" vertical="center"/>
      <protection/>
    </xf>
    <xf numFmtId="0" fontId="26" fillId="0" borderId="0" xfId="0" applyFont="1" applyAlignment="1" applyProtection="1">
      <alignment vertical="center"/>
      <protection/>
    </xf>
    <xf numFmtId="49" fontId="26" fillId="0" borderId="0" xfId="0" applyNumberFormat="1" applyFont="1" applyFill="1" applyAlignment="1" applyProtection="1">
      <alignment vertical="center"/>
      <protection/>
    </xf>
    <xf numFmtId="49" fontId="8" fillId="34" borderId="17" xfId="0" applyNumberFormat="1" applyFont="1" applyFill="1" applyBorder="1" applyAlignment="1" applyProtection="1">
      <alignment horizontal="left"/>
      <protection/>
    </xf>
    <xf numFmtId="49" fontId="8" fillId="34" borderId="17" xfId="0" applyNumberFormat="1" applyFont="1" applyFill="1" applyBorder="1" applyAlignment="1" applyProtection="1">
      <alignment/>
      <protection/>
    </xf>
    <xf numFmtId="49" fontId="15" fillId="34" borderId="17" xfId="0" applyNumberFormat="1" applyFont="1" applyFill="1" applyBorder="1" applyAlignment="1" applyProtection="1">
      <alignment vertical="center"/>
      <protection/>
    </xf>
    <xf numFmtId="49" fontId="15" fillId="0" borderId="17" xfId="0" applyNumberFormat="1" applyFont="1" applyFill="1" applyBorder="1" applyAlignment="1" applyProtection="1">
      <alignment vertical="center"/>
      <protection/>
    </xf>
    <xf numFmtId="49" fontId="15" fillId="0" borderId="0" xfId="0" applyNumberFormat="1" applyFont="1" applyBorder="1" applyAlignment="1" applyProtection="1">
      <alignment vertical="center"/>
      <protection/>
    </xf>
    <xf numFmtId="49" fontId="3" fillId="0" borderId="17" xfId="0" applyNumberFormat="1" applyFont="1" applyBorder="1" applyAlignment="1" applyProtection="1">
      <alignment vertical="center" wrapText="1"/>
      <protection/>
    </xf>
    <xf numFmtId="49" fontId="8" fillId="0" borderId="0" xfId="0" applyNumberFormat="1" applyFont="1" applyBorder="1" applyAlignment="1" applyProtection="1">
      <alignment/>
      <protection/>
    </xf>
    <xf numFmtId="0" fontId="15" fillId="0" borderId="0" xfId="0" applyFont="1" applyAlignment="1" applyProtection="1">
      <alignment vertical="center"/>
      <protection/>
    </xf>
    <xf numFmtId="0" fontId="24" fillId="0" borderId="0" xfId="0" applyFont="1" applyAlignment="1" applyProtection="1">
      <alignment vertical="center"/>
      <protection/>
    </xf>
    <xf numFmtId="49" fontId="24" fillId="0" borderId="0" xfId="0" applyNumberFormat="1" applyFont="1" applyBorder="1" applyAlignment="1" applyProtection="1">
      <alignment horizontal="left"/>
      <protection/>
    </xf>
    <xf numFmtId="0" fontId="22" fillId="0" borderId="0" xfId="0" applyFont="1" applyAlignment="1" applyProtection="1">
      <alignment vertical="center"/>
      <protection/>
    </xf>
    <xf numFmtId="49" fontId="24" fillId="0" borderId="0" xfId="0" applyNumberFormat="1" applyFont="1" applyBorder="1" applyAlignment="1" applyProtection="1">
      <alignment/>
      <protection/>
    </xf>
    <xf numFmtId="49" fontId="22" fillId="0" borderId="0" xfId="0" applyNumberFormat="1" applyFont="1" applyBorder="1" applyAlignment="1" applyProtection="1">
      <alignment vertical="center"/>
      <protection/>
    </xf>
    <xf numFmtId="49" fontId="22" fillId="0" borderId="0" xfId="0" applyNumberFormat="1" applyFont="1" applyAlignment="1" applyProtection="1">
      <alignment vertical="center"/>
      <protection/>
    </xf>
    <xf numFmtId="49" fontId="22" fillId="0" borderId="0" xfId="0" applyNumberFormat="1" applyFont="1" applyFill="1" applyBorder="1" applyAlignment="1" applyProtection="1">
      <alignment vertical="center"/>
      <protection/>
    </xf>
    <xf numFmtId="0" fontId="3" fillId="0" borderId="0" xfId="0" applyFont="1" applyBorder="1" applyAlignment="1" applyProtection="1">
      <alignment horizontal="center" vertical="center"/>
      <protection/>
    </xf>
    <xf numFmtId="49" fontId="24" fillId="34" borderId="0" xfId="0" applyNumberFormat="1" applyFont="1" applyFill="1" applyBorder="1" applyAlignment="1" applyProtection="1">
      <alignment horizontal="left"/>
      <protection/>
    </xf>
    <xf numFmtId="0" fontId="3" fillId="34" borderId="0" xfId="0" applyFont="1" applyFill="1" applyBorder="1" applyAlignment="1" applyProtection="1">
      <alignment horizontal="center" vertical="center"/>
      <protection/>
    </xf>
    <xf numFmtId="49" fontId="22" fillId="34" borderId="0" xfId="0" applyNumberFormat="1" applyFont="1" applyFill="1" applyBorder="1" applyAlignment="1" applyProtection="1">
      <alignment vertical="center"/>
      <protection/>
    </xf>
    <xf numFmtId="49" fontId="22" fillId="34" borderId="0" xfId="0" applyNumberFormat="1" applyFont="1" applyFill="1" applyAlignment="1" applyProtection="1">
      <alignment vertical="center"/>
      <protection/>
    </xf>
    <xf numFmtId="49" fontId="24" fillId="0" borderId="0" xfId="0" applyNumberFormat="1" applyFont="1" applyBorder="1" applyAlignment="1" applyProtection="1">
      <alignment vertical="center"/>
      <protection/>
    </xf>
    <xf numFmtId="0" fontId="22" fillId="0" borderId="0" xfId="0" applyFont="1" applyBorder="1" applyAlignment="1" applyProtection="1">
      <alignment/>
      <protection/>
    </xf>
    <xf numFmtId="0" fontId="15" fillId="0" borderId="0" xfId="0" applyFont="1" applyBorder="1" applyAlignment="1" applyProtection="1">
      <alignment/>
      <protection/>
    </xf>
    <xf numFmtId="49" fontId="8" fillId="0" borderId="0" xfId="0" applyNumberFormat="1" applyFont="1" applyBorder="1" applyAlignment="1" applyProtection="1">
      <alignment horizontal="left"/>
      <protection/>
    </xf>
    <xf numFmtId="49" fontId="27" fillId="34" borderId="0" xfId="0" applyNumberFormat="1" applyFont="1" applyFill="1" applyBorder="1" applyAlignment="1" applyProtection="1">
      <alignment vertical="center" wrapText="1"/>
      <protection/>
    </xf>
    <xf numFmtId="0" fontId="24" fillId="0" borderId="0" xfId="0" applyFont="1" applyBorder="1" applyAlignment="1" applyProtection="1">
      <alignment/>
      <protection/>
    </xf>
    <xf numFmtId="49" fontId="25" fillId="34" borderId="0" xfId="0" applyNumberFormat="1" applyFont="1" applyFill="1" applyBorder="1" applyAlignment="1" applyProtection="1">
      <alignment horizontal="center" vertical="center"/>
      <protection/>
    </xf>
    <xf numFmtId="49" fontId="24" fillId="34" borderId="0" xfId="0" applyNumberFormat="1" applyFont="1" applyFill="1" applyBorder="1" applyAlignment="1" applyProtection="1">
      <alignment vertical="center"/>
      <protection/>
    </xf>
    <xf numFmtId="0" fontId="3" fillId="0" borderId="0" xfId="0" applyFont="1" applyFill="1" applyBorder="1" applyAlignment="1" applyProtection="1">
      <alignment/>
      <protection/>
    </xf>
    <xf numFmtId="0" fontId="15" fillId="0" borderId="0" xfId="0" applyFont="1" applyFill="1" applyBorder="1" applyAlignment="1" applyProtection="1">
      <alignment/>
      <protection/>
    </xf>
    <xf numFmtId="0" fontId="107" fillId="36" borderId="0" xfId="0" applyFont="1" applyFill="1" applyBorder="1" applyAlignment="1" applyProtection="1">
      <alignment horizontal="center" vertical="center" wrapText="1"/>
      <protection/>
    </xf>
    <xf numFmtId="0" fontId="108" fillId="36" borderId="0" xfId="0" applyFont="1" applyFill="1" applyBorder="1" applyAlignment="1" applyProtection="1">
      <alignment vertical="center"/>
      <protection/>
    </xf>
    <xf numFmtId="0" fontId="107" fillId="0" borderId="0" xfId="0" applyFont="1" applyBorder="1" applyAlignment="1" applyProtection="1">
      <alignment horizontal="center" vertical="center" wrapText="1"/>
      <protection/>
    </xf>
    <xf numFmtId="0" fontId="108" fillId="0" borderId="0" xfId="0" applyFont="1" applyBorder="1" applyAlignment="1" applyProtection="1">
      <alignment vertical="center"/>
      <protection/>
    </xf>
    <xf numFmtId="0" fontId="109" fillId="34" borderId="0" xfId="0" applyFont="1" applyFill="1" applyBorder="1" applyAlignment="1" applyProtection="1">
      <alignment horizontal="center" vertical="center" wrapText="1"/>
      <protection/>
    </xf>
    <xf numFmtId="0" fontId="108" fillId="34" borderId="0" xfId="0" applyFont="1" applyFill="1" applyBorder="1" applyAlignment="1" applyProtection="1">
      <alignment vertical="center"/>
      <protection/>
    </xf>
    <xf numFmtId="0" fontId="3" fillId="34" borderId="0" xfId="0" applyFont="1" applyFill="1" applyAlignment="1" applyProtection="1">
      <alignment/>
      <protection/>
    </xf>
    <xf numFmtId="49" fontId="3" fillId="0" borderId="0" xfId="0" applyNumberFormat="1" applyFont="1" applyBorder="1" applyAlignment="1" applyProtection="1">
      <alignment horizontal="left" vertical="center" indent="1"/>
      <protection/>
    </xf>
    <xf numFmtId="49" fontId="3" fillId="0" borderId="0" xfId="0" applyNumberFormat="1" applyFont="1" applyBorder="1" applyAlignment="1" applyProtection="1">
      <alignment vertical="center" wrapText="1"/>
      <protection/>
    </xf>
    <xf numFmtId="0" fontId="22" fillId="34" borderId="0" xfId="0" applyFont="1" applyFill="1" applyBorder="1" applyAlignment="1" applyProtection="1">
      <alignment vertical="center"/>
      <protection/>
    </xf>
    <xf numFmtId="49" fontId="8" fillId="34" borderId="0" xfId="0" applyNumberFormat="1" applyFont="1" applyFill="1" applyBorder="1" applyAlignment="1" applyProtection="1">
      <alignment horizontal="left"/>
      <protection/>
    </xf>
    <xf numFmtId="166" fontId="5" fillId="34" borderId="0" xfId="0" applyNumberFormat="1" applyFont="1" applyFill="1" applyBorder="1" applyAlignment="1" applyProtection="1">
      <alignment vertical="center"/>
      <protection/>
    </xf>
    <xf numFmtId="49" fontId="24" fillId="34" borderId="0" xfId="0" applyNumberFormat="1" applyFont="1" applyFill="1" applyBorder="1" applyAlignment="1" applyProtection="1">
      <alignment/>
      <protection/>
    </xf>
    <xf numFmtId="0" fontId="24" fillId="34" borderId="0" xfId="0" applyFont="1" applyFill="1" applyBorder="1" applyAlignment="1" applyProtection="1">
      <alignment/>
      <protection/>
    </xf>
    <xf numFmtId="49" fontId="35" fillId="34" borderId="0" xfId="0" applyNumberFormat="1" applyFont="1" applyFill="1" applyBorder="1" applyAlignment="1" applyProtection="1">
      <alignment vertical="center" wrapText="1"/>
      <protection/>
    </xf>
    <xf numFmtId="0" fontId="34" fillId="34" borderId="0" xfId="0" applyNumberFormat="1" applyFont="1" applyFill="1" applyBorder="1" applyAlignment="1" applyProtection="1">
      <alignment vertical="center" wrapText="1"/>
      <protection/>
    </xf>
    <xf numFmtId="0" fontId="35" fillId="34" borderId="0" xfId="0" applyNumberFormat="1" applyFont="1" applyFill="1" applyBorder="1" applyAlignment="1" applyProtection="1">
      <alignment vertical="center" wrapText="1"/>
      <protection/>
    </xf>
    <xf numFmtId="2" fontId="25" fillId="34" borderId="0" xfId="50" applyNumberFormat="1" applyFont="1" applyFill="1" applyBorder="1" applyAlignment="1" applyProtection="1">
      <alignment vertical="center" wrapText="1"/>
      <protection/>
    </xf>
    <xf numFmtId="2" fontId="12" fillId="34" borderId="0" xfId="50" applyNumberFormat="1" applyFont="1" applyFill="1" applyBorder="1" applyAlignment="1" applyProtection="1">
      <alignment vertical="center" wrapText="1"/>
      <protection/>
    </xf>
    <xf numFmtId="0" fontId="24" fillId="34" borderId="0" xfId="0" applyFont="1" applyFill="1" applyBorder="1" applyAlignment="1" applyProtection="1">
      <alignment horizontal="right"/>
      <protection/>
    </xf>
    <xf numFmtId="0" fontId="22" fillId="34" borderId="0" xfId="0" applyFont="1" applyFill="1" applyBorder="1" applyAlignment="1" applyProtection="1">
      <alignment/>
      <protection/>
    </xf>
    <xf numFmtId="0" fontId="0" fillId="34" borderId="0" xfId="0" applyFill="1" applyBorder="1" applyAlignment="1" applyProtection="1">
      <alignment/>
      <protection/>
    </xf>
    <xf numFmtId="0" fontId="31" fillId="34" borderId="0" xfId="0" applyFont="1" applyFill="1" applyBorder="1" applyAlignment="1" applyProtection="1">
      <alignment horizontal="right"/>
      <protection/>
    </xf>
    <xf numFmtId="49" fontId="33" fillId="34" borderId="0" xfId="0" applyNumberFormat="1" applyFont="1" applyFill="1" applyBorder="1" applyAlignment="1" applyProtection="1">
      <alignment vertical="center" wrapText="1"/>
      <protection/>
    </xf>
    <xf numFmtId="49" fontId="5" fillId="34" borderId="0" xfId="0" applyNumberFormat="1" applyFont="1" applyFill="1" applyBorder="1" applyAlignment="1" applyProtection="1">
      <alignment vertical="center" wrapText="1"/>
      <protection/>
    </xf>
    <xf numFmtId="49" fontId="15" fillId="34" borderId="0" xfId="0" applyNumberFormat="1" applyFont="1" applyFill="1" applyBorder="1" applyAlignment="1" applyProtection="1">
      <alignment vertical="center" wrapText="1"/>
      <protection/>
    </xf>
    <xf numFmtId="49" fontId="8" fillId="34" borderId="0" xfId="0" applyNumberFormat="1" applyFont="1" applyFill="1" applyBorder="1" applyAlignment="1" applyProtection="1">
      <alignment/>
      <protection/>
    </xf>
    <xf numFmtId="49" fontId="15" fillId="0" borderId="0" xfId="0" applyNumberFormat="1" applyFont="1" applyFill="1" applyBorder="1" applyAlignment="1" applyProtection="1">
      <alignment vertical="center"/>
      <protection/>
    </xf>
    <xf numFmtId="49" fontId="5" fillId="0" borderId="0" xfId="0" applyNumberFormat="1" applyFont="1" applyAlignment="1" applyProtection="1">
      <alignment vertical="center"/>
      <protection/>
    </xf>
    <xf numFmtId="49" fontId="5" fillId="0" borderId="0" xfId="0" applyNumberFormat="1" applyFont="1" applyBorder="1" applyAlignment="1" applyProtection="1">
      <alignment vertical="center"/>
      <protection/>
    </xf>
    <xf numFmtId="49" fontId="25" fillId="34" borderId="17" xfId="0" applyNumberFormat="1" applyFont="1" applyFill="1" applyBorder="1" applyAlignment="1" applyProtection="1">
      <alignment/>
      <protection/>
    </xf>
    <xf numFmtId="49" fontId="5" fillId="34" borderId="17" xfId="0" applyNumberFormat="1" applyFont="1" applyFill="1" applyBorder="1" applyAlignment="1" applyProtection="1">
      <alignment vertical="center"/>
      <protection/>
    </xf>
    <xf numFmtId="49" fontId="5" fillId="0" borderId="17" xfId="0" applyNumberFormat="1" applyFont="1" applyBorder="1" applyAlignment="1" applyProtection="1">
      <alignment vertical="center" wrapText="1"/>
      <protection/>
    </xf>
    <xf numFmtId="10" fontId="15" fillId="0" borderId="19" xfId="0" applyNumberFormat="1" applyFont="1" applyBorder="1" applyAlignment="1" applyProtection="1">
      <alignment vertical="center"/>
      <protection/>
    </xf>
    <xf numFmtId="10" fontId="15" fillId="0" borderId="0" xfId="0" applyNumberFormat="1" applyFont="1" applyBorder="1" applyAlignment="1" applyProtection="1">
      <alignment vertical="center"/>
      <protection/>
    </xf>
    <xf numFmtId="0" fontId="15" fillId="0" borderId="0" xfId="0" applyFont="1" applyBorder="1" applyAlignment="1" applyProtection="1">
      <alignment vertical="center"/>
      <protection/>
    </xf>
    <xf numFmtId="0" fontId="15" fillId="0" borderId="20" xfId="0" applyFont="1" applyBorder="1" applyAlignment="1" applyProtection="1">
      <alignment vertical="center"/>
      <protection/>
    </xf>
    <xf numFmtId="10" fontId="3" fillId="0" borderId="19" xfId="0" applyNumberFormat="1" applyFont="1" applyBorder="1" applyAlignment="1" applyProtection="1">
      <alignment vertical="center"/>
      <protection/>
    </xf>
    <xf numFmtId="10" fontId="3" fillId="0" borderId="0" xfId="0" applyNumberFormat="1" applyFont="1" applyBorder="1" applyAlignment="1" applyProtection="1">
      <alignment vertical="center"/>
      <protection/>
    </xf>
    <xf numFmtId="0" fontId="3" fillId="0" borderId="20" xfId="0" applyFont="1" applyBorder="1" applyAlignment="1" applyProtection="1">
      <alignment vertical="center"/>
      <protection/>
    </xf>
    <xf numFmtId="2" fontId="3" fillId="0" borderId="0" xfId="50" applyNumberFormat="1" applyFont="1" applyBorder="1" applyAlignment="1" applyProtection="1">
      <alignment vertical="center"/>
      <protection/>
    </xf>
    <xf numFmtId="49" fontId="3" fillId="0" borderId="20" xfId="0" applyNumberFormat="1" applyFont="1" applyBorder="1" applyAlignment="1" applyProtection="1">
      <alignment vertical="center"/>
      <protection/>
    </xf>
    <xf numFmtId="10" fontId="3" fillId="34" borderId="19" xfId="0" applyNumberFormat="1" applyFont="1" applyFill="1" applyBorder="1" applyAlignment="1" applyProtection="1">
      <alignment vertical="center"/>
      <protection/>
    </xf>
    <xf numFmtId="10" fontId="3" fillId="34" borderId="0" xfId="0" applyNumberFormat="1" applyFont="1" applyFill="1" applyBorder="1" applyAlignment="1" applyProtection="1">
      <alignment vertical="center"/>
      <protection/>
    </xf>
    <xf numFmtId="0" fontId="3" fillId="34" borderId="20" xfId="0" applyFont="1" applyFill="1" applyBorder="1" applyAlignment="1" applyProtection="1">
      <alignment vertical="center"/>
      <protection/>
    </xf>
    <xf numFmtId="0" fontId="5" fillId="34" borderId="0" xfId="0" applyFont="1" applyFill="1" applyBorder="1" applyAlignment="1" applyProtection="1">
      <alignment vertical="center"/>
      <protection/>
    </xf>
    <xf numFmtId="49" fontId="25" fillId="34" borderId="0" xfId="0" applyNumberFormat="1" applyFont="1" applyFill="1" applyBorder="1" applyAlignment="1" applyProtection="1">
      <alignment horizontal="left"/>
      <protection/>
    </xf>
    <xf numFmtId="49" fontId="25" fillId="34" borderId="0" xfId="0" applyNumberFormat="1" applyFont="1" applyFill="1" applyBorder="1" applyAlignment="1" applyProtection="1">
      <alignment/>
      <protection/>
    </xf>
    <xf numFmtId="49" fontId="5" fillId="34" borderId="0" xfId="0" applyNumberFormat="1" applyFont="1" applyFill="1" applyBorder="1" applyAlignment="1" applyProtection="1">
      <alignment vertical="center"/>
      <protection/>
    </xf>
    <xf numFmtId="49" fontId="25" fillId="34" borderId="0" xfId="0" applyNumberFormat="1" applyFont="1" applyFill="1" applyBorder="1" applyAlignment="1" applyProtection="1">
      <alignment horizontal="left" vertical="center"/>
      <protection/>
    </xf>
    <xf numFmtId="10" fontId="22" fillId="34" borderId="0" xfId="0" applyNumberFormat="1" applyFont="1" applyFill="1" applyBorder="1" applyAlignment="1" applyProtection="1">
      <alignment vertical="center"/>
      <protection/>
    </xf>
    <xf numFmtId="49" fontId="25" fillId="0" borderId="0" xfId="0" applyNumberFormat="1" applyFont="1" applyBorder="1" applyAlignment="1" applyProtection="1">
      <alignment/>
      <protection/>
    </xf>
    <xf numFmtId="10" fontId="24" fillId="0" borderId="0" xfId="0" applyNumberFormat="1" applyFont="1" applyBorder="1" applyAlignment="1" applyProtection="1">
      <alignment/>
      <protection/>
    </xf>
    <xf numFmtId="10" fontId="3" fillId="0" borderId="0" xfId="0" applyNumberFormat="1" applyFont="1" applyAlignment="1" applyProtection="1">
      <alignment/>
      <protection/>
    </xf>
    <xf numFmtId="49" fontId="10" fillId="0" borderId="0" xfId="0" applyNumberFormat="1" applyFont="1" applyBorder="1" applyAlignment="1" applyProtection="1">
      <alignment vertical="center"/>
      <protection/>
    </xf>
    <xf numFmtId="49" fontId="110" fillId="34" borderId="0" xfId="0" applyNumberFormat="1" applyFont="1" applyFill="1" applyBorder="1" applyAlignment="1" applyProtection="1">
      <alignment horizontal="left"/>
      <protection/>
    </xf>
    <xf numFmtId="49" fontId="111" fillId="34" borderId="0" xfId="0" applyNumberFormat="1" applyFont="1" applyFill="1" applyBorder="1" applyAlignment="1" applyProtection="1">
      <alignment/>
      <protection/>
    </xf>
    <xf numFmtId="49" fontId="112" fillId="34" borderId="0" xfId="0" applyNumberFormat="1" applyFont="1" applyFill="1" applyBorder="1" applyAlignment="1" applyProtection="1">
      <alignment vertical="center"/>
      <protection/>
    </xf>
    <xf numFmtId="49" fontId="14" fillId="34" borderId="0" xfId="0" applyNumberFormat="1" applyFont="1" applyFill="1" applyBorder="1" applyAlignment="1" applyProtection="1">
      <alignment horizontal="left"/>
      <protection/>
    </xf>
    <xf numFmtId="49" fontId="3" fillId="34" borderId="0" xfId="0" applyNumberFormat="1" applyFont="1" applyFill="1" applyBorder="1" applyAlignment="1" applyProtection="1">
      <alignment horizontal="left" vertical="center" indent="1"/>
      <protection/>
    </xf>
    <xf numFmtId="0" fontId="3" fillId="34" borderId="0" xfId="0" applyFont="1" applyFill="1" applyBorder="1" applyAlignment="1" applyProtection="1">
      <alignment horizontal="justify" vertical="center"/>
      <protection/>
    </xf>
    <xf numFmtId="0" fontId="0" fillId="34" borderId="0" xfId="0" applyFill="1" applyBorder="1" applyAlignment="1" applyProtection="1">
      <alignment vertical="center" wrapText="1"/>
      <protection/>
    </xf>
    <xf numFmtId="0" fontId="3" fillId="34" borderId="0" xfId="0" applyFont="1" applyFill="1" applyBorder="1" applyAlignment="1" applyProtection="1">
      <alignment horizontal="left" vertical="center"/>
      <protection/>
    </xf>
    <xf numFmtId="0" fontId="25" fillId="34" borderId="0" xfId="0" applyFont="1" applyFill="1" applyBorder="1" applyAlignment="1" applyProtection="1">
      <alignment horizontal="justify" vertical="center"/>
      <protection/>
    </xf>
    <xf numFmtId="0" fontId="14" fillId="34" borderId="0" xfId="0" applyFont="1" applyFill="1" applyBorder="1" applyAlignment="1" applyProtection="1">
      <alignment/>
      <protection/>
    </xf>
    <xf numFmtId="49" fontId="12" fillId="34" borderId="0" xfId="0" applyNumberFormat="1" applyFont="1" applyFill="1" applyBorder="1" applyAlignment="1" applyProtection="1">
      <alignment horizontal="center" vertical="center"/>
      <protection/>
    </xf>
    <xf numFmtId="0" fontId="12" fillId="34" borderId="0" xfId="0" applyFont="1" applyFill="1" applyBorder="1" applyAlignment="1" applyProtection="1">
      <alignment horizontal="center" vertical="center"/>
      <protection/>
    </xf>
    <xf numFmtId="0" fontId="0" fillId="34" borderId="0" xfId="0" applyFill="1" applyBorder="1" applyAlignment="1" applyProtection="1">
      <alignment horizontal="center" vertical="center"/>
      <protection/>
    </xf>
    <xf numFmtId="0" fontId="3" fillId="0" borderId="0"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0" fontId="3" fillId="37" borderId="15" xfId="0" applyFont="1" applyFill="1" applyBorder="1" applyAlignment="1" applyProtection="1">
      <alignment vertical="center"/>
      <protection/>
    </xf>
    <xf numFmtId="0" fontId="3" fillId="37" borderId="0" xfId="0" applyFont="1" applyFill="1" applyBorder="1" applyAlignment="1" applyProtection="1">
      <alignment vertical="center"/>
      <protection/>
    </xf>
    <xf numFmtId="0" fontId="3" fillId="0" borderId="0" xfId="0" applyFont="1" applyFill="1" applyBorder="1" applyAlignment="1" applyProtection="1">
      <alignment horizontal="left"/>
      <protection/>
    </xf>
    <xf numFmtId="0" fontId="0" fillId="0" borderId="0" xfId="0" applyBorder="1" applyAlignment="1" applyProtection="1">
      <alignment horizontal="center"/>
      <protection/>
    </xf>
    <xf numFmtId="14" fontId="15" fillId="38" borderId="21" xfId="0" applyNumberFormat="1" applyFont="1" applyFill="1" applyBorder="1" applyAlignment="1" applyProtection="1">
      <alignment horizontal="center" wrapText="1"/>
      <protection locked="0"/>
    </xf>
    <xf numFmtId="49" fontId="3" fillId="38" borderId="21" xfId="0" applyNumberFormat="1" applyFont="1" applyFill="1" applyBorder="1" applyAlignment="1" applyProtection="1">
      <alignment wrapText="1"/>
      <protection locked="0"/>
    </xf>
    <xf numFmtId="49" fontId="3" fillId="0" borderId="0" xfId="0" applyNumberFormat="1" applyFont="1" applyAlignment="1" applyProtection="1">
      <alignment wrapText="1"/>
      <protection/>
    </xf>
    <xf numFmtId="49" fontId="3" fillId="0" borderId="0" xfId="0" applyNumberFormat="1" applyFont="1" applyFill="1" applyAlignment="1" applyProtection="1">
      <alignment wrapText="1"/>
      <protection/>
    </xf>
    <xf numFmtId="49" fontId="15" fillId="0" borderId="0" xfId="0" applyNumberFormat="1" applyFont="1" applyAlignment="1" applyProtection="1">
      <alignment wrapText="1"/>
      <protection/>
    </xf>
    <xf numFmtId="49" fontId="15" fillId="0" borderId="0" xfId="0" applyNumberFormat="1" applyFont="1" applyFill="1" applyAlignment="1" applyProtection="1">
      <alignment wrapText="1"/>
      <protection/>
    </xf>
    <xf numFmtId="49" fontId="44" fillId="34" borderId="0" xfId="0" applyNumberFormat="1" applyFont="1" applyFill="1" applyBorder="1" applyAlignment="1" applyProtection="1">
      <alignment wrapText="1"/>
      <protection/>
    </xf>
    <xf numFmtId="49" fontId="44" fillId="18" borderId="0" xfId="0" applyNumberFormat="1" applyFont="1" applyFill="1" applyBorder="1" applyAlignment="1" applyProtection="1">
      <alignment wrapText="1"/>
      <protection/>
    </xf>
    <xf numFmtId="49" fontId="46" fillId="0" borderId="0" xfId="0" applyNumberFormat="1" applyFont="1" applyBorder="1" applyAlignment="1" applyProtection="1">
      <alignment vertical="center"/>
      <protection/>
    </xf>
    <xf numFmtId="49" fontId="46" fillId="34" borderId="0" xfId="0" applyNumberFormat="1" applyFont="1" applyFill="1" applyBorder="1" applyAlignment="1" applyProtection="1">
      <alignment vertical="center"/>
      <protection/>
    </xf>
    <xf numFmtId="49" fontId="46" fillId="0" borderId="17" xfId="0" applyNumberFormat="1" applyFont="1" applyBorder="1" applyAlignment="1" applyProtection="1">
      <alignment vertical="center"/>
      <protection/>
    </xf>
    <xf numFmtId="49" fontId="2" fillId="0" borderId="17" xfId="0" applyNumberFormat="1" applyFont="1" applyBorder="1" applyAlignment="1" applyProtection="1">
      <alignment/>
      <protection/>
    </xf>
    <xf numFmtId="49" fontId="15" fillId="0" borderId="0" xfId="0" applyNumberFormat="1" applyFont="1" applyBorder="1" applyAlignment="1" applyProtection="1">
      <alignment wrapText="1"/>
      <protection/>
    </xf>
    <xf numFmtId="49" fontId="15" fillId="0" borderId="0" xfId="0" applyNumberFormat="1" applyFont="1" applyFill="1" applyBorder="1" applyAlignment="1" applyProtection="1">
      <alignment wrapText="1"/>
      <protection/>
    </xf>
    <xf numFmtId="49" fontId="46" fillId="0" borderId="0" xfId="0" applyNumberFormat="1" applyFont="1" applyAlignment="1" applyProtection="1">
      <alignment wrapText="1"/>
      <protection/>
    </xf>
    <xf numFmtId="49" fontId="25" fillId="0" borderId="0" xfId="0" applyNumberFormat="1" applyFont="1" applyBorder="1" applyAlignment="1" applyProtection="1">
      <alignment horizontal="right" wrapText="1"/>
      <protection/>
    </xf>
    <xf numFmtId="49" fontId="25" fillId="0" borderId="0" xfId="0" applyNumberFormat="1" applyFont="1" applyAlignment="1" applyProtection="1">
      <alignment horizontal="right" wrapText="1"/>
      <protection/>
    </xf>
    <xf numFmtId="49" fontId="3" fillId="34" borderId="0" xfId="0" applyNumberFormat="1" applyFont="1" applyFill="1" applyAlignment="1" applyProtection="1">
      <alignment wrapText="1"/>
      <protection/>
    </xf>
    <xf numFmtId="0" fontId="26" fillId="0" borderId="0" xfId="0" applyFont="1" applyFill="1" applyAlignment="1" applyProtection="1">
      <alignment horizontal="center" vertical="center"/>
      <protection/>
    </xf>
    <xf numFmtId="0" fontId="29" fillId="34" borderId="0" xfId="0" applyFont="1" applyFill="1" applyAlignment="1" applyProtection="1">
      <alignment horizontal="center" vertical="center"/>
      <protection/>
    </xf>
    <xf numFmtId="49" fontId="113" fillId="0" borderId="17" xfId="0" applyNumberFormat="1" applyFont="1" applyBorder="1" applyAlignment="1" applyProtection="1">
      <alignment vertical="center"/>
      <protection/>
    </xf>
    <xf numFmtId="166" fontId="27" fillId="34" borderId="0" xfId="0" applyNumberFormat="1" applyFont="1" applyFill="1" applyBorder="1" applyAlignment="1" applyProtection="1">
      <alignment vertical="center" wrapText="1"/>
      <protection/>
    </xf>
    <xf numFmtId="0" fontId="13" fillId="34" borderId="0" xfId="0" applyFont="1" applyFill="1" applyBorder="1" applyAlignment="1" applyProtection="1">
      <alignment/>
      <protection/>
    </xf>
    <xf numFmtId="166" fontId="5" fillId="0" borderId="0" xfId="0" applyNumberFormat="1" applyFont="1" applyAlignment="1" applyProtection="1">
      <alignment/>
      <protection/>
    </xf>
    <xf numFmtId="2" fontId="3" fillId="34" borderId="0" xfId="0" applyNumberFormat="1" applyFont="1" applyFill="1" applyBorder="1" applyAlignment="1" applyProtection="1">
      <alignment vertical="center"/>
      <protection/>
    </xf>
    <xf numFmtId="0" fontId="8" fillId="0" borderId="0" xfId="0" applyFont="1" applyAlignment="1" applyProtection="1">
      <alignment/>
      <protection/>
    </xf>
    <xf numFmtId="0" fontId="15" fillId="34" borderId="0" xfId="0" applyFont="1" applyFill="1" applyAlignment="1" applyProtection="1">
      <alignment/>
      <protection/>
    </xf>
    <xf numFmtId="0" fontId="13" fillId="0" borderId="0" xfId="0" applyFont="1" applyAlignment="1" applyProtection="1">
      <alignment/>
      <protection/>
    </xf>
    <xf numFmtId="49" fontId="13" fillId="34" borderId="0" xfId="0" applyNumberFormat="1" applyFont="1" applyFill="1" applyBorder="1" applyAlignment="1" applyProtection="1">
      <alignment vertical="center"/>
      <protection/>
    </xf>
    <xf numFmtId="0" fontId="13" fillId="34" borderId="0" xfId="0" applyFont="1" applyFill="1" applyBorder="1" applyAlignment="1" applyProtection="1">
      <alignment vertical="center" wrapText="1"/>
      <protection/>
    </xf>
    <xf numFmtId="0" fontId="14" fillId="0" borderId="0" xfId="0" applyFont="1" applyBorder="1" applyAlignment="1" applyProtection="1">
      <alignment vertical="top"/>
      <protection/>
    </xf>
    <xf numFmtId="0" fontId="14" fillId="0" borderId="0" xfId="0" applyFont="1" applyAlignment="1" applyProtection="1">
      <alignment vertical="top"/>
      <protection/>
    </xf>
    <xf numFmtId="49" fontId="4" fillId="0" borderId="0" xfId="0" applyNumberFormat="1" applyFont="1" applyBorder="1" applyAlignment="1" applyProtection="1">
      <alignment horizontal="center" vertical="center"/>
      <protection/>
    </xf>
    <xf numFmtId="49" fontId="41" fillId="0" borderId="0" xfId="0" applyNumberFormat="1" applyFont="1" applyBorder="1" applyAlignment="1" applyProtection="1">
      <alignment vertical="center"/>
      <protection/>
    </xf>
    <xf numFmtId="49" fontId="2" fillId="34" borderId="17" xfId="0" applyNumberFormat="1" applyFont="1" applyFill="1" applyBorder="1" applyAlignment="1" applyProtection="1">
      <alignment horizontal="left"/>
      <protection/>
    </xf>
    <xf numFmtId="49" fontId="52" fillId="0" borderId="0" xfId="0" applyNumberFormat="1" applyFont="1" applyBorder="1" applyAlignment="1" applyProtection="1">
      <alignment vertical="center"/>
      <protection/>
    </xf>
    <xf numFmtId="49" fontId="25" fillId="0" borderId="0" xfId="0" applyNumberFormat="1" applyFont="1" applyBorder="1" applyAlignment="1" applyProtection="1">
      <alignment horizontal="left"/>
      <protection/>
    </xf>
    <xf numFmtId="0" fontId="5" fillId="0" borderId="0" xfId="0" applyFont="1" applyBorder="1" applyAlignment="1" applyProtection="1">
      <alignment/>
      <protection/>
    </xf>
    <xf numFmtId="0" fontId="5" fillId="0" borderId="0" xfId="0" applyFont="1" applyFill="1" applyAlignment="1" applyProtection="1">
      <alignment/>
      <protection/>
    </xf>
    <xf numFmtId="49" fontId="14" fillId="0" borderId="17" xfId="0" applyNumberFormat="1" applyFont="1" applyBorder="1" applyAlignment="1" applyProtection="1">
      <alignment horizontal="center" vertical="center"/>
      <protection/>
    </xf>
    <xf numFmtId="49" fontId="14" fillId="0" borderId="0" xfId="0" applyNumberFormat="1" applyFont="1" applyBorder="1" applyAlignment="1" applyProtection="1">
      <alignment horizontal="center"/>
      <protection/>
    </xf>
    <xf numFmtId="49" fontId="114" fillId="0" borderId="17" xfId="0" applyNumberFormat="1" applyFont="1" applyBorder="1" applyAlignment="1" applyProtection="1">
      <alignment vertical="center"/>
      <protection/>
    </xf>
    <xf numFmtId="49" fontId="13" fillId="0" borderId="0" xfId="0" applyNumberFormat="1" applyFont="1" applyFill="1" applyAlignment="1" applyProtection="1">
      <alignment vertical="center"/>
      <protection/>
    </xf>
    <xf numFmtId="49" fontId="12" fillId="0" borderId="0" xfId="0" applyNumberFormat="1" applyFont="1" applyFill="1" applyAlignment="1" applyProtection="1">
      <alignment horizontal="center" vertical="center"/>
      <protection/>
    </xf>
    <xf numFmtId="49" fontId="13" fillId="0" borderId="0" xfId="0" applyNumberFormat="1" applyFont="1" applyBorder="1" applyAlignment="1" applyProtection="1">
      <alignment vertical="center"/>
      <protection/>
    </xf>
    <xf numFmtId="49" fontId="13" fillId="34" borderId="0" xfId="0" applyNumberFormat="1" applyFont="1" applyFill="1" applyBorder="1" applyAlignment="1" applyProtection="1">
      <alignment horizontal="left" vertical="center"/>
      <protection/>
    </xf>
    <xf numFmtId="49" fontId="15" fillId="12" borderId="17" xfId="0" applyNumberFormat="1" applyFont="1" applyFill="1" applyBorder="1" applyAlignment="1" applyProtection="1">
      <alignment vertical="center"/>
      <protection/>
    </xf>
    <xf numFmtId="49" fontId="5" fillId="34" borderId="22" xfId="0" applyNumberFormat="1" applyFont="1" applyFill="1" applyBorder="1" applyAlignment="1" applyProtection="1">
      <alignment horizontal="left" vertical="center"/>
      <protection/>
    </xf>
    <xf numFmtId="49" fontId="5" fillId="34" borderId="23" xfId="0" applyNumberFormat="1" applyFont="1" applyFill="1" applyBorder="1" applyAlignment="1" applyProtection="1">
      <alignment horizontal="left" vertical="center"/>
      <protection/>
    </xf>
    <xf numFmtId="49" fontId="5" fillId="34" borderId="24" xfId="0" applyNumberFormat="1" applyFont="1" applyFill="1" applyBorder="1" applyAlignment="1" applyProtection="1">
      <alignment horizontal="left" vertical="center"/>
      <protection/>
    </xf>
    <xf numFmtId="2" fontId="3" fillId="34" borderId="0" xfId="0" applyNumberFormat="1" applyFont="1" applyFill="1" applyBorder="1" applyAlignment="1" applyProtection="1">
      <alignment horizontal="right" vertical="center"/>
      <protection/>
    </xf>
    <xf numFmtId="0" fontId="0" fillId="34" borderId="11" xfId="0" applyFill="1" applyBorder="1" applyAlignment="1" applyProtection="1">
      <alignment vertical="center"/>
      <protection/>
    </xf>
    <xf numFmtId="0" fontId="0" fillId="34" borderId="12" xfId="0" applyFill="1" applyBorder="1" applyAlignment="1" applyProtection="1">
      <alignment vertical="center"/>
      <protection/>
    </xf>
    <xf numFmtId="0" fontId="0" fillId="34" borderId="16" xfId="0" applyFill="1" applyBorder="1" applyAlignment="1" applyProtection="1">
      <alignment vertical="center"/>
      <protection/>
    </xf>
    <xf numFmtId="0" fontId="0" fillId="34" borderId="17" xfId="0" applyFill="1" applyBorder="1" applyAlignment="1" applyProtection="1">
      <alignment vertical="center"/>
      <protection/>
    </xf>
    <xf numFmtId="0" fontId="24" fillId="34" borderId="0" xfId="0" applyFont="1" applyFill="1" applyBorder="1" applyAlignment="1" applyProtection="1">
      <alignment horizontal="center"/>
      <protection/>
    </xf>
    <xf numFmtId="164" fontId="5" fillId="34" borderId="0" xfId="0" applyNumberFormat="1" applyFont="1" applyFill="1" applyBorder="1" applyAlignment="1" applyProtection="1">
      <alignment vertical="center" wrapText="1"/>
      <protection/>
    </xf>
    <xf numFmtId="0" fontId="15" fillId="34" borderId="0" xfId="0" applyFont="1" applyFill="1" applyBorder="1" applyAlignment="1" applyProtection="1">
      <alignment/>
      <protection/>
    </xf>
    <xf numFmtId="0" fontId="22" fillId="34" borderId="0" xfId="0" applyFont="1" applyFill="1" applyBorder="1" applyAlignment="1" applyProtection="1">
      <alignment horizontal="left"/>
      <protection/>
    </xf>
    <xf numFmtId="49" fontId="14" fillId="0" borderId="0" xfId="0" applyNumberFormat="1" applyFont="1" applyBorder="1" applyAlignment="1" applyProtection="1" quotePrefix="1">
      <alignment vertical="top" wrapText="1"/>
      <protection/>
    </xf>
    <xf numFmtId="49" fontId="110" fillId="12" borderId="17" xfId="0" applyNumberFormat="1" applyFont="1" applyFill="1" applyBorder="1" applyAlignment="1" applyProtection="1">
      <alignment vertical="center"/>
      <protection/>
    </xf>
    <xf numFmtId="49" fontId="113" fillId="12" borderId="17" xfId="0" applyNumberFormat="1" applyFont="1" applyFill="1" applyBorder="1" applyAlignment="1" applyProtection="1">
      <alignment vertical="center"/>
      <protection/>
    </xf>
    <xf numFmtId="9" fontId="32" fillId="34" borderId="0" xfId="50" applyFont="1" applyFill="1" applyBorder="1" applyAlignment="1" applyProtection="1">
      <alignment vertical="center"/>
      <protection/>
    </xf>
    <xf numFmtId="0" fontId="115" fillId="36" borderId="0" xfId="0" applyFont="1" applyFill="1" applyBorder="1" applyAlignment="1" applyProtection="1">
      <alignment horizontal="center" vertical="center" wrapText="1"/>
      <protection/>
    </xf>
    <xf numFmtId="0" fontId="5" fillId="0" borderId="0" xfId="0" applyFont="1" applyFill="1" applyBorder="1" applyAlignment="1" applyProtection="1">
      <alignment/>
      <protection/>
    </xf>
    <xf numFmtId="0" fontId="115" fillId="0" borderId="0" xfId="0" applyFont="1" applyBorder="1" applyAlignment="1" applyProtection="1">
      <alignment horizontal="center" vertical="center" wrapText="1"/>
      <protection/>
    </xf>
    <xf numFmtId="1" fontId="5" fillId="0" borderId="0" xfId="0" applyNumberFormat="1" applyFont="1" applyAlignment="1" applyProtection="1">
      <alignment/>
      <protection/>
    </xf>
    <xf numFmtId="1" fontId="3" fillId="0" borderId="0" xfId="0" applyNumberFormat="1" applyFont="1" applyAlignment="1" applyProtection="1">
      <alignment/>
      <protection/>
    </xf>
    <xf numFmtId="2" fontId="15" fillId="34" borderId="11" xfId="50" applyNumberFormat="1" applyFont="1" applyFill="1" applyBorder="1" applyAlignment="1" applyProtection="1">
      <alignment vertical="center"/>
      <protection/>
    </xf>
    <xf numFmtId="2" fontId="15" fillId="34" borderId="12" xfId="50" applyNumberFormat="1" applyFont="1" applyFill="1" applyBorder="1" applyAlignment="1" applyProtection="1">
      <alignment vertical="center"/>
      <protection/>
    </xf>
    <xf numFmtId="2" fontId="15" fillId="34" borderId="13" xfId="50" applyNumberFormat="1" applyFont="1" applyFill="1" applyBorder="1" applyAlignment="1" applyProtection="1">
      <alignment vertical="center"/>
      <protection/>
    </xf>
    <xf numFmtId="2" fontId="15" fillId="34" borderId="14" xfId="50" applyNumberFormat="1" applyFont="1" applyFill="1" applyBorder="1" applyAlignment="1" applyProtection="1">
      <alignment vertical="center"/>
      <protection/>
    </xf>
    <xf numFmtId="2" fontId="15" fillId="34" borderId="0" xfId="50" applyNumberFormat="1" applyFont="1" applyFill="1" applyBorder="1" applyAlignment="1" applyProtection="1">
      <alignment vertical="center"/>
      <protection/>
    </xf>
    <xf numFmtId="2" fontId="15" fillId="34" borderId="15" xfId="50" applyNumberFormat="1" applyFont="1" applyFill="1" applyBorder="1" applyAlignment="1" applyProtection="1">
      <alignment vertical="center"/>
      <protection/>
    </xf>
    <xf numFmtId="2" fontId="15" fillId="34" borderId="16" xfId="50" applyNumberFormat="1" applyFont="1" applyFill="1" applyBorder="1" applyAlignment="1" applyProtection="1">
      <alignment vertical="center"/>
      <protection/>
    </xf>
    <xf numFmtId="2" fontId="15" fillId="34" borderId="17" xfId="50" applyNumberFormat="1" applyFont="1" applyFill="1" applyBorder="1" applyAlignment="1" applyProtection="1">
      <alignment vertical="center"/>
      <protection/>
    </xf>
    <xf numFmtId="2" fontId="15" fillId="34" borderId="18" xfId="50" applyNumberFormat="1" applyFont="1" applyFill="1" applyBorder="1" applyAlignment="1" applyProtection="1">
      <alignment vertical="center"/>
      <protection/>
    </xf>
    <xf numFmtId="49" fontId="36" fillId="34" borderId="25" xfId="0" applyNumberFormat="1" applyFont="1" applyFill="1" applyBorder="1" applyAlignment="1" applyProtection="1">
      <alignment vertical="center" wrapText="1"/>
      <protection/>
    </xf>
    <xf numFmtId="164" fontId="16" fillId="34" borderId="25" xfId="0" applyNumberFormat="1" applyFont="1" applyFill="1" applyBorder="1" applyAlignment="1" applyProtection="1">
      <alignment vertical="center" wrapText="1"/>
      <protection/>
    </xf>
    <xf numFmtId="0" fontId="15" fillId="34" borderId="25" xfId="0" applyFont="1" applyFill="1" applyBorder="1" applyAlignment="1" applyProtection="1">
      <alignment/>
      <protection/>
    </xf>
    <xf numFmtId="164" fontId="30" fillId="34" borderId="25" xfId="0" applyNumberFormat="1" applyFont="1" applyFill="1" applyBorder="1" applyAlignment="1" applyProtection="1">
      <alignment vertical="center" wrapText="1"/>
      <protection/>
    </xf>
    <xf numFmtId="49" fontId="36" fillId="34" borderId="0" xfId="0" applyNumberFormat="1" applyFont="1" applyFill="1" applyBorder="1" applyAlignment="1" applyProtection="1">
      <alignment vertical="center" wrapText="1"/>
      <protection/>
    </xf>
    <xf numFmtId="164" fontId="16" fillId="34" borderId="0" xfId="0" applyNumberFormat="1" applyFont="1" applyFill="1" applyBorder="1" applyAlignment="1" applyProtection="1">
      <alignment vertical="center" wrapText="1"/>
      <protection/>
    </xf>
    <xf numFmtId="164" fontId="30" fillId="34" borderId="0" xfId="0" applyNumberFormat="1" applyFont="1" applyFill="1" applyBorder="1" applyAlignment="1" applyProtection="1">
      <alignment vertical="center" wrapText="1"/>
      <protection/>
    </xf>
    <xf numFmtId="10" fontId="15" fillId="34" borderId="0" xfId="50" applyNumberFormat="1" applyFont="1" applyFill="1" applyBorder="1" applyAlignment="1" applyProtection="1">
      <alignment vertical="center"/>
      <protection/>
    </xf>
    <xf numFmtId="2" fontId="8" fillId="34" borderId="0" xfId="50" applyNumberFormat="1" applyFont="1" applyFill="1" applyBorder="1" applyAlignment="1" applyProtection="1">
      <alignment vertical="center"/>
      <protection/>
    </xf>
    <xf numFmtId="0" fontId="27" fillId="34" borderId="0" xfId="0" applyFont="1" applyFill="1" applyBorder="1" applyAlignment="1" applyProtection="1">
      <alignment vertical="center" wrapText="1"/>
      <protection/>
    </xf>
    <xf numFmtId="10" fontId="15" fillId="34" borderId="0" xfId="0" applyNumberFormat="1" applyFont="1" applyFill="1" applyBorder="1" applyAlignment="1" applyProtection="1">
      <alignment vertical="center"/>
      <protection/>
    </xf>
    <xf numFmtId="10" fontId="22" fillId="0" borderId="0" xfId="0" applyNumberFormat="1" applyFont="1" applyBorder="1" applyAlignment="1" applyProtection="1">
      <alignment vertical="center"/>
      <protection/>
    </xf>
    <xf numFmtId="49" fontId="26" fillId="0" borderId="26" xfId="0" applyNumberFormat="1" applyFont="1" applyFill="1" applyBorder="1" applyAlignment="1" applyProtection="1">
      <alignment vertical="center"/>
      <protection/>
    </xf>
    <xf numFmtId="49" fontId="26" fillId="0" borderId="25" xfId="0" applyNumberFormat="1" applyFont="1" applyFill="1" applyBorder="1" applyAlignment="1" applyProtection="1">
      <alignment vertical="center"/>
      <protection/>
    </xf>
    <xf numFmtId="49" fontId="26" fillId="0" borderId="27" xfId="0" applyNumberFormat="1" applyFont="1" applyFill="1" applyBorder="1" applyAlignment="1" applyProtection="1">
      <alignment vertical="center"/>
      <protection/>
    </xf>
    <xf numFmtId="0" fontId="52" fillId="38" borderId="16" xfId="0" applyNumberFormat="1" applyFont="1" applyFill="1" applyBorder="1" applyAlignment="1" applyProtection="1">
      <alignment vertical="center" wrapText="1"/>
      <protection/>
    </xf>
    <xf numFmtId="0" fontId="52" fillId="38" borderId="17" xfId="0" applyNumberFormat="1" applyFont="1" applyFill="1" applyBorder="1" applyAlignment="1" applyProtection="1">
      <alignment vertical="center" wrapText="1"/>
      <protection/>
    </xf>
    <xf numFmtId="0" fontId="52" fillId="38" borderId="18" xfId="0" applyNumberFormat="1" applyFont="1" applyFill="1" applyBorder="1" applyAlignment="1" applyProtection="1">
      <alignment vertical="center" wrapText="1"/>
      <protection/>
    </xf>
    <xf numFmtId="49" fontId="14" fillId="0" borderId="0" xfId="0" applyNumberFormat="1" applyFont="1" applyFill="1" applyBorder="1" applyAlignment="1" applyProtection="1">
      <alignment/>
      <protection/>
    </xf>
    <xf numFmtId="49" fontId="67" fillId="0" borderId="0" xfId="0" applyNumberFormat="1" applyFont="1" applyFill="1" applyBorder="1" applyAlignment="1" applyProtection="1">
      <alignment vertical="top" wrapText="1"/>
      <protection/>
    </xf>
    <xf numFmtId="49" fontId="13" fillId="0" borderId="0" xfId="0" applyNumberFormat="1" applyFont="1" applyFill="1" applyBorder="1" applyAlignment="1" applyProtection="1">
      <alignment vertical="top" wrapText="1"/>
      <protection/>
    </xf>
    <xf numFmtId="49" fontId="12" fillId="0" borderId="0" xfId="0" applyNumberFormat="1" applyFont="1" applyFill="1" applyBorder="1" applyAlignment="1" applyProtection="1">
      <alignment vertical="center" wrapText="1"/>
      <protection/>
    </xf>
    <xf numFmtId="166" fontId="15" fillId="0" borderId="0" xfId="0" applyNumberFormat="1" applyFont="1" applyFill="1" applyBorder="1" applyAlignment="1" applyProtection="1">
      <alignment vertical="center"/>
      <protection/>
    </xf>
    <xf numFmtId="49" fontId="24" fillId="0" borderId="0" xfId="0" applyNumberFormat="1" applyFont="1" applyFill="1" applyBorder="1" applyAlignment="1" applyProtection="1">
      <alignment horizontal="left"/>
      <protection/>
    </xf>
    <xf numFmtId="49" fontId="8" fillId="0" borderId="0" xfId="0" applyNumberFormat="1" applyFont="1" applyFill="1" applyBorder="1" applyAlignment="1" applyProtection="1">
      <alignment horizontal="left"/>
      <protection/>
    </xf>
    <xf numFmtId="49" fontId="25" fillId="0" borderId="0" xfId="0" applyNumberFormat="1" applyFont="1" applyFill="1" applyBorder="1" applyAlignment="1" applyProtection="1">
      <alignment vertical="center" wrapText="1"/>
      <protection/>
    </xf>
    <xf numFmtId="166" fontId="25" fillId="0" borderId="0" xfId="0" applyNumberFormat="1" applyFont="1" applyFill="1" applyBorder="1" applyAlignment="1" applyProtection="1">
      <alignment vertical="center" wrapText="1"/>
      <protection/>
    </xf>
    <xf numFmtId="166" fontId="25" fillId="0" borderId="0" xfId="0" applyNumberFormat="1" applyFont="1" applyFill="1" applyBorder="1" applyAlignment="1" applyProtection="1">
      <alignment vertical="center"/>
      <protection/>
    </xf>
    <xf numFmtId="0" fontId="27" fillId="34" borderId="0" xfId="0" applyNumberFormat="1" applyFont="1" applyFill="1" applyBorder="1" applyAlignment="1" applyProtection="1">
      <alignment vertical="center" wrapText="1"/>
      <protection/>
    </xf>
    <xf numFmtId="0" fontId="26" fillId="0" borderId="0" xfId="0" applyFont="1" applyBorder="1" applyAlignment="1" applyProtection="1">
      <alignment vertical="center"/>
      <protection/>
    </xf>
    <xf numFmtId="49" fontId="26" fillId="0" borderId="0" xfId="0" applyNumberFormat="1" applyFont="1" applyFill="1" applyBorder="1" applyAlignment="1" applyProtection="1">
      <alignment vertical="center"/>
      <protection/>
    </xf>
    <xf numFmtId="49" fontId="12" fillId="0" borderId="0" xfId="0" applyNumberFormat="1" applyFont="1" applyBorder="1" applyAlignment="1" applyProtection="1">
      <alignment horizontal="left"/>
      <protection/>
    </xf>
    <xf numFmtId="49" fontId="12" fillId="0" borderId="0" xfId="0" applyNumberFormat="1" applyFont="1" applyBorder="1" applyAlignment="1" applyProtection="1">
      <alignment/>
      <protection/>
    </xf>
    <xf numFmtId="167" fontId="5" fillId="34" borderId="0" xfId="0" applyNumberFormat="1" applyFont="1" applyFill="1" applyBorder="1" applyAlignment="1" applyProtection="1">
      <alignment/>
      <protection/>
    </xf>
    <xf numFmtId="49" fontId="113" fillId="0" borderId="0" xfId="0" applyNumberFormat="1" applyFont="1" applyBorder="1" applyAlignment="1" applyProtection="1">
      <alignment/>
      <protection/>
    </xf>
    <xf numFmtId="49" fontId="114" fillId="34" borderId="17" xfId="0" applyNumberFormat="1" applyFont="1" applyFill="1" applyBorder="1" applyAlignment="1" applyProtection="1">
      <alignment vertical="center"/>
      <protection/>
    </xf>
    <xf numFmtId="2" fontId="8" fillId="18" borderId="0" xfId="0" applyNumberFormat="1" applyFont="1" applyFill="1" applyBorder="1" applyAlignment="1" applyProtection="1">
      <alignment horizontal="center" vertical="center"/>
      <protection/>
    </xf>
    <xf numFmtId="4" fontId="8" fillId="18" borderId="0" xfId="0" applyNumberFormat="1" applyFont="1" applyFill="1" applyBorder="1" applyAlignment="1" applyProtection="1">
      <alignment horizontal="center" vertical="center"/>
      <protection/>
    </xf>
    <xf numFmtId="4" fontId="116" fillId="34" borderId="0" xfId="0" applyNumberFormat="1" applyFont="1" applyFill="1" applyBorder="1" applyAlignment="1" applyProtection="1">
      <alignment horizontal="center" vertical="center"/>
      <protection/>
    </xf>
    <xf numFmtId="168" fontId="8" fillId="18" borderId="0" xfId="0" applyNumberFormat="1" applyFont="1" applyFill="1" applyBorder="1" applyAlignment="1" applyProtection="1">
      <alignment horizontal="center" vertical="center"/>
      <protection/>
    </xf>
    <xf numFmtId="2" fontId="25" fillId="34" borderId="0" xfId="0" applyNumberFormat="1" applyFont="1" applyFill="1" applyBorder="1" applyAlignment="1" applyProtection="1">
      <alignment horizontal="right" vertical="center"/>
      <protection/>
    </xf>
    <xf numFmtId="9" fontId="25" fillId="8" borderId="0" xfId="50" applyFont="1" applyFill="1" applyBorder="1" applyAlignment="1" applyProtection="1">
      <alignment horizontal="right" vertical="center"/>
      <protection/>
    </xf>
    <xf numFmtId="166" fontId="5" fillId="0" borderId="0" xfId="0" applyNumberFormat="1" applyFont="1" applyBorder="1" applyAlignment="1" applyProtection="1">
      <alignment horizontal="center"/>
      <protection/>
    </xf>
    <xf numFmtId="167" fontId="25" fillId="34" borderId="0" xfId="0" applyNumberFormat="1" applyFont="1" applyFill="1" applyBorder="1" applyAlignment="1" applyProtection="1">
      <alignment horizontal="right" vertical="center"/>
      <protection/>
    </xf>
    <xf numFmtId="166" fontId="25" fillId="34" borderId="0" xfId="0" applyNumberFormat="1" applyFont="1" applyFill="1" applyBorder="1" applyAlignment="1" applyProtection="1">
      <alignment horizontal="right" vertical="center"/>
      <protection/>
    </xf>
    <xf numFmtId="49" fontId="27" fillId="0" borderId="0" xfId="0" applyNumberFormat="1" applyFont="1" applyAlignment="1" applyProtection="1">
      <alignment horizontal="center" vertical="center"/>
      <protection/>
    </xf>
    <xf numFmtId="49" fontId="5" fillId="38" borderId="22" xfId="0" applyNumberFormat="1" applyFont="1" applyFill="1" applyBorder="1" applyAlignment="1" applyProtection="1">
      <alignment horizontal="left" vertical="center"/>
      <protection/>
    </xf>
    <xf numFmtId="49" fontId="5" fillId="38" borderId="23" xfId="0" applyNumberFormat="1" applyFont="1" applyFill="1" applyBorder="1" applyAlignment="1" applyProtection="1">
      <alignment horizontal="left" vertical="center"/>
      <protection/>
    </xf>
    <xf numFmtId="49" fontId="5" fillId="38" borderId="24" xfId="0" applyNumberFormat="1" applyFont="1" applyFill="1" applyBorder="1" applyAlignment="1" applyProtection="1">
      <alignment horizontal="left" vertical="center"/>
      <protection/>
    </xf>
    <xf numFmtId="2" fontId="8" fillId="34" borderId="0" xfId="0" applyNumberFormat="1" applyFont="1" applyFill="1" applyBorder="1" applyAlignment="1" applyProtection="1">
      <alignment horizontal="right" vertical="center"/>
      <protection/>
    </xf>
    <xf numFmtId="49" fontId="8" fillId="34" borderId="0" xfId="0" applyNumberFormat="1" applyFont="1" applyFill="1" applyBorder="1" applyAlignment="1" applyProtection="1">
      <alignment horizontal="right" vertical="center"/>
      <protection/>
    </xf>
    <xf numFmtId="49" fontId="14" fillId="34" borderId="0" xfId="0" applyNumberFormat="1" applyFont="1" applyFill="1" applyBorder="1" applyAlignment="1" applyProtection="1">
      <alignment horizontal="center" vertical="center"/>
      <protection/>
    </xf>
    <xf numFmtId="49" fontId="3" fillId="34" borderId="0" xfId="0" applyNumberFormat="1" applyFont="1" applyFill="1" applyBorder="1" applyAlignment="1" applyProtection="1">
      <alignment horizontal="center" vertical="center"/>
      <protection/>
    </xf>
    <xf numFmtId="49" fontId="17" fillId="34" borderId="0" xfId="0" applyNumberFormat="1" applyFont="1" applyFill="1" applyBorder="1" applyAlignment="1" applyProtection="1">
      <alignment horizontal="center" vertical="center" wrapText="1"/>
      <protection/>
    </xf>
    <xf numFmtId="0" fontId="15" fillId="0" borderId="17" xfId="0" applyFont="1" applyBorder="1" applyAlignment="1" applyProtection="1">
      <alignment/>
      <protection/>
    </xf>
    <xf numFmtId="0" fontId="24" fillId="0" borderId="0" xfId="0" applyFont="1" applyBorder="1" applyAlignment="1" applyProtection="1">
      <alignment horizontal="center"/>
      <protection/>
    </xf>
    <xf numFmtId="0" fontId="22" fillId="0" borderId="0" xfId="0" applyFont="1" applyBorder="1" applyAlignment="1" applyProtection="1">
      <alignment horizontal="left"/>
      <protection/>
    </xf>
    <xf numFmtId="0" fontId="15" fillId="34" borderId="0" xfId="0" applyFont="1" applyFill="1" applyBorder="1" applyAlignment="1" applyProtection="1">
      <alignment horizontal="left"/>
      <protection/>
    </xf>
    <xf numFmtId="49" fontId="12" fillId="0" borderId="0" xfId="0" applyNumberFormat="1" applyFont="1" applyBorder="1" applyAlignment="1" applyProtection="1" quotePrefix="1">
      <alignment horizontal="left" vertical="top" wrapText="1"/>
      <protection/>
    </xf>
    <xf numFmtId="49" fontId="12" fillId="0" borderId="0" xfId="0" applyNumberFormat="1" applyFont="1" applyBorder="1" applyAlignment="1" applyProtection="1" quotePrefix="1">
      <alignment horizontal="left"/>
      <protection/>
    </xf>
    <xf numFmtId="0" fontId="3" fillId="0" borderId="0" xfId="0" applyFont="1" applyFill="1" applyBorder="1" applyAlignment="1" applyProtection="1">
      <alignment horizontal="center"/>
      <protection/>
    </xf>
    <xf numFmtId="0" fontId="3" fillId="0" borderId="0" xfId="0" applyFont="1" applyBorder="1" applyAlignment="1" applyProtection="1">
      <alignment vertical="center"/>
      <protection/>
    </xf>
    <xf numFmtId="0" fontId="0" fillId="0" borderId="0" xfId="0" applyAlignment="1" applyProtection="1">
      <alignment horizontal="justify"/>
      <protection/>
    </xf>
    <xf numFmtId="0" fontId="3" fillId="0" borderId="19" xfId="0" applyFont="1" applyFill="1" applyBorder="1" applyAlignment="1" applyProtection="1">
      <alignment horizontal="center"/>
      <protection/>
    </xf>
    <xf numFmtId="0" fontId="3" fillId="0" borderId="20" xfId="0" applyFont="1" applyFill="1" applyBorder="1" applyAlignment="1" applyProtection="1">
      <alignment horizontal="center"/>
      <protection/>
    </xf>
    <xf numFmtId="49" fontId="44" fillId="34" borderId="0" xfId="0" applyNumberFormat="1" applyFont="1" applyFill="1" applyBorder="1" applyAlignment="1" applyProtection="1">
      <alignment horizontal="left" vertical="top" wrapText="1"/>
      <protection/>
    </xf>
    <xf numFmtId="49" fontId="44" fillId="34" borderId="0" xfId="0" applyNumberFormat="1" applyFont="1" applyFill="1" applyBorder="1" applyAlignment="1" applyProtection="1">
      <alignment horizontal="left" wrapText="1"/>
      <protection/>
    </xf>
    <xf numFmtId="166" fontId="25" fillId="34" borderId="0" xfId="0" applyNumberFormat="1" applyFont="1" applyFill="1" applyBorder="1" applyAlignment="1" applyProtection="1">
      <alignment horizontal="left" vertical="center"/>
      <protection/>
    </xf>
    <xf numFmtId="0" fontId="14" fillId="0" borderId="0" xfId="0" applyFont="1" applyAlignment="1" applyProtection="1">
      <alignment/>
      <protection/>
    </xf>
    <xf numFmtId="49" fontId="2" fillId="34" borderId="0" xfId="0" applyNumberFormat="1" applyFont="1" applyFill="1" applyBorder="1" applyAlignment="1" applyProtection="1">
      <alignment horizontal="left"/>
      <protection/>
    </xf>
    <xf numFmtId="0" fontId="17" fillId="38" borderId="22" xfId="0" applyFont="1" applyFill="1" applyBorder="1" applyAlignment="1" applyProtection="1">
      <alignment horizontal="left" vertical="center"/>
      <protection/>
    </xf>
    <xf numFmtId="0" fontId="17" fillId="38" borderId="23" xfId="0" applyFont="1" applyFill="1" applyBorder="1" applyAlignment="1" applyProtection="1">
      <alignment horizontal="left" vertical="center"/>
      <protection/>
    </xf>
    <xf numFmtId="0" fontId="17" fillId="38" borderId="24" xfId="0" applyFont="1" applyFill="1" applyBorder="1" applyAlignment="1" applyProtection="1">
      <alignment horizontal="left" vertical="center"/>
      <protection/>
    </xf>
    <xf numFmtId="0" fontId="27" fillId="38" borderId="0" xfId="0" applyNumberFormat="1" applyFont="1" applyFill="1" applyBorder="1" applyAlignment="1" applyProtection="1">
      <alignment vertical="center" wrapText="1"/>
      <protection/>
    </xf>
    <xf numFmtId="49" fontId="25" fillId="0" borderId="0" xfId="0" applyNumberFormat="1" applyFont="1" applyFill="1" applyBorder="1" applyAlignment="1" applyProtection="1">
      <alignment horizontal="center" vertical="center" wrapText="1"/>
      <protection/>
    </xf>
    <xf numFmtId="2" fontId="25" fillId="0" borderId="0" xfId="0" applyNumberFormat="1" applyFont="1" applyFill="1" applyBorder="1" applyAlignment="1" applyProtection="1">
      <alignment horizontal="center" vertical="center" wrapText="1"/>
      <protection/>
    </xf>
    <xf numFmtId="49" fontId="25" fillId="0" borderId="19" xfId="0" applyNumberFormat="1" applyFont="1" applyFill="1" applyBorder="1" applyAlignment="1" applyProtection="1">
      <alignment horizontal="center" vertical="center" wrapText="1"/>
      <protection/>
    </xf>
    <xf numFmtId="49" fontId="25" fillId="0" borderId="20" xfId="0" applyNumberFormat="1" applyFont="1" applyFill="1" applyBorder="1" applyAlignment="1" applyProtection="1">
      <alignment horizontal="center" vertical="center" wrapText="1"/>
      <protection/>
    </xf>
    <xf numFmtId="2" fontId="25" fillId="0" borderId="19" xfId="0" applyNumberFormat="1" applyFont="1" applyFill="1" applyBorder="1" applyAlignment="1" applyProtection="1">
      <alignment horizontal="center" vertical="center" wrapText="1"/>
      <protection/>
    </xf>
    <xf numFmtId="2" fontId="25" fillId="0" borderId="20" xfId="0" applyNumberFormat="1" applyFont="1" applyFill="1" applyBorder="1" applyAlignment="1" applyProtection="1">
      <alignment horizontal="center" vertical="center" wrapText="1"/>
      <protection/>
    </xf>
    <xf numFmtId="49" fontId="5" fillId="33" borderId="28" xfId="36" applyNumberFormat="1" applyFont="1" applyFill="1" applyBorder="1" applyAlignment="1" applyProtection="1">
      <alignment horizontal="left"/>
      <protection locked="0"/>
    </xf>
    <xf numFmtId="49" fontId="5" fillId="33" borderId="28" xfId="0" applyNumberFormat="1" applyFont="1" applyFill="1" applyBorder="1" applyAlignment="1" applyProtection="1">
      <alignment horizontal="left"/>
      <protection locked="0"/>
    </xf>
    <xf numFmtId="49" fontId="2" fillId="0" borderId="14" xfId="0" applyNumberFormat="1" applyFont="1" applyBorder="1" applyAlignment="1" applyProtection="1">
      <alignment horizontal="center" vertical="center"/>
      <protection/>
    </xf>
    <xf numFmtId="0" fontId="0" fillId="0" borderId="0" xfId="0" applyAlignment="1" applyProtection="1">
      <alignment/>
      <protection/>
    </xf>
    <xf numFmtId="0" fontId="0" fillId="0" borderId="15" xfId="0" applyBorder="1" applyAlignment="1" applyProtection="1">
      <alignment/>
      <protection/>
    </xf>
    <xf numFmtId="49" fontId="3" fillId="0" borderId="14" xfId="0" applyNumberFormat="1" applyFont="1" applyBorder="1" applyAlignment="1" applyProtection="1">
      <alignment horizontal="center" vertical="center"/>
      <protection/>
    </xf>
    <xf numFmtId="49" fontId="25" fillId="33" borderId="28" xfId="0" applyNumberFormat="1" applyFont="1" applyFill="1" applyBorder="1" applyAlignment="1" applyProtection="1">
      <alignment horizontal="left"/>
      <protection locked="0"/>
    </xf>
    <xf numFmtId="49" fontId="7" fillId="0" borderId="0" xfId="0" applyNumberFormat="1" applyFont="1" applyBorder="1" applyAlignment="1" applyProtection="1">
      <alignment horizontal="center" vertical="center" wrapText="1"/>
      <protection/>
    </xf>
    <xf numFmtId="49" fontId="51" fillId="0" borderId="0" xfId="0" applyNumberFormat="1" applyFont="1" applyBorder="1" applyAlignment="1" applyProtection="1">
      <alignment horizontal="center" vertical="center"/>
      <protection/>
    </xf>
    <xf numFmtId="49" fontId="5" fillId="33" borderId="28" xfId="0" applyNumberFormat="1" applyFont="1" applyFill="1" applyBorder="1" applyAlignment="1" applyProtection="1">
      <alignment horizontal="center"/>
      <protection locked="0"/>
    </xf>
    <xf numFmtId="49" fontId="7" fillId="0" borderId="0" xfId="0" applyNumberFormat="1" applyFont="1" applyBorder="1" applyAlignment="1" applyProtection="1">
      <alignment horizontal="center" vertical="center"/>
      <protection/>
    </xf>
    <xf numFmtId="49" fontId="21" fillId="0" borderId="0" xfId="0" applyNumberFormat="1" applyFont="1" applyAlignment="1" applyProtection="1">
      <alignment horizontal="center" vertical="center"/>
      <protection/>
    </xf>
    <xf numFmtId="49" fontId="9" fillId="0" borderId="0" xfId="0" applyNumberFormat="1" applyFont="1" applyBorder="1" applyAlignment="1" applyProtection="1">
      <alignment horizontal="center" vertical="center"/>
      <protection/>
    </xf>
    <xf numFmtId="49" fontId="27" fillId="0" borderId="0" xfId="0" applyNumberFormat="1" applyFont="1" applyAlignment="1" applyProtection="1">
      <alignment horizontal="center" vertical="center"/>
      <protection/>
    </xf>
    <xf numFmtId="49" fontId="15" fillId="0" borderId="0" xfId="0" applyNumberFormat="1" applyFont="1" applyAlignment="1" applyProtection="1">
      <alignment horizontal="center" vertical="center"/>
      <protection/>
    </xf>
    <xf numFmtId="49" fontId="15" fillId="39" borderId="0" xfId="0" applyNumberFormat="1" applyFont="1" applyFill="1" applyAlignment="1" applyProtection="1">
      <alignment horizontal="center" vertical="center"/>
      <protection/>
    </xf>
    <xf numFmtId="49" fontId="15" fillId="40" borderId="0" xfId="0" applyNumberFormat="1" applyFont="1" applyFill="1" applyAlignment="1" applyProtection="1">
      <alignment horizontal="center" vertical="center"/>
      <protection/>
    </xf>
    <xf numFmtId="49" fontId="25" fillId="33" borderId="22" xfId="0" applyNumberFormat="1" applyFont="1" applyFill="1" applyBorder="1" applyAlignment="1" applyProtection="1">
      <alignment horizontal="center" vertical="center" wrapText="1"/>
      <protection locked="0"/>
    </xf>
    <xf numFmtId="49" fontId="25" fillId="33" borderId="23" xfId="0" applyNumberFormat="1" applyFont="1" applyFill="1" applyBorder="1" applyAlignment="1" applyProtection="1">
      <alignment horizontal="center" vertical="center" wrapText="1"/>
      <protection locked="0"/>
    </xf>
    <xf numFmtId="49" fontId="25" fillId="33" borderId="24" xfId="0" applyNumberFormat="1" applyFont="1" applyFill="1" applyBorder="1" applyAlignment="1" applyProtection="1">
      <alignment horizontal="center" vertical="center" wrapText="1"/>
      <protection locked="0"/>
    </xf>
    <xf numFmtId="49" fontId="14" fillId="0" borderId="0" xfId="0" applyNumberFormat="1" applyFont="1" applyBorder="1" applyAlignment="1" applyProtection="1" quotePrefix="1">
      <alignment horizontal="left" vertical="top" wrapText="1"/>
      <protection/>
    </xf>
    <xf numFmtId="49" fontId="3" fillId="38" borderId="22" xfId="0" applyNumberFormat="1" applyFont="1" applyFill="1" applyBorder="1" applyAlignment="1" applyProtection="1">
      <alignment horizontal="center" vertical="center"/>
      <protection locked="0"/>
    </xf>
    <xf numFmtId="49" fontId="3" fillId="38" borderId="23" xfId="0" applyNumberFormat="1" applyFont="1" applyFill="1" applyBorder="1" applyAlignment="1" applyProtection="1">
      <alignment horizontal="center" vertical="center"/>
      <protection locked="0"/>
    </xf>
    <xf numFmtId="49" fontId="3" fillId="38" borderId="24" xfId="0" applyNumberFormat="1" applyFont="1" applyFill="1" applyBorder="1" applyAlignment="1" applyProtection="1">
      <alignment horizontal="center" vertical="center"/>
      <protection locked="0"/>
    </xf>
    <xf numFmtId="49" fontId="15" fillId="18" borderId="0" xfId="0" applyNumberFormat="1" applyFont="1" applyFill="1" applyAlignment="1" applyProtection="1">
      <alignment horizontal="center" vertical="center"/>
      <protection/>
    </xf>
    <xf numFmtId="49" fontId="13" fillId="0" borderId="0" xfId="0" applyNumberFormat="1" applyFont="1" applyAlignment="1" applyProtection="1">
      <alignment horizontal="left" vertical="top" wrapText="1"/>
      <protection/>
    </xf>
    <xf numFmtId="49" fontId="15" fillId="38" borderId="0" xfId="0" applyNumberFormat="1" applyFont="1" applyFill="1" applyAlignment="1" applyProtection="1">
      <alignment horizontal="center" vertical="center"/>
      <protection/>
    </xf>
    <xf numFmtId="167" fontId="8" fillId="38" borderId="22" xfId="0" applyNumberFormat="1" applyFont="1" applyFill="1" applyBorder="1" applyAlignment="1" applyProtection="1">
      <alignment horizontal="right" vertical="center"/>
      <protection/>
    </xf>
    <xf numFmtId="167" fontId="8" fillId="38" borderId="23" xfId="0" applyNumberFormat="1" applyFont="1" applyFill="1" applyBorder="1" applyAlignment="1" applyProtection="1">
      <alignment horizontal="right" vertical="center"/>
      <protection/>
    </xf>
    <xf numFmtId="167" fontId="8" fillId="38" borderId="24" xfId="0" applyNumberFormat="1" applyFont="1" applyFill="1" applyBorder="1" applyAlignment="1" applyProtection="1">
      <alignment horizontal="right" vertical="center"/>
      <protection/>
    </xf>
    <xf numFmtId="166" fontId="12" fillId="0" borderId="22" xfId="0" applyNumberFormat="1" applyFont="1" applyBorder="1" applyAlignment="1" applyProtection="1">
      <alignment horizontal="right" vertical="center"/>
      <protection/>
    </xf>
    <xf numFmtId="166" fontId="12" fillId="0" borderId="23" xfId="0" applyNumberFormat="1" applyFont="1" applyBorder="1" applyAlignment="1" applyProtection="1">
      <alignment horizontal="right" vertical="center"/>
      <protection/>
    </xf>
    <xf numFmtId="166" fontId="12" fillId="0" borderId="24" xfId="0" applyNumberFormat="1" applyFont="1" applyBorder="1" applyAlignment="1" applyProtection="1">
      <alignment horizontal="right" vertical="center"/>
      <protection/>
    </xf>
    <xf numFmtId="9" fontId="12" fillId="0" borderId="22" xfId="50" applyFont="1" applyBorder="1" applyAlignment="1" applyProtection="1">
      <alignment horizontal="right" vertical="center"/>
      <protection/>
    </xf>
    <xf numFmtId="9" fontId="12" fillId="0" borderId="23" xfId="50" applyFont="1" applyBorder="1" applyAlignment="1" applyProtection="1">
      <alignment horizontal="right" vertical="center"/>
      <protection/>
    </xf>
    <xf numFmtId="9" fontId="12" fillId="0" borderId="24" xfId="50" applyFont="1" applyBorder="1" applyAlignment="1" applyProtection="1">
      <alignment horizontal="right" vertical="center"/>
      <protection/>
    </xf>
    <xf numFmtId="49" fontId="27" fillId="34" borderId="10" xfId="0" applyNumberFormat="1" applyFont="1" applyFill="1" applyBorder="1" applyAlignment="1" applyProtection="1">
      <alignment horizontal="center" vertical="center"/>
      <protection/>
    </xf>
    <xf numFmtId="2" fontId="8" fillId="38" borderId="10" xfId="0" applyNumberFormat="1" applyFont="1" applyFill="1" applyBorder="1" applyAlignment="1" applyProtection="1">
      <alignment horizontal="center" vertical="center"/>
      <protection locked="0"/>
    </xf>
    <xf numFmtId="167" fontId="25" fillId="8" borderId="22" xfId="0" applyNumberFormat="1" applyFont="1" applyFill="1" applyBorder="1" applyAlignment="1" applyProtection="1">
      <alignment horizontal="right" vertical="center"/>
      <protection/>
    </xf>
    <xf numFmtId="167" fontId="25" fillId="8" borderId="23" xfId="0" applyNumberFormat="1" applyFont="1" applyFill="1" applyBorder="1" applyAlignment="1" applyProtection="1">
      <alignment horizontal="right" vertical="center"/>
      <protection/>
    </xf>
    <xf numFmtId="167" fontId="25" fillId="8" borderId="24" xfId="0" applyNumberFormat="1" applyFont="1" applyFill="1" applyBorder="1" applyAlignment="1" applyProtection="1">
      <alignment horizontal="right" vertical="center"/>
      <protection/>
    </xf>
    <xf numFmtId="49" fontId="12" fillId="38" borderId="22" xfId="0" applyNumberFormat="1" applyFont="1" applyFill="1" applyBorder="1" applyAlignment="1" applyProtection="1">
      <alignment horizontal="center" vertical="center"/>
      <protection locked="0"/>
    </xf>
    <xf numFmtId="49" fontId="12" fillId="38" borderId="23" xfId="0" applyNumberFormat="1" applyFont="1" applyFill="1" applyBorder="1" applyAlignment="1" applyProtection="1">
      <alignment horizontal="center" vertical="center"/>
      <protection locked="0"/>
    </xf>
    <xf numFmtId="49" fontId="12" fillId="38" borderId="24" xfId="0" applyNumberFormat="1" applyFont="1" applyFill="1" applyBorder="1" applyAlignment="1" applyProtection="1">
      <alignment horizontal="center" vertical="center"/>
      <protection locked="0"/>
    </xf>
    <xf numFmtId="49" fontId="13" fillId="38" borderId="22" xfId="0" applyNumberFormat="1" applyFont="1" applyFill="1" applyBorder="1" applyAlignment="1" applyProtection="1">
      <alignment horizontal="left" vertical="center"/>
      <protection locked="0"/>
    </xf>
    <xf numFmtId="49" fontId="13" fillId="38" borderId="23" xfId="0" applyNumberFormat="1" applyFont="1" applyFill="1" applyBorder="1" applyAlignment="1" applyProtection="1">
      <alignment horizontal="left" vertical="center"/>
      <protection locked="0"/>
    </xf>
    <xf numFmtId="49" fontId="13" fillId="38" borderId="24" xfId="0" applyNumberFormat="1" applyFont="1" applyFill="1" applyBorder="1" applyAlignment="1" applyProtection="1">
      <alignment horizontal="left" vertical="center"/>
      <protection locked="0"/>
    </xf>
    <xf numFmtId="167" fontId="8" fillId="38" borderId="22" xfId="0" applyNumberFormat="1" applyFont="1" applyFill="1" applyBorder="1" applyAlignment="1" applyProtection="1">
      <alignment horizontal="right" vertical="center"/>
      <protection locked="0"/>
    </xf>
    <xf numFmtId="167" fontId="8" fillId="38" borderId="23" xfId="0" applyNumberFormat="1" applyFont="1" applyFill="1" applyBorder="1" applyAlignment="1" applyProtection="1">
      <alignment horizontal="right" vertical="center"/>
      <protection locked="0"/>
    </xf>
    <xf numFmtId="167" fontId="8" fillId="38" borderId="24" xfId="0" applyNumberFormat="1" applyFont="1" applyFill="1" applyBorder="1" applyAlignment="1" applyProtection="1">
      <alignment horizontal="right" vertical="center"/>
      <protection locked="0"/>
    </xf>
    <xf numFmtId="1" fontId="8" fillId="38" borderId="22" xfId="0" applyNumberFormat="1" applyFont="1" applyFill="1" applyBorder="1" applyAlignment="1" applyProtection="1">
      <alignment horizontal="right" vertical="center"/>
      <protection/>
    </xf>
    <xf numFmtId="1" fontId="8" fillId="38" borderId="23" xfId="0" applyNumberFormat="1" applyFont="1" applyFill="1" applyBorder="1" applyAlignment="1" applyProtection="1">
      <alignment horizontal="right" vertical="center"/>
      <protection/>
    </xf>
    <xf numFmtId="1" fontId="8" fillId="38" borderId="24" xfId="0" applyNumberFormat="1" applyFont="1" applyFill="1" applyBorder="1" applyAlignment="1" applyProtection="1">
      <alignment horizontal="right" vertical="center"/>
      <protection/>
    </xf>
    <xf numFmtId="166" fontId="8" fillId="38" borderId="22" xfId="0" applyNumberFormat="1" applyFont="1" applyFill="1" applyBorder="1" applyAlignment="1" applyProtection="1">
      <alignment horizontal="right" vertical="center"/>
      <protection/>
    </xf>
    <xf numFmtId="166" fontId="8" fillId="38" borderId="23" xfId="0" applyNumberFormat="1" applyFont="1" applyFill="1" applyBorder="1" applyAlignment="1" applyProtection="1">
      <alignment horizontal="right" vertical="center"/>
      <protection/>
    </xf>
    <xf numFmtId="166" fontId="8" fillId="38" borderId="24" xfId="0" applyNumberFormat="1" applyFont="1" applyFill="1" applyBorder="1" applyAlignment="1" applyProtection="1">
      <alignment horizontal="right" vertical="center"/>
      <protection/>
    </xf>
    <xf numFmtId="1" fontId="25" fillId="8" borderId="22" xfId="0" applyNumberFormat="1" applyFont="1" applyFill="1" applyBorder="1" applyAlignment="1" applyProtection="1">
      <alignment horizontal="right" vertical="center"/>
      <protection/>
    </xf>
    <xf numFmtId="1" fontId="25" fillId="8" borderId="23" xfId="0" applyNumberFormat="1" applyFont="1" applyFill="1" applyBorder="1" applyAlignment="1" applyProtection="1">
      <alignment horizontal="right" vertical="center"/>
      <protection/>
    </xf>
    <xf numFmtId="1" fontId="25" fillId="8" borderId="24" xfId="0" applyNumberFormat="1" applyFont="1" applyFill="1" applyBorder="1" applyAlignment="1" applyProtection="1">
      <alignment horizontal="right" vertical="center"/>
      <protection/>
    </xf>
    <xf numFmtId="166" fontId="25" fillId="8" borderId="10" xfId="0" applyNumberFormat="1" applyFont="1" applyFill="1" applyBorder="1" applyAlignment="1" applyProtection="1">
      <alignment horizontal="right" vertical="center"/>
      <protection/>
    </xf>
    <xf numFmtId="9" fontId="25" fillId="8" borderId="22" xfId="50" applyFont="1" applyFill="1" applyBorder="1" applyAlignment="1" applyProtection="1">
      <alignment horizontal="right" vertical="center"/>
      <protection/>
    </xf>
    <xf numFmtId="9" fontId="25" fillId="8" borderId="23" xfId="50" applyFont="1" applyFill="1" applyBorder="1" applyAlignment="1" applyProtection="1">
      <alignment horizontal="right" vertical="center"/>
      <protection/>
    </xf>
    <xf numFmtId="9" fontId="25" fillId="8" borderId="24" xfId="50" applyFont="1" applyFill="1" applyBorder="1" applyAlignment="1" applyProtection="1">
      <alignment horizontal="right" vertical="center"/>
      <protection/>
    </xf>
    <xf numFmtId="166" fontId="25" fillId="8" borderId="10" xfId="50" applyNumberFormat="1" applyFont="1" applyFill="1" applyBorder="1" applyAlignment="1" applyProtection="1">
      <alignment horizontal="right" vertical="center"/>
      <protection/>
    </xf>
    <xf numFmtId="49" fontId="27" fillId="34" borderId="10" xfId="0" applyNumberFormat="1" applyFont="1" applyFill="1" applyBorder="1" applyAlignment="1" applyProtection="1">
      <alignment horizontal="center" vertical="center" wrapText="1"/>
      <protection/>
    </xf>
    <xf numFmtId="49" fontId="27" fillId="34" borderId="11" xfId="0" applyNumberFormat="1" applyFont="1" applyFill="1" applyBorder="1" applyAlignment="1" applyProtection="1">
      <alignment horizontal="center" vertical="center" wrapText="1"/>
      <protection/>
    </xf>
    <xf numFmtId="49" fontId="27" fillId="34" borderId="12" xfId="0" applyNumberFormat="1" applyFont="1" applyFill="1" applyBorder="1" applyAlignment="1" applyProtection="1">
      <alignment horizontal="center" vertical="center" wrapText="1"/>
      <protection/>
    </xf>
    <xf numFmtId="49" fontId="27" fillId="34" borderId="13" xfId="0" applyNumberFormat="1" applyFont="1" applyFill="1" applyBorder="1" applyAlignment="1" applyProtection="1">
      <alignment horizontal="center" vertical="center" wrapText="1"/>
      <protection/>
    </xf>
    <xf numFmtId="49" fontId="27" fillId="34" borderId="14" xfId="0" applyNumberFormat="1" applyFont="1" applyFill="1" applyBorder="1" applyAlignment="1" applyProtection="1">
      <alignment horizontal="center" vertical="center" wrapText="1"/>
      <protection/>
    </xf>
    <xf numFmtId="49" fontId="27" fillId="34" borderId="0" xfId="0" applyNumberFormat="1" applyFont="1" applyFill="1" applyBorder="1" applyAlignment="1" applyProtection="1">
      <alignment horizontal="center" vertical="center" wrapText="1"/>
      <protection/>
    </xf>
    <xf numFmtId="49" fontId="27" fillId="34" borderId="15" xfId="0" applyNumberFormat="1" applyFont="1" applyFill="1" applyBorder="1" applyAlignment="1" applyProtection="1">
      <alignment horizontal="center" vertical="center" wrapText="1"/>
      <protection/>
    </xf>
    <xf numFmtId="49" fontId="27" fillId="34" borderId="16" xfId="0" applyNumberFormat="1" applyFont="1" applyFill="1" applyBorder="1" applyAlignment="1" applyProtection="1">
      <alignment horizontal="center" vertical="center" wrapText="1"/>
      <protection/>
    </xf>
    <xf numFmtId="49" fontId="27" fillId="34" borderId="17" xfId="0" applyNumberFormat="1" applyFont="1" applyFill="1" applyBorder="1" applyAlignment="1" applyProtection="1">
      <alignment horizontal="center" vertical="center" wrapText="1"/>
      <protection/>
    </xf>
    <xf numFmtId="49" fontId="27" fillId="34" borderId="18" xfId="0" applyNumberFormat="1" applyFont="1" applyFill="1" applyBorder="1" applyAlignment="1" applyProtection="1">
      <alignment horizontal="center" vertical="center" wrapText="1"/>
      <protection/>
    </xf>
    <xf numFmtId="2" fontId="8" fillId="38" borderId="22" xfId="0" applyNumberFormat="1" applyFont="1" applyFill="1" applyBorder="1" applyAlignment="1" applyProtection="1">
      <alignment horizontal="right" vertical="center"/>
      <protection/>
    </xf>
    <xf numFmtId="2" fontId="8" fillId="38" borderId="23" xfId="0" applyNumberFormat="1" applyFont="1" applyFill="1" applyBorder="1" applyAlignment="1" applyProtection="1">
      <alignment horizontal="right" vertical="center"/>
      <protection/>
    </xf>
    <xf numFmtId="2" fontId="8" fillId="38" borderId="24" xfId="0" applyNumberFormat="1" applyFont="1" applyFill="1" applyBorder="1" applyAlignment="1" applyProtection="1">
      <alignment horizontal="right" vertical="center"/>
      <protection/>
    </xf>
    <xf numFmtId="9" fontId="25" fillId="8" borderId="10" xfId="50" applyFont="1" applyFill="1" applyBorder="1" applyAlignment="1" applyProtection="1">
      <alignment horizontal="right" vertical="center"/>
      <protection/>
    </xf>
    <xf numFmtId="49" fontId="13" fillId="34" borderId="22" xfId="0" applyNumberFormat="1" applyFont="1" applyFill="1" applyBorder="1" applyAlignment="1" applyProtection="1">
      <alignment horizontal="left" vertical="center"/>
      <protection/>
    </xf>
    <xf numFmtId="49" fontId="13" fillId="34" borderId="23" xfId="0" applyNumberFormat="1" applyFont="1" applyFill="1" applyBorder="1" applyAlignment="1" applyProtection="1">
      <alignment horizontal="left" vertical="center"/>
      <protection/>
    </xf>
    <xf numFmtId="49" fontId="13" fillId="34" borderId="24" xfId="0" applyNumberFormat="1" applyFont="1" applyFill="1" applyBorder="1" applyAlignment="1" applyProtection="1">
      <alignment horizontal="left" vertical="center"/>
      <protection/>
    </xf>
    <xf numFmtId="166" fontId="8" fillId="38" borderId="22" xfId="0" applyNumberFormat="1" applyFont="1" applyFill="1" applyBorder="1" applyAlignment="1" applyProtection="1">
      <alignment horizontal="right" vertical="center"/>
      <protection locked="0"/>
    </xf>
    <xf numFmtId="166" fontId="8" fillId="38" borderId="23" xfId="0" applyNumberFormat="1" applyFont="1" applyFill="1" applyBorder="1" applyAlignment="1" applyProtection="1">
      <alignment horizontal="right" vertical="center"/>
      <protection locked="0"/>
    </xf>
    <xf numFmtId="166" fontId="8" fillId="38" borderId="24" xfId="0" applyNumberFormat="1" applyFont="1" applyFill="1" applyBorder="1" applyAlignment="1" applyProtection="1">
      <alignment horizontal="right" vertical="center"/>
      <protection locked="0"/>
    </xf>
    <xf numFmtId="2" fontId="8" fillId="38" borderId="22" xfId="0" applyNumberFormat="1" applyFont="1" applyFill="1" applyBorder="1" applyAlignment="1" applyProtection="1">
      <alignment horizontal="right" vertical="center"/>
      <protection locked="0"/>
    </xf>
    <xf numFmtId="2" fontId="8" fillId="38" borderId="23" xfId="0" applyNumberFormat="1" applyFont="1" applyFill="1" applyBorder="1" applyAlignment="1" applyProtection="1">
      <alignment horizontal="right" vertical="center"/>
      <protection locked="0"/>
    </xf>
    <xf numFmtId="2" fontId="8" fillId="38" borderId="24" xfId="0" applyNumberFormat="1" applyFont="1" applyFill="1" applyBorder="1" applyAlignment="1" applyProtection="1">
      <alignment horizontal="right" vertical="center"/>
      <protection locked="0"/>
    </xf>
    <xf numFmtId="1" fontId="8" fillId="38" borderId="22" xfId="0" applyNumberFormat="1" applyFont="1" applyFill="1" applyBorder="1" applyAlignment="1" applyProtection="1">
      <alignment horizontal="right" vertical="center"/>
      <protection locked="0"/>
    </xf>
    <xf numFmtId="1" fontId="8" fillId="38" borderId="23" xfId="0" applyNumberFormat="1" applyFont="1" applyFill="1" applyBorder="1" applyAlignment="1" applyProtection="1">
      <alignment horizontal="right" vertical="center"/>
      <protection locked="0"/>
    </xf>
    <xf numFmtId="1" fontId="8" fillId="38" borderId="24" xfId="0" applyNumberFormat="1" applyFont="1" applyFill="1" applyBorder="1" applyAlignment="1" applyProtection="1">
      <alignment horizontal="right" vertical="center"/>
      <protection locked="0"/>
    </xf>
    <xf numFmtId="2" fontId="25" fillId="34" borderId="22" xfId="0" applyNumberFormat="1" applyFont="1" applyFill="1" applyBorder="1" applyAlignment="1" applyProtection="1">
      <alignment horizontal="center" vertical="center"/>
      <protection/>
    </xf>
    <xf numFmtId="2" fontId="25" fillId="34" borderId="23" xfId="0" applyNumberFormat="1" applyFont="1" applyFill="1" applyBorder="1" applyAlignment="1" applyProtection="1">
      <alignment horizontal="center" vertical="center"/>
      <protection/>
    </xf>
    <xf numFmtId="2" fontId="25" fillId="34" borderId="24" xfId="0" applyNumberFormat="1" applyFont="1" applyFill="1" applyBorder="1" applyAlignment="1" applyProtection="1">
      <alignment horizontal="center" vertical="center"/>
      <protection/>
    </xf>
    <xf numFmtId="2" fontId="15" fillId="38" borderId="22" xfId="0" applyNumberFormat="1" applyFont="1" applyFill="1" applyBorder="1" applyAlignment="1" applyProtection="1">
      <alignment horizontal="left" vertical="center"/>
      <protection locked="0"/>
    </xf>
    <xf numFmtId="2" fontId="15" fillId="38" borderId="23" xfId="0" applyNumberFormat="1" applyFont="1" applyFill="1" applyBorder="1" applyAlignment="1" applyProtection="1">
      <alignment horizontal="left" vertical="center"/>
      <protection locked="0"/>
    </xf>
    <xf numFmtId="2" fontId="15" fillId="38" borderId="24" xfId="0" applyNumberFormat="1" applyFont="1" applyFill="1" applyBorder="1" applyAlignment="1" applyProtection="1">
      <alignment horizontal="left" vertical="center"/>
      <protection locked="0"/>
    </xf>
    <xf numFmtId="2" fontId="25" fillId="8" borderId="10" xfId="0" applyNumberFormat="1" applyFont="1" applyFill="1" applyBorder="1" applyAlignment="1" applyProtection="1">
      <alignment horizontal="right" vertical="center"/>
      <protection/>
    </xf>
    <xf numFmtId="49" fontId="13" fillId="38" borderId="22" xfId="0" applyNumberFormat="1" applyFont="1" applyFill="1" applyBorder="1" applyAlignment="1" applyProtection="1">
      <alignment horizontal="left" vertical="top" wrapText="1"/>
      <protection locked="0"/>
    </xf>
    <xf numFmtId="49" fontId="13" fillId="38" borderId="23" xfId="0" applyNumberFormat="1" applyFont="1" applyFill="1" applyBorder="1" applyAlignment="1" applyProtection="1">
      <alignment horizontal="left" vertical="top" wrapText="1"/>
      <protection locked="0"/>
    </xf>
    <xf numFmtId="49" fontId="13" fillId="38" borderId="24" xfId="0" applyNumberFormat="1" applyFont="1" applyFill="1" applyBorder="1" applyAlignment="1" applyProtection="1">
      <alignment horizontal="left" vertical="top" wrapText="1"/>
      <protection locked="0"/>
    </xf>
    <xf numFmtId="49" fontId="25" fillId="34" borderId="22" xfId="0" applyNumberFormat="1" applyFont="1" applyFill="1" applyBorder="1" applyAlignment="1" applyProtection="1">
      <alignment horizontal="center" vertical="center"/>
      <protection/>
    </xf>
    <xf numFmtId="49" fontId="25" fillId="34" borderId="23" xfId="0" applyNumberFormat="1" applyFont="1" applyFill="1" applyBorder="1" applyAlignment="1" applyProtection="1">
      <alignment horizontal="center" vertical="center"/>
      <protection/>
    </xf>
    <xf numFmtId="49" fontId="25" fillId="34" borderId="24" xfId="0" applyNumberFormat="1" applyFont="1" applyFill="1" applyBorder="1" applyAlignment="1" applyProtection="1">
      <alignment horizontal="center" vertical="center"/>
      <protection/>
    </xf>
    <xf numFmtId="2" fontId="8" fillId="34" borderId="0" xfId="0" applyNumberFormat="1" applyFont="1" applyFill="1" applyBorder="1" applyAlignment="1" applyProtection="1">
      <alignment horizontal="right" vertical="center"/>
      <protection/>
    </xf>
    <xf numFmtId="49" fontId="3" fillId="34" borderId="0" xfId="0" applyNumberFormat="1" applyFont="1" applyFill="1" applyBorder="1" applyAlignment="1" applyProtection="1">
      <alignment horizontal="center" vertical="center"/>
      <protection/>
    </xf>
    <xf numFmtId="49" fontId="27" fillId="34" borderId="11" xfId="0" applyNumberFormat="1" applyFont="1" applyFill="1" applyBorder="1" applyAlignment="1" applyProtection="1">
      <alignment horizontal="center" vertical="center"/>
      <protection/>
    </xf>
    <xf numFmtId="49" fontId="27" fillId="34" borderId="12" xfId="0" applyNumberFormat="1" applyFont="1" applyFill="1" applyBorder="1" applyAlignment="1" applyProtection="1">
      <alignment horizontal="center" vertical="center"/>
      <protection/>
    </xf>
    <xf numFmtId="49" fontId="27" fillId="34" borderId="13" xfId="0" applyNumberFormat="1" applyFont="1" applyFill="1" applyBorder="1" applyAlignment="1" applyProtection="1">
      <alignment horizontal="center" vertical="center"/>
      <protection/>
    </xf>
    <xf numFmtId="49" fontId="27" fillId="34" borderId="16" xfId="0" applyNumberFormat="1" applyFont="1" applyFill="1" applyBorder="1" applyAlignment="1" applyProtection="1">
      <alignment horizontal="center" vertical="center"/>
      <protection/>
    </xf>
    <xf numFmtId="49" fontId="27" fillId="34" borderId="17" xfId="0" applyNumberFormat="1" applyFont="1" applyFill="1" applyBorder="1" applyAlignment="1" applyProtection="1">
      <alignment horizontal="center" vertical="center"/>
      <protection/>
    </xf>
    <xf numFmtId="49" fontId="27" fillId="34" borderId="18" xfId="0" applyNumberFormat="1" applyFont="1" applyFill="1" applyBorder="1" applyAlignment="1" applyProtection="1">
      <alignment horizontal="center" vertical="center"/>
      <protection/>
    </xf>
    <xf numFmtId="49" fontId="14" fillId="34" borderId="0" xfId="0" applyNumberFormat="1" applyFont="1" applyFill="1" applyBorder="1" applyAlignment="1" applyProtection="1">
      <alignment horizontal="center" vertical="center"/>
      <protection/>
    </xf>
    <xf numFmtId="166" fontId="25" fillId="12" borderId="22" xfId="0" applyNumberFormat="1" applyFont="1" applyFill="1" applyBorder="1" applyAlignment="1" applyProtection="1">
      <alignment horizontal="right" vertical="center"/>
      <protection/>
    </xf>
    <xf numFmtId="166" fontId="25" fillId="12" borderId="23" xfId="0" applyNumberFormat="1" applyFont="1" applyFill="1" applyBorder="1" applyAlignment="1" applyProtection="1">
      <alignment horizontal="right" vertical="center"/>
      <protection/>
    </xf>
    <xf numFmtId="166" fontId="25" fillId="12" borderId="24" xfId="0" applyNumberFormat="1" applyFont="1" applyFill="1" applyBorder="1" applyAlignment="1" applyProtection="1">
      <alignment horizontal="right" vertical="center"/>
      <protection/>
    </xf>
    <xf numFmtId="2" fontId="15" fillId="38" borderId="22" xfId="0" applyNumberFormat="1" applyFont="1" applyFill="1" applyBorder="1" applyAlignment="1" applyProtection="1">
      <alignment horizontal="left" vertical="center" wrapText="1"/>
      <protection locked="0"/>
    </xf>
    <xf numFmtId="2" fontId="15" fillId="38" borderId="23" xfId="0" applyNumberFormat="1" applyFont="1" applyFill="1" applyBorder="1" applyAlignment="1" applyProtection="1">
      <alignment horizontal="left" vertical="center" wrapText="1"/>
      <protection locked="0"/>
    </xf>
    <xf numFmtId="2" fontId="15" fillId="38" borderId="24" xfId="0" applyNumberFormat="1" applyFont="1" applyFill="1" applyBorder="1" applyAlignment="1" applyProtection="1">
      <alignment horizontal="left" vertical="center" wrapText="1"/>
      <protection locked="0"/>
    </xf>
    <xf numFmtId="2" fontId="25" fillId="34" borderId="22" xfId="0" applyNumberFormat="1" applyFont="1" applyFill="1" applyBorder="1" applyAlignment="1" applyProtection="1">
      <alignment horizontal="right" vertical="center"/>
      <protection/>
    </xf>
    <xf numFmtId="2" fontId="25" fillId="34" borderId="23" xfId="0" applyNumberFormat="1" applyFont="1" applyFill="1" applyBorder="1" applyAlignment="1" applyProtection="1">
      <alignment horizontal="right" vertical="center"/>
      <protection/>
    </xf>
    <xf numFmtId="2" fontId="25" fillId="34" borderId="24" xfId="0" applyNumberFormat="1" applyFont="1" applyFill="1" applyBorder="1" applyAlignment="1" applyProtection="1">
      <alignment horizontal="right" vertical="center"/>
      <protection/>
    </xf>
    <xf numFmtId="49" fontId="12" fillId="0" borderId="22" xfId="0" applyNumberFormat="1" applyFont="1" applyFill="1" applyBorder="1" applyAlignment="1" applyProtection="1">
      <alignment horizontal="center" vertical="center"/>
      <protection/>
    </xf>
    <xf numFmtId="49" fontId="12" fillId="0" borderId="23" xfId="0" applyNumberFormat="1" applyFont="1" applyFill="1" applyBorder="1" applyAlignment="1" applyProtection="1">
      <alignment horizontal="center" vertical="center"/>
      <protection/>
    </xf>
    <xf numFmtId="49" fontId="12" fillId="0" borderId="24" xfId="0" applyNumberFormat="1" applyFont="1" applyFill="1" applyBorder="1" applyAlignment="1" applyProtection="1">
      <alignment horizontal="center" vertical="center"/>
      <protection/>
    </xf>
    <xf numFmtId="49" fontId="27" fillId="34" borderId="14" xfId="0" applyNumberFormat="1" applyFont="1" applyFill="1" applyBorder="1" applyAlignment="1" applyProtection="1">
      <alignment horizontal="center" vertical="center"/>
      <protection/>
    </xf>
    <xf numFmtId="49" fontId="27" fillId="34" borderId="0" xfId="0" applyNumberFormat="1" applyFont="1" applyFill="1" applyBorder="1" applyAlignment="1" applyProtection="1">
      <alignment horizontal="center" vertical="center"/>
      <protection/>
    </xf>
    <xf numFmtId="49" fontId="27" fillId="34" borderId="15" xfId="0" applyNumberFormat="1" applyFont="1" applyFill="1" applyBorder="1" applyAlignment="1" applyProtection="1">
      <alignment horizontal="center" vertical="center"/>
      <protection/>
    </xf>
    <xf numFmtId="0" fontId="8" fillId="0" borderId="0" xfId="0" applyFont="1" applyAlignment="1" applyProtection="1">
      <alignment horizontal="left" vertical="top" wrapText="1"/>
      <protection/>
    </xf>
    <xf numFmtId="2" fontId="25" fillId="12" borderId="10" xfId="0" applyNumberFormat="1" applyFont="1" applyFill="1" applyBorder="1" applyAlignment="1" applyProtection="1">
      <alignment horizontal="right" vertical="center"/>
      <protection/>
    </xf>
    <xf numFmtId="0" fontId="3" fillId="0" borderId="22" xfId="0" applyFont="1" applyBorder="1" applyAlignment="1" applyProtection="1">
      <alignment horizontal="center"/>
      <protection/>
    </xf>
    <xf numFmtId="0" fontId="3" fillId="0" borderId="24" xfId="0" applyFont="1" applyBorder="1" applyAlignment="1" applyProtection="1">
      <alignment horizontal="center"/>
      <protection/>
    </xf>
    <xf numFmtId="49" fontId="8" fillId="34" borderId="0" xfId="0" applyNumberFormat="1" applyFont="1" applyFill="1" applyBorder="1" applyAlignment="1" applyProtection="1">
      <alignment horizontal="right" vertical="center"/>
      <protection/>
    </xf>
    <xf numFmtId="49" fontId="12" fillId="34" borderId="22" xfId="0" applyNumberFormat="1" applyFont="1" applyFill="1" applyBorder="1" applyAlignment="1" applyProtection="1">
      <alignment horizontal="center" vertical="center"/>
      <protection/>
    </xf>
    <xf numFmtId="49" fontId="12" fillId="34" borderId="23" xfId="0" applyNumberFormat="1" applyFont="1" applyFill="1" applyBorder="1" applyAlignment="1" applyProtection="1">
      <alignment horizontal="center" vertical="center"/>
      <protection/>
    </xf>
    <xf numFmtId="49" fontId="12" fillId="34" borderId="24" xfId="0" applyNumberFormat="1" applyFont="1" applyFill="1" applyBorder="1" applyAlignment="1" applyProtection="1">
      <alignment horizontal="center" vertical="center"/>
      <protection/>
    </xf>
    <xf numFmtId="0" fontId="29" fillId="40" borderId="0" xfId="0" applyFont="1" applyFill="1" applyAlignment="1" applyProtection="1">
      <alignment horizontal="center" vertical="center"/>
      <protection/>
    </xf>
    <xf numFmtId="49" fontId="15" fillId="38" borderId="22" xfId="0" applyNumberFormat="1" applyFont="1" applyFill="1" applyBorder="1" applyAlignment="1" applyProtection="1">
      <alignment horizontal="left" vertical="center" wrapText="1"/>
      <protection locked="0"/>
    </xf>
    <xf numFmtId="49" fontId="15" fillId="38" borderId="23" xfId="0" applyNumberFormat="1" applyFont="1" applyFill="1" applyBorder="1" applyAlignment="1" applyProtection="1">
      <alignment horizontal="left" vertical="center" wrapText="1"/>
      <protection locked="0"/>
    </xf>
    <xf numFmtId="49" fontId="15" fillId="38" borderId="24" xfId="0" applyNumberFormat="1" applyFont="1" applyFill="1" applyBorder="1" applyAlignment="1" applyProtection="1">
      <alignment horizontal="left" vertical="center" wrapText="1"/>
      <protection locked="0"/>
    </xf>
    <xf numFmtId="9" fontId="25" fillId="12" borderId="10" xfId="50" applyFont="1" applyFill="1" applyBorder="1" applyAlignment="1" applyProtection="1">
      <alignment horizontal="right" vertical="center"/>
      <protection/>
    </xf>
    <xf numFmtId="49" fontId="5" fillId="34" borderId="22" xfId="0" applyNumberFormat="1" applyFont="1" applyFill="1" applyBorder="1" applyAlignment="1" applyProtection="1">
      <alignment horizontal="center" vertical="center"/>
      <protection/>
    </xf>
    <xf numFmtId="49" fontId="5" fillId="34" borderId="23" xfId="0" applyNumberFormat="1" applyFont="1" applyFill="1" applyBorder="1" applyAlignment="1" applyProtection="1">
      <alignment horizontal="center" vertical="center"/>
      <protection/>
    </xf>
    <xf numFmtId="49" fontId="5" fillId="34" borderId="24" xfId="0" applyNumberFormat="1" applyFont="1" applyFill="1" applyBorder="1" applyAlignment="1" applyProtection="1">
      <alignment horizontal="center" vertical="center"/>
      <protection/>
    </xf>
    <xf numFmtId="0" fontId="29" fillId="24" borderId="11" xfId="0" applyFont="1" applyFill="1" applyBorder="1" applyAlignment="1" applyProtection="1">
      <alignment horizontal="center" vertical="center"/>
      <protection/>
    </xf>
    <xf numFmtId="0" fontId="29" fillId="24" borderId="12" xfId="0" applyFont="1" applyFill="1" applyBorder="1" applyAlignment="1" applyProtection="1">
      <alignment horizontal="center" vertical="center"/>
      <protection/>
    </xf>
    <xf numFmtId="0" fontId="29" fillId="24" borderId="13" xfId="0" applyFont="1" applyFill="1" applyBorder="1" applyAlignment="1" applyProtection="1">
      <alignment horizontal="center" vertical="center"/>
      <protection/>
    </xf>
    <xf numFmtId="0" fontId="29" fillId="24" borderId="16" xfId="0" applyFont="1" applyFill="1" applyBorder="1" applyAlignment="1" applyProtection="1">
      <alignment horizontal="center" vertical="center"/>
      <protection/>
    </xf>
    <xf numFmtId="0" fontId="29" fillId="24" borderId="17" xfId="0" applyFont="1" applyFill="1" applyBorder="1" applyAlignment="1" applyProtection="1">
      <alignment horizontal="center" vertical="center"/>
      <protection/>
    </xf>
    <xf numFmtId="0" fontId="29" fillId="24" borderId="18" xfId="0" applyFont="1" applyFill="1" applyBorder="1" applyAlignment="1" applyProtection="1">
      <alignment horizontal="center" vertical="center"/>
      <protection/>
    </xf>
    <xf numFmtId="0" fontId="29" fillId="39" borderId="0" xfId="0" applyFont="1" applyFill="1" applyAlignment="1" applyProtection="1">
      <alignment horizontal="center" vertical="center"/>
      <protection/>
    </xf>
    <xf numFmtId="49" fontId="25" fillId="38" borderId="22" xfId="0" applyNumberFormat="1" applyFont="1" applyFill="1" applyBorder="1" applyAlignment="1" applyProtection="1">
      <alignment horizontal="center" vertical="center"/>
      <protection locked="0"/>
    </xf>
    <xf numFmtId="49" fontId="25" fillId="38" borderId="24" xfId="0" applyNumberFormat="1" applyFont="1" applyFill="1" applyBorder="1" applyAlignment="1" applyProtection="1">
      <alignment horizontal="center" vertical="center"/>
      <protection locked="0"/>
    </xf>
    <xf numFmtId="166" fontId="5" fillId="0" borderId="10" xfId="0" applyNumberFormat="1" applyFont="1" applyBorder="1" applyAlignment="1" applyProtection="1">
      <alignment horizontal="center"/>
      <protection/>
    </xf>
    <xf numFmtId="49" fontId="5" fillId="38" borderId="22" xfId="0" applyNumberFormat="1" applyFont="1" applyFill="1" applyBorder="1" applyAlignment="1" applyProtection="1">
      <alignment horizontal="left" vertical="center"/>
      <protection/>
    </xf>
    <xf numFmtId="49" fontId="5" fillId="38" borderId="23" xfId="0" applyNumberFormat="1" applyFont="1" applyFill="1" applyBorder="1" applyAlignment="1" applyProtection="1">
      <alignment horizontal="left" vertical="center"/>
      <protection/>
    </xf>
    <xf numFmtId="49" fontId="5" fillId="38" borderId="24" xfId="0" applyNumberFormat="1" applyFont="1" applyFill="1" applyBorder="1" applyAlignment="1" applyProtection="1">
      <alignment horizontal="left" vertical="center"/>
      <protection/>
    </xf>
    <xf numFmtId="2" fontId="15" fillId="38" borderId="22" xfId="0" applyNumberFormat="1" applyFont="1" applyFill="1" applyBorder="1" applyAlignment="1" applyProtection="1">
      <alignment horizontal="left" vertical="center"/>
      <protection/>
    </xf>
    <xf numFmtId="2" fontId="15" fillId="38" borderId="23" xfId="0" applyNumberFormat="1" applyFont="1" applyFill="1" applyBorder="1" applyAlignment="1" applyProtection="1">
      <alignment horizontal="left" vertical="center"/>
      <protection/>
    </xf>
    <xf numFmtId="2" fontId="15" fillId="38" borderId="24" xfId="0" applyNumberFormat="1" applyFont="1" applyFill="1" applyBorder="1" applyAlignment="1" applyProtection="1">
      <alignment horizontal="left" vertical="center"/>
      <protection/>
    </xf>
    <xf numFmtId="49" fontId="32" fillId="34" borderId="11" xfId="0" applyNumberFormat="1" applyFont="1" applyFill="1" applyBorder="1" applyAlignment="1" applyProtection="1">
      <alignment horizontal="center" vertical="center"/>
      <protection/>
    </xf>
    <xf numFmtId="49" fontId="32" fillId="34" borderId="12" xfId="0" applyNumberFormat="1" applyFont="1" applyFill="1" applyBorder="1" applyAlignment="1" applyProtection="1">
      <alignment horizontal="center" vertical="center"/>
      <protection/>
    </xf>
    <xf numFmtId="49" fontId="32" fillId="34" borderId="13" xfId="0" applyNumberFormat="1" applyFont="1" applyFill="1" applyBorder="1" applyAlignment="1" applyProtection="1">
      <alignment horizontal="center" vertical="center"/>
      <protection/>
    </xf>
    <xf numFmtId="49" fontId="32" fillId="34" borderId="16" xfId="0" applyNumberFormat="1" applyFont="1" applyFill="1" applyBorder="1" applyAlignment="1" applyProtection="1">
      <alignment horizontal="center" vertical="center"/>
      <protection/>
    </xf>
    <xf numFmtId="49" fontId="32" fillId="34" borderId="17" xfId="0" applyNumberFormat="1" applyFont="1" applyFill="1" applyBorder="1" applyAlignment="1" applyProtection="1">
      <alignment horizontal="center" vertical="center"/>
      <protection/>
    </xf>
    <xf numFmtId="49" fontId="32" fillId="34" borderId="18" xfId="0" applyNumberFormat="1" applyFont="1" applyFill="1" applyBorder="1" applyAlignment="1" applyProtection="1">
      <alignment horizontal="center" vertical="center"/>
      <protection/>
    </xf>
    <xf numFmtId="9" fontId="25" fillId="8" borderId="10" xfId="50" applyFont="1" applyFill="1" applyBorder="1" applyAlignment="1" applyProtection="1">
      <alignment horizontal="center" vertical="center"/>
      <protection/>
    </xf>
    <xf numFmtId="166" fontId="25" fillId="38" borderId="22" xfId="0" applyNumberFormat="1" applyFont="1" applyFill="1" applyBorder="1" applyAlignment="1" applyProtection="1">
      <alignment horizontal="right" vertical="center"/>
      <protection locked="0"/>
    </xf>
    <xf numFmtId="166" fontId="25" fillId="38" borderId="23" xfId="0" applyNumberFormat="1" applyFont="1" applyFill="1" applyBorder="1" applyAlignment="1" applyProtection="1">
      <alignment horizontal="right" vertical="center"/>
      <protection locked="0"/>
    </xf>
    <xf numFmtId="166" fontId="25" fillId="38" borderId="24" xfId="0" applyNumberFormat="1" applyFont="1" applyFill="1" applyBorder="1" applyAlignment="1" applyProtection="1">
      <alignment horizontal="right" vertical="center"/>
      <protection locked="0"/>
    </xf>
    <xf numFmtId="2" fontId="25" fillId="8" borderId="22" xfId="50" applyNumberFormat="1" applyFont="1" applyFill="1" applyBorder="1" applyAlignment="1" applyProtection="1">
      <alignment horizontal="right" vertical="center"/>
      <protection/>
    </xf>
    <xf numFmtId="2" fontId="25" fillId="8" borderId="23" xfId="50" applyNumberFormat="1" applyFont="1" applyFill="1" applyBorder="1" applyAlignment="1" applyProtection="1">
      <alignment horizontal="right" vertical="center"/>
      <protection/>
    </xf>
    <xf numFmtId="2" fontId="25" fillId="8" borderId="24" xfId="50" applyNumberFormat="1" applyFont="1" applyFill="1" applyBorder="1" applyAlignment="1" applyProtection="1">
      <alignment horizontal="right" vertical="center"/>
      <protection/>
    </xf>
    <xf numFmtId="0" fontId="27" fillId="38" borderId="10" xfId="0" applyFont="1" applyFill="1" applyBorder="1" applyAlignment="1" applyProtection="1">
      <alignment horizontal="center" vertical="center"/>
      <protection locked="0"/>
    </xf>
    <xf numFmtId="3" fontId="15" fillId="33" borderId="11" xfId="0" applyNumberFormat="1" applyFont="1" applyFill="1" applyBorder="1" applyAlignment="1" applyProtection="1">
      <alignment horizontal="center" vertical="center"/>
      <protection locked="0"/>
    </xf>
    <xf numFmtId="3" fontId="15" fillId="38" borderId="12" xfId="0" applyNumberFormat="1" applyFont="1" applyFill="1" applyBorder="1" applyAlignment="1" applyProtection="1">
      <alignment horizontal="center" vertical="center"/>
      <protection locked="0"/>
    </xf>
    <xf numFmtId="3" fontId="15" fillId="38" borderId="13" xfId="0" applyNumberFormat="1" applyFont="1" applyFill="1" applyBorder="1" applyAlignment="1" applyProtection="1">
      <alignment horizontal="center" vertical="center"/>
      <protection locked="0"/>
    </xf>
    <xf numFmtId="0" fontId="17" fillId="38" borderId="10" xfId="0" applyFont="1" applyFill="1" applyBorder="1" applyAlignment="1" applyProtection="1">
      <alignment horizontal="left" vertical="center"/>
      <protection/>
    </xf>
    <xf numFmtId="0" fontId="3" fillId="0" borderId="22" xfId="0" applyFont="1" applyBorder="1" applyAlignment="1" applyProtection="1">
      <alignment horizontal="left"/>
      <protection/>
    </xf>
    <xf numFmtId="0" fontId="3" fillId="0" borderId="23" xfId="0" applyFont="1" applyBorder="1" applyAlignment="1" applyProtection="1">
      <alignment horizontal="left"/>
      <protection/>
    </xf>
    <xf numFmtId="0" fontId="3" fillId="0" borderId="24" xfId="0" applyFont="1" applyBorder="1" applyAlignment="1" applyProtection="1">
      <alignment horizontal="left"/>
      <protection/>
    </xf>
    <xf numFmtId="0" fontId="27" fillId="38" borderId="10" xfId="0" applyFont="1" applyFill="1" applyBorder="1" applyAlignment="1" applyProtection="1">
      <alignment horizontal="center" vertical="center"/>
      <protection/>
    </xf>
    <xf numFmtId="0" fontId="13" fillId="38" borderId="22" xfId="0" applyFont="1" applyFill="1" applyBorder="1" applyAlignment="1" applyProtection="1">
      <alignment horizontal="left" vertical="center"/>
      <protection locked="0"/>
    </xf>
    <xf numFmtId="0" fontId="13" fillId="38" borderId="23" xfId="0" applyFont="1" applyFill="1" applyBorder="1" applyAlignment="1" applyProtection="1">
      <alignment horizontal="left" vertical="center"/>
      <protection locked="0"/>
    </xf>
    <xf numFmtId="0" fontId="13" fillId="38" borderId="24" xfId="0" applyFont="1" applyFill="1" applyBorder="1" applyAlignment="1" applyProtection="1">
      <alignment horizontal="left" vertical="center"/>
      <protection locked="0"/>
    </xf>
    <xf numFmtId="0" fontId="17" fillId="0" borderId="11" xfId="0" applyFont="1" applyBorder="1" applyAlignment="1" applyProtection="1">
      <alignment horizontal="center" vertical="center" wrapText="1"/>
      <protection/>
    </xf>
    <xf numFmtId="0" fontId="17" fillId="0" borderId="12" xfId="0" applyFont="1" applyBorder="1" applyAlignment="1" applyProtection="1">
      <alignment horizontal="center" vertical="center" wrapText="1"/>
      <protection/>
    </xf>
    <xf numFmtId="0" fontId="17" fillId="0" borderId="13" xfId="0" applyFont="1" applyBorder="1" applyAlignment="1" applyProtection="1">
      <alignment horizontal="center" vertical="center" wrapText="1"/>
      <protection/>
    </xf>
    <xf numFmtId="0" fontId="17" fillId="0" borderId="14" xfId="0" applyFont="1" applyBorder="1" applyAlignment="1" applyProtection="1">
      <alignment horizontal="center" vertical="center" wrapText="1"/>
      <protection/>
    </xf>
    <xf numFmtId="0" fontId="17" fillId="0" borderId="0" xfId="0" applyFont="1" applyBorder="1" applyAlignment="1" applyProtection="1">
      <alignment horizontal="center" vertical="center" wrapText="1"/>
      <protection/>
    </xf>
    <xf numFmtId="0" fontId="17" fillId="0" borderId="15" xfId="0" applyFont="1" applyBorder="1" applyAlignment="1" applyProtection="1">
      <alignment horizontal="center" vertical="center" wrapText="1"/>
      <protection/>
    </xf>
    <xf numFmtId="0" fontId="17" fillId="0" borderId="16" xfId="0" applyFont="1" applyBorder="1" applyAlignment="1" applyProtection="1">
      <alignment horizontal="center" vertical="center" wrapText="1"/>
      <protection/>
    </xf>
    <xf numFmtId="0" fontId="17" fillId="0" borderId="17" xfId="0" applyFont="1" applyBorder="1" applyAlignment="1" applyProtection="1">
      <alignment horizontal="center" vertical="center" wrapText="1"/>
      <protection/>
    </xf>
    <xf numFmtId="0" fontId="17" fillId="0" borderId="18" xfId="0" applyFont="1" applyBorder="1" applyAlignment="1" applyProtection="1">
      <alignment horizontal="center" vertical="center" wrapText="1"/>
      <protection/>
    </xf>
    <xf numFmtId="3" fontId="15" fillId="38" borderId="22" xfId="0" applyNumberFormat="1" applyFont="1" applyFill="1" applyBorder="1" applyAlignment="1" applyProtection="1">
      <alignment horizontal="right" vertical="center"/>
      <protection locked="0"/>
    </xf>
    <xf numFmtId="3" fontId="15" fillId="38" borderId="23" xfId="0" applyNumberFormat="1" applyFont="1" applyFill="1" applyBorder="1" applyAlignment="1" applyProtection="1">
      <alignment horizontal="right" vertical="center"/>
      <protection locked="0"/>
    </xf>
    <xf numFmtId="3" fontId="15" fillId="38" borderId="24" xfId="0" applyNumberFormat="1" applyFont="1" applyFill="1" applyBorder="1" applyAlignment="1" applyProtection="1">
      <alignment horizontal="right" vertical="center"/>
      <protection locked="0"/>
    </xf>
    <xf numFmtId="0" fontId="13" fillId="38" borderId="22" xfId="0" applyFont="1" applyFill="1" applyBorder="1" applyAlignment="1" applyProtection="1">
      <alignment horizontal="left" vertical="center" wrapText="1"/>
      <protection locked="0"/>
    </xf>
    <xf numFmtId="0" fontId="13" fillId="38" borderId="23" xfId="0" applyFont="1" applyFill="1" applyBorder="1" applyAlignment="1" applyProtection="1">
      <alignment horizontal="left" vertical="center" wrapText="1"/>
      <protection locked="0"/>
    </xf>
    <xf numFmtId="0" fontId="32" fillId="38" borderId="22" xfId="0" applyFont="1" applyFill="1" applyBorder="1" applyAlignment="1" applyProtection="1">
      <alignment horizontal="center" vertical="center"/>
      <protection locked="0"/>
    </xf>
    <xf numFmtId="0" fontId="32" fillId="38" borderId="23" xfId="0" applyFont="1" applyFill="1" applyBorder="1" applyAlignment="1" applyProtection="1">
      <alignment horizontal="center" vertical="center"/>
      <protection locked="0"/>
    </xf>
    <xf numFmtId="0" fontId="32" fillId="38" borderId="24" xfId="0" applyFont="1" applyFill="1" applyBorder="1" applyAlignment="1" applyProtection="1">
      <alignment horizontal="center" vertical="center"/>
      <protection locked="0"/>
    </xf>
    <xf numFmtId="0" fontId="27" fillId="38" borderId="22" xfId="0" applyFont="1" applyFill="1" applyBorder="1" applyAlignment="1" applyProtection="1">
      <alignment horizontal="center" vertical="center"/>
      <protection locked="0"/>
    </xf>
    <xf numFmtId="0" fontId="27" fillId="38" borderId="23" xfId="0" applyFont="1" applyFill="1" applyBorder="1" applyAlignment="1" applyProtection="1">
      <alignment horizontal="center" vertical="center"/>
      <protection locked="0"/>
    </xf>
    <xf numFmtId="0" fontId="27" fillId="38" borderId="24" xfId="0" applyFont="1" applyFill="1" applyBorder="1" applyAlignment="1" applyProtection="1">
      <alignment horizontal="center" vertical="center"/>
      <protection locked="0"/>
    </xf>
    <xf numFmtId="0" fontId="15" fillId="38" borderId="22" xfId="0" applyFont="1" applyFill="1" applyBorder="1" applyAlignment="1" applyProtection="1">
      <alignment horizontal="center" vertical="center"/>
      <protection locked="0"/>
    </xf>
    <xf numFmtId="0" fontId="15" fillId="38" borderId="23" xfId="0" applyFont="1" applyFill="1" applyBorder="1" applyAlignment="1" applyProtection="1">
      <alignment horizontal="center" vertical="center"/>
      <protection locked="0"/>
    </xf>
    <xf numFmtId="0" fontId="15" fillId="38" borderId="24" xfId="0" applyFont="1" applyFill="1" applyBorder="1" applyAlignment="1" applyProtection="1">
      <alignment horizontal="center" vertical="center"/>
      <protection locked="0"/>
    </xf>
    <xf numFmtId="4" fontId="15" fillId="38" borderId="11" xfId="0" applyNumberFormat="1" applyFont="1" applyFill="1" applyBorder="1" applyAlignment="1" applyProtection="1">
      <alignment horizontal="left" vertical="center"/>
      <protection locked="0"/>
    </xf>
    <xf numFmtId="4" fontId="15" fillId="38" borderId="12" xfId="0" applyNumberFormat="1" applyFont="1" applyFill="1" applyBorder="1" applyAlignment="1" applyProtection="1">
      <alignment horizontal="left" vertical="center"/>
      <protection locked="0"/>
    </xf>
    <xf numFmtId="4" fontId="15" fillId="38" borderId="13" xfId="0" applyNumberFormat="1" applyFont="1" applyFill="1" applyBorder="1" applyAlignment="1" applyProtection="1">
      <alignment horizontal="left" vertical="center"/>
      <protection locked="0"/>
    </xf>
    <xf numFmtId="170" fontId="13" fillId="38" borderId="10" xfId="0" applyNumberFormat="1" applyFont="1" applyFill="1" applyBorder="1" applyAlignment="1" applyProtection="1">
      <alignment horizontal="center" vertical="center"/>
      <protection locked="0"/>
    </xf>
    <xf numFmtId="1" fontId="32" fillId="38" borderId="22" xfId="50" applyNumberFormat="1" applyFont="1" applyFill="1" applyBorder="1" applyAlignment="1" applyProtection="1">
      <alignment horizontal="center" vertical="center"/>
      <protection locked="0"/>
    </xf>
    <xf numFmtId="1" fontId="32" fillId="38" borderId="23" xfId="50" applyNumberFormat="1" applyFont="1" applyFill="1" applyBorder="1" applyAlignment="1" applyProtection="1">
      <alignment horizontal="center" vertical="center"/>
      <protection locked="0"/>
    </xf>
    <xf numFmtId="1" fontId="32" fillId="38" borderId="24" xfId="50" applyNumberFormat="1" applyFont="1" applyFill="1" applyBorder="1" applyAlignment="1" applyProtection="1">
      <alignment horizontal="center" vertical="center"/>
      <protection locked="0"/>
    </xf>
    <xf numFmtId="168" fontId="32" fillId="38" borderId="10" xfId="0" applyNumberFormat="1" applyFont="1" applyFill="1" applyBorder="1" applyAlignment="1" applyProtection="1">
      <alignment horizontal="center"/>
      <protection locked="0"/>
    </xf>
    <xf numFmtId="1" fontId="32" fillId="38" borderId="22" xfId="50" applyNumberFormat="1" applyFont="1" applyFill="1" applyBorder="1" applyAlignment="1" applyProtection="1">
      <alignment horizontal="right" vertical="center"/>
      <protection locked="0"/>
    </xf>
    <xf numFmtId="1" fontId="32" fillId="38" borderId="23" xfId="50" applyNumberFormat="1" applyFont="1" applyFill="1" applyBorder="1" applyAlignment="1" applyProtection="1">
      <alignment horizontal="right" vertical="center"/>
      <protection locked="0"/>
    </xf>
    <xf numFmtId="1" fontId="32" fillId="38" borderId="24" xfId="50" applyNumberFormat="1" applyFont="1" applyFill="1" applyBorder="1" applyAlignment="1" applyProtection="1">
      <alignment horizontal="right" vertical="center"/>
      <protection locked="0"/>
    </xf>
    <xf numFmtId="0" fontId="17" fillId="0" borderId="12" xfId="0" applyFont="1" applyBorder="1" applyAlignment="1" applyProtection="1">
      <alignment vertical="center" wrapText="1"/>
      <protection/>
    </xf>
    <xf numFmtId="0" fontId="17" fillId="0" borderId="13" xfId="0" applyFont="1" applyBorder="1" applyAlignment="1" applyProtection="1">
      <alignment vertical="center" wrapText="1"/>
      <protection/>
    </xf>
    <xf numFmtId="0" fontId="17" fillId="0" borderId="16" xfId="0" applyFont="1" applyBorder="1" applyAlignment="1" applyProtection="1">
      <alignment vertical="center" wrapText="1"/>
      <protection/>
    </xf>
    <xf numFmtId="0" fontId="17" fillId="0" borderId="17" xfId="0" applyFont="1" applyBorder="1" applyAlignment="1" applyProtection="1">
      <alignment vertical="center" wrapText="1"/>
      <protection/>
    </xf>
    <xf numFmtId="0" fontId="17" fillId="0" borderId="18" xfId="0" applyFont="1" applyBorder="1" applyAlignment="1" applyProtection="1">
      <alignment vertical="center" wrapText="1"/>
      <protection/>
    </xf>
    <xf numFmtId="0" fontId="17" fillId="0" borderId="29" xfId="0" applyFont="1" applyBorder="1" applyAlignment="1" applyProtection="1">
      <alignment horizontal="center" vertical="center"/>
      <protection/>
    </xf>
    <xf numFmtId="0" fontId="17" fillId="0" borderId="30" xfId="0" applyFont="1" applyBorder="1" applyAlignment="1" applyProtection="1">
      <alignment horizontal="center" vertical="center"/>
      <protection/>
    </xf>
    <xf numFmtId="9" fontId="32" fillId="38" borderId="22" xfId="50" applyFont="1" applyFill="1" applyBorder="1" applyAlignment="1" applyProtection="1">
      <alignment horizontal="left" vertical="center"/>
      <protection locked="0"/>
    </xf>
    <xf numFmtId="9" fontId="32" fillId="38" borderId="23" xfId="50" applyFont="1" applyFill="1" applyBorder="1" applyAlignment="1" applyProtection="1">
      <alignment horizontal="left" vertical="center"/>
      <protection locked="0"/>
    </xf>
    <xf numFmtId="9" fontId="32" fillId="38" borderId="24" xfId="50" applyFont="1" applyFill="1" applyBorder="1" applyAlignment="1" applyProtection="1">
      <alignment horizontal="left" vertical="center"/>
      <protection locked="0"/>
    </xf>
    <xf numFmtId="0" fontId="17" fillId="0" borderId="11" xfId="0" applyFont="1" applyBorder="1" applyAlignment="1" applyProtection="1">
      <alignment horizontal="center" vertical="center"/>
      <protection/>
    </xf>
    <xf numFmtId="0" fontId="17" fillId="0" borderId="12" xfId="0" applyFont="1" applyBorder="1" applyAlignment="1" applyProtection="1">
      <alignment horizontal="center" vertical="center"/>
      <protection/>
    </xf>
    <xf numFmtId="0" fontId="17" fillId="0" borderId="13" xfId="0" applyFont="1" applyBorder="1" applyAlignment="1" applyProtection="1">
      <alignment horizontal="center" vertical="center"/>
      <protection/>
    </xf>
    <xf numFmtId="0" fontId="17" fillId="0" borderId="14" xfId="0" applyFont="1" applyBorder="1" applyAlignment="1" applyProtection="1">
      <alignment horizontal="center" vertical="center"/>
      <protection/>
    </xf>
    <xf numFmtId="0" fontId="17" fillId="0" borderId="0" xfId="0" applyFont="1" applyBorder="1" applyAlignment="1" applyProtection="1">
      <alignment horizontal="center" vertical="center"/>
      <protection/>
    </xf>
    <xf numFmtId="0" fontId="17" fillId="0" borderId="15" xfId="0" applyFont="1" applyBorder="1" applyAlignment="1" applyProtection="1">
      <alignment horizontal="center" vertical="center"/>
      <protection/>
    </xf>
    <xf numFmtId="0" fontId="17" fillId="0" borderId="16" xfId="0" applyFont="1" applyBorder="1" applyAlignment="1" applyProtection="1">
      <alignment horizontal="center" vertical="center"/>
      <protection/>
    </xf>
    <xf numFmtId="0" fontId="17" fillId="0" borderId="17" xfId="0" applyFont="1" applyBorder="1" applyAlignment="1" applyProtection="1">
      <alignment horizontal="center" vertical="center"/>
      <protection/>
    </xf>
    <xf numFmtId="0" fontId="17" fillId="0" borderId="18" xfId="0" applyFont="1" applyBorder="1" applyAlignment="1" applyProtection="1">
      <alignment horizontal="center" vertical="center"/>
      <protection/>
    </xf>
    <xf numFmtId="0" fontId="0" fillId="0" borderId="12" xfId="0" applyBorder="1" applyAlignment="1" applyProtection="1">
      <alignment wrapText="1"/>
      <protection/>
    </xf>
    <xf numFmtId="0" fontId="0" fillId="0" borderId="13" xfId="0" applyBorder="1" applyAlignment="1" applyProtection="1">
      <alignment wrapText="1"/>
      <protection/>
    </xf>
    <xf numFmtId="0" fontId="0" fillId="0" borderId="16" xfId="0" applyBorder="1" applyAlignment="1" applyProtection="1">
      <alignment wrapText="1"/>
      <protection/>
    </xf>
    <xf numFmtId="0" fontId="0" fillId="0" borderId="17" xfId="0" applyBorder="1" applyAlignment="1" applyProtection="1">
      <alignment wrapText="1"/>
      <protection/>
    </xf>
    <xf numFmtId="0" fontId="0" fillId="0" borderId="18" xfId="0" applyBorder="1" applyAlignment="1" applyProtection="1">
      <alignment wrapText="1"/>
      <protection/>
    </xf>
    <xf numFmtId="0" fontId="27" fillId="38" borderId="11" xfId="0" applyFont="1" applyFill="1" applyBorder="1" applyAlignment="1" applyProtection="1">
      <alignment horizontal="center" vertical="center" wrapText="1"/>
      <protection locked="0"/>
    </xf>
    <xf numFmtId="0" fontId="27" fillId="38" borderId="12" xfId="0" applyFont="1" applyFill="1" applyBorder="1" applyAlignment="1" applyProtection="1">
      <alignment horizontal="center" vertical="center" wrapText="1"/>
      <protection locked="0"/>
    </xf>
    <xf numFmtId="0" fontId="27" fillId="38" borderId="13" xfId="0" applyFont="1" applyFill="1" applyBorder="1" applyAlignment="1" applyProtection="1">
      <alignment horizontal="center" vertical="center" wrapText="1"/>
      <protection locked="0"/>
    </xf>
    <xf numFmtId="49" fontId="27" fillId="38" borderId="11" xfId="0" applyNumberFormat="1" applyFont="1" applyFill="1" applyBorder="1" applyAlignment="1" applyProtection="1">
      <alignment horizontal="right" vertical="center"/>
      <protection locked="0"/>
    </xf>
    <xf numFmtId="49" fontId="27" fillId="38" borderId="12" xfId="0" applyNumberFormat="1" applyFont="1" applyFill="1" applyBorder="1" applyAlignment="1" applyProtection="1">
      <alignment horizontal="right" vertical="center"/>
      <protection locked="0"/>
    </xf>
    <xf numFmtId="49" fontId="27" fillId="38" borderId="13" xfId="0" applyNumberFormat="1" applyFont="1" applyFill="1" applyBorder="1" applyAlignment="1" applyProtection="1">
      <alignment horizontal="right" vertical="center"/>
      <protection locked="0"/>
    </xf>
    <xf numFmtId="49" fontId="15" fillId="38" borderId="11" xfId="0" applyNumberFormat="1" applyFont="1" applyFill="1" applyBorder="1" applyAlignment="1" applyProtection="1">
      <alignment horizontal="center" vertical="center"/>
      <protection locked="0"/>
    </xf>
    <xf numFmtId="49" fontId="15" fillId="38" borderId="12" xfId="0" applyNumberFormat="1" applyFont="1" applyFill="1" applyBorder="1" applyAlignment="1" applyProtection="1">
      <alignment horizontal="center" vertical="center"/>
      <protection locked="0"/>
    </xf>
    <xf numFmtId="49" fontId="15" fillId="38" borderId="13" xfId="0" applyNumberFormat="1" applyFont="1" applyFill="1" applyBorder="1" applyAlignment="1" applyProtection="1">
      <alignment horizontal="center" vertical="center"/>
      <protection locked="0"/>
    </xf>
    <xf numFmtId="49" fontId="15" fillId="38" borderId="11" xfId="0" applyNumberFormat="1" applyFont="1" applyFill="1" applyBorder="1" applyAlignment="1" applyProtection="1">
      <alignment horizontal="right" vertical="center"/>
      <protection locked="0"/>
    </xf>
    <xf numFmtId="49" fontId="15" fillId="38" borderId="12" xfId="0" applyNumberFormat="1" applyFont="1" applyFill="1" applyBorder="1" applyAlignment="1" applyProtection="1">
      <alignment horizontal="right" vertical="center"/>
      <protection locked="0"/>
    </xf>
    <xf numFmtId="49" fontId="15" fillId="38" borderId="13" xfId="0" applyNumberFormat="1" applyFont="1" applyFill="1" applyBorder="1" applyAlignment="1" applyProtection="1">
      <alignment horizontal="right" vertical="center"/>
      <protection locked="0"/>
    </xf>
    <xf numFmtId="4" fontId="15" fillId="38" borderId="11" xfId="0" applyNumberFormat="1" applyFont="1" applyFill="1" applyBorder="1" applyAlignment="1" applyProtection="1">
      <alignment horizontal="center" vertical="center"/>
      <protection locked="0"/>
    </xf>
    <xf numFmtId="4" fontId="15" fillId="38" borderId="12" xfId="0" applyNumberFormat="1" applyFont="1" applyFill="1" applyBorder="1" applyAlignment="1" applyProtection="1">
      <alignment horizontal="center" vertical="center"/>
      <protection locked="0"/>
    </xf>
    <xf numFmtId="4" fontId="15" fillId="38" borderId="13" xfId="0" applyNumberFormat="1" applyFont="1" applyFill="1" applyBorder="1" applyAlignment="1" applyProtection="1">
      <alignment horizontal="center" vertical="center"/>
      <protection locked="0"/>
    </xf>
    <xf numFmtId="49" fontId="17" fillId="34" borderId="10" xfId="0" applyNumberFormat="1" applyFont="1" applyFill="1" applyBorder="1" applyAlignment="1" applyProtection="1">
      <alignment horizontal="center" vertical="center" wrapText="1"/>
      <protection/>
    </xf>
    <xf numFmtId="49" fontId="17" fillId="34" borderId="11" xfId="0" applyNumberFormat="1" applyFont="1" applyFill="1" applyBorder="1" applyAlignment="1" applyProtection="1">
      <alignment horizontal="center" vertical="center"/>
      <protection/>
    </xf>
    <xf numFmtId="49" fontId="17" fillId="34" borderId="12" xfId="0" applyNumberFormat="1" applyFont="1" applyFill="1" applyBorder="1" applyAlignment="1" applyProtection="1">
      <alignment horizontal="center" vertical="center"/>
      <protection/>
    </xf>
    <xf numFmtId="49" fontId="17" fillId="34" borderId="13" xfId="0" applyNumberFormat="1" applyFont="1" applyFill="1" applyBorder="1" applyAlignment="1" applyProtection="1">
      <alignment horizontal="center" vertical="center"/>
      <protection/>
    </xf>
    <xf numFmtId="49" fontId="17" fillId="34" borderId="14" xfId="0" applyNumberFormat="1" applyFont="1" applyFill="1" applyBorder="1" applyAlignment="1" applyProtection="1">
      <alignment horizontal="center" vertical="center"/>
      <protection/>
    </xf>
    <xf numFmtId="49" fontId="17" fillId="34" borderId="0" xfId="0" applyNumberFormat="1" applyFont="1" applyFill="1" applyBorder="1" applyAlignment="1" applyProtection="1">
      <alignment horizontal="center" vertical="center"/>
      <protection/>
    </xf>
    <xf numFmtId="49" fontId="17" fillId="34" borderId="15" xfId="0" applyNumberFormat="1" applyFont="1" applyFill="1" applyBorder="1" applyAlignment="1" applyProtection="1">
      <alignment horizontal="center" vertical="center"/>
      <protection/>
    </xf>
    <xf numFmtId="49" fontId="17" fillId="34" borderId="16" xfId="0" applyNumberFormat="1" applyFont="1" applyFill="1" applyBorder="1" applyAlignment="1" applyProtection="1">
      <alignment horizontal="center" vertical="center"/>
      <protection/>
    </xf>
    <xf numFmtId="49" fontId="17" fillId="34" borderId="17" xfId="0" applyNumberFormat="1" applyFont="1" applyFill="1" applyBorder="1" applyAlignment="1" applyProtection="1">
      <alignment horizontal="center" vertical="center"/>
      <protection/>
    </xf>
    <xf numFmtId="49" fontId="17" fillId="34" borderId="18" xfId="0" applyNumberFormat="1" applyFont="1" applyFill="1" applyBorder="1" applyAlignment="1" applyProtection="1">
      <alignment horizontal="center" vertical="center"/>
      <protection/>
    </xf>
    <xf numFmtId="49" fontId="17" fillId="34" borderId="11" xfId="0" applyNumberFormat="1" applyFont="1" applyFill="1" applyBorder="1" applyAlignment="1" applyProtection="1">
      <alignment horizontal="center" vertical="center" wrapText="1"/>
      <protection/>
    </xf>
    <xf numFmtId="49" fontId="17" fillId="34" borderId="12" xfId="0" applyNumberFormat="1" applyFont="1" applyFill="1" applyBorder="1" applyAlignment="1" applyProtection="1">
      <alignment horizontal="center" vertical="center" wrapText="1"/>
      <protection/>
    </xf>
    <xf numFmtId="49" fontId="17" fillId="34" borderId="13" xfId="0" applyNumberFormat="1" applyFont="1" applyFill="1" applyBorder="1" applyAlignment="1" applyProtection="1">
      <alignment horizontal="center" vertical="center" wrapText="1"/>
      <protection/>
    </xf>
    <xf numFmtId="49" fontId="17" fillId="34" borderId="14" xfId="0" applyNumberFormat="1" applyFont="1" applyFill="1" applyBorder="1" applyAlignment="1" applyProtection="1">
      <alignment horizontal="center" vertical="center" wrapText="1"/>
      <protection/>
    </xf>
    <xf numFmtId="49" fontId="17" fillId="34" borderId="0" xfId="0" applyNumberFormat="1" applyFont="1" applyFill="1" applyBorder="1" applyAlignment="1" applyProtection="1">
      <alignment horizontal="center" vertical="center" wrapText="1"/>
      <protection/>
    </xf>
    <xf numFmtId="49" fontId="17" fillId="34" borderId="15" xfId="0" applyNumberFormat="1" applyFont="1" applyFill="1" applyBorder="1" applyAlignment="1" applyProtection="1">
      <alignment horizontal="center" vertical="center" wrapText="1"/>
      <protection/>
    </xf>
    <xf numFmtId="49" fontId="17" fillId="34" borderId="16" xfId="0" applyNumberFormat="1" applyFont="1" applyFill="1" applyBorder="1" applyAlignment="1" applyProtection="1">
      <alignment horizontal="center" vertical="center" wrapText="1"/>
      <protection/>
    </xf>
    <xf numFmtId="49" fontId="17" fillId="34" borderId="17" xfId="0" applyNumberFormat="1" applyFont="1" applyFill="1" applyBorder="1" applyAlignment="1" applyProtection="1">
      <alignment horizontal="center" vertical="center" wrapText="1"/>
      <protection/>
    </xf>
    <xf numFmtId="49" fontId="17" fillId="34" borderId="18" xfId="0" applyNumberFormat="1" applyFont="1" applyFill="1" applyBorder="1" applyAlignment="1" applyProtection="1">
      <alignment horizontal="center" vertical="center" wrapText="1"/>
      <protection/>
    </xf>
    <xf numFmtId="49" fontId="8" fillId="0" borderId="0" xfId="0" applyNumberFormat="1" applyFont="1" applyBorder="1" applyAlignment="1" applyProtection="1">
      <alignment horizontal="left" vertical="top" wrapText="1"/>
      <protection/>
    </xf>
    <xf numFmtId="0" fontId="32" fillId="38" borderId="22" xfId="0" applyNumberFormat="1" applyFont="1" applyFill="1" applyBorder="1" applyAlignment="1" applyProtection="1">
      <alignment horizontal="center" vertical="center"/>
      <protection locked="0"/>
    </xf>
    <xf numFmtId="0" fontId="32" fillId="38" borderId="23" xfId="0" applyNumberFormat="1" applyFont="1" applyFill="1" applyBorder="1" applyAlignment="1" applyProtection="1">
      <alignment horizontal="center" vertical="center"/>
      <protection locked="0"/>
    </xf>
    <xf numFmtId="0" fontId="32" fillId="38" borderId="24" xfId="0" applyNumberFormat="1" applyFont="1" applyFill="1" applyBorder="1" applyAlignment="1" applyProtection="1">
      <alignment horizontal="center" vertical="center"/>
      <protection locked="0"/>
    </xf>
    <xf numFmtId="49" fontId="15" fillId="34" borderId="11" xfId="0" applyNumberFormat="1" applyFont="1" applyFill="1" applyBorder="1" applyAlignment="1" applyProtection="1">
      <alignment horizontal="center" vertical="center"/>
      <protection/>
    </xf>
    <xf numFmtId="49" fontId="15" fillId="34" borderId="12" xfId="0" applyNumberFormat="1" applyFont="1" applyFill="1" applyBorder="1" applyAlignment="1" applyProtection="1">
      <alignment horizontal="center" vertical="center"/>
      <protection/>
    </xf>
    <xf numFmtId="49" fontId="15" fillId="34" borderId="13" xfId="0" applyNumberFormat="1" applyFont="1" applyFill="1" applyBorder="1" applyAlignment="1" applyProtection="1">
      <alignment horizontal="center" vertical="center"/>
      <protection/>
    </xf>
    <xf numFmtId="49" fontId="15" fillId="34" borderId="16" xfId="0" applyNumberFormat="1" applyFont="1" applyFill="1" applyBorder="1" applyAlignment="1" applyProtection="1">
      <alignment horizontal="center" vertical="center"/>
      <protection/>
    </xf>
    <xf numFmtId="49" fontId="15" fillId="34" borderId="17" xfId="0" applyNumberFormat="1" applyFont="1" applyFill="1" applyBorder="1" applyAlignment="1" applyProtection="1">
      <alignment horizontal="center" vertical="center"/>
      <protection/>
    </xf>
    <xf numFmtId="49" fontId="15" fillId="34" borderId="18" xfId="0" applyNumberFormat="1" applyFont="1" applyFill="1" applyBorder="1" applyAlignment="1" applyProtection="1">
      <alignment horizontal="center" vertical="center"/>
      <protection/>
    </xf>
    <xf numFmtId="0" fontId="32" fillId="38" borderId="10" xfId="0" applyFont="1" applyFill="1" applyBorder="1" applyAlignment="1" applyProtection="1">
      <alignment horizontal="center" vertical="center"/>
      <protection locked="0"/>
    </xf>
    <xf numFmtId="3" fontId="8" fillId="18" borderId="11" xfId="0" applyNumberFormat="1" applyFont="1" applyFill="1" applyBorder="1" applyAlignment="1" applyProtection="1">
      <alignment horizontal="center" vertical="center"/>
      <protection/>
    </xf>
    <xf numFmtId="3" fontId="8" fillId="18" borderId="12" xfId="0" applyNumberFormat="1" applyFont="1" applyFill="1" applyBorder="1" applyAlignment="1" applyProtection="1">
      <alignment horizontal="center" vertical="center"/>
      <protection/>
    </xf>
    <xf numFmtId="3" fontId="8" fillId="18" borderId="13" xfId="0" applyNumberFormat="1" applyFont="1" applyFill="1" applyBorder="1" applyAlignment="1" applyProtection="1">
      <alignment horizontal="center" vertical="center"/>
      <protection/>
    </xf>
    <xf numFmtId="3" fontId="8" fillId="18" borderId="16" xfId="0" applyNumberFormat="1" applyFont="1" applyFill="1" applyBorder="1" applyAlignment="1" applyProtection="1">
      <alignment horizontal="center" vertical="center"/>
      <protection/>
    </xf>
    <xf numFmtId="3" fontId="8" fillId="18" borderId="17" xfId="0" applyNumberFormat="1" applyFont="1" applyFill="1" applyBorder="1" applyAlignment="1" applyProtection="1">
      <alignment horizontal="center" vertical="center"/>
      <protection/>
    </xf>
    <xf numFmtId="3" fontId="8" fillId="18" borderId="18" xfId="0" applyNumberFormat="1" applyFont="1" applyFill="1" applyBorder="1" applyAlignment="1" applyProtection="1">
      <alignment horizontal="center" vertical="center"/>
      <protection/>
    </xf>
    <xf numFmtId="0" fontId="50" fillId="34" borderId="11" xfId="0" applyFont="1" applyFill="1" applyBorder="1" applyAlignment="1" applyProtection="1">
      <alignment horizontal="center" vertical="center"/>
      <protection/>
    </xf>
    <xf numFmtId="0" fontId="50" fillId="34" borderId="12" xfId="0" applyFont="1" applyFill="1" applyBorder="1" applyAlignment="1" applyProtection="1">
      <alignment horizontal="center" vertical="center"/>
      <protection/>
    </xf>
    <xf numFmtId="0" fontId="50" fillId="34" borderId="13" xfId="0" applyFont="1" applyFill="1" applyBorder="1" applyAlignment="1" applyProtection="1">
      <alignment horizontal="center" vertical="center"/>
      <protection/>
    </xf>
    <xf numFmtId="0" fontId="50" fillId="34" borderId="16" xfId="0" applyFont="1" applyFill="1" applyBorder="1" applyAlignment="1" applyProtection="1">
      <alignment horizontal="center" vertical="center"/>
      <protection/>
    </xf>
    <xf numFmtId="0" fontId="50" fillId="34" borderId="17" xfId="0" applyFont="1" applyFill="1" applyBorder="1" applyAlignment="1" applyProtection="1">
      <alignment horizontal="center" vertical="center"/>
      <protection/>
    </xf>
    <xf numFmtId="0" fontId="50" fillId="34" borderId="18" xfId="0" applyFont="1" applyFill="1" applyBorder="1" applyAlignment="1" applyProtection="1">
      <alignment horizontal="center" vertical="center"/>
      <protection/>
    </xf>
    <xf numFmtId="168" fontId="8" fillId="18" borderId="10" xfId="0" applyNumberFormat="1" applyFont="1" applyFill="1" applyBorder="1" applyAlignment="1" applyProtection="1">
      <alignment horizontal="center" vertical="center"/>
      <protection/>
    </xf>
    <xf numFmtId="0" fontId="32" fillId="38" borderId="22" xfId="0" applyFont="1" applyFill="1" applyBorder="1" applyAlignment="1" applyProtection="1">
      <alignment horizontal="left" vertical="center"/>
      <protection locked="0"/>
    </xf>
    <xf numFmtId="0" fontId="32" fillId="38" borderId="23" xfId="0" applyFont="1" applyFill="1" applyBorder="1" applyAlignment="1" applyProtection="1">
      <alignment horizontal="left" vertical="center"/>
      <protection locked="0"/>
    </xf>
    <xf numFmtId="0" fontId="32" fillId="38" borderId="24" xfId="0" applyFont="1" applyFill="1" applyBorder="1" applyAlignment="1" applyProtection="1">
      <alignment horizontal="left" vertical="center"/>
      <protection locked="0"/>
    </xf>
    <xf numFmtId="1" fontId="8" fillId="18" borderId="11" xfId="0" applyNumberFormat="1" applyFont="1" applyFill="1" applyBorder="1" applyAlignment="1" applyProtection="1">
      <alignment horizontal="center" vertical="center"/>
      <protection/>
    </xf>
    <xf numFmtId="1" fontId="8" fillId="18" borderId="12" xfId="0" applyNumberFormat="1" applyFont="1" applyFill="1" applyBorder="1" applyAlignment="1" applyProtection="1">
      <alignment horizontal="center" vertical="center"/>
      <protection/>
    </xf>
    <xf numFmtId="1" fontId="8" fillId="18" borderId="13" xfId="0" applyNumberFormat="1" applyFont="1" applyFill="1" applyBorder="1" applyAlignment="1" applyProtection="1">
      <alignment horizontal="center" vertical="center"/>
      <protection/>
    </xf>
    <xf numFmtId="1" fontId="8" fillId="18" borderId="16" xfId="0" applyNumberFormat="1" applyFont="1" applyFill="1" applyBorder="1" applyAlignment="1" applyProtection="1">
      <alignment horizontal="center" vertical="center"/>
      <protection/>
    </xf>
    <xf numFmtId="1" fontId="8" fillId="18" borderId="17" xfId="0" applyNumberFormat="1" applyFont="1" applyFill="1" applyBorder="1" applyAlignment="1" applyProtection="1">
      <alignment horizontal="center" vertical="center"/>
      <protection/>
    </xf>
    <xf numFmtId="1" fontId="8" fillId="18" borderId="18" xfId="0" applyNumberFormat="1" applyFont="1" applyFill="1" applyBorder="1" applyAlignment="1" applyProtection="1">
      <alignment horizontal="center" vertical="center"/>
      <protection/>
    </xf>
    <xf numFmtId="0" fontId="17" fillId="0" borderId="10" xfId="0" applyFont="1" applyBorder="1" applyAlignment="1" applyProtection="1">
      <alignment horizontal="center" vertical="center"/>
      <protection/>
    </xf>
    <xf numFmtId="49" fontId="8" fillId="34" borderId="0" xfId="0" applyNumberFormat="1" applyFont="1" applyFill="1" applyBorder="1" applyAlignment="1" applyProtection="1">
      <alignment horizontal="left" vertical="center" wrapText="1"/>
      <protection/>
    </xf>
    <xf numFmtId="168" fontId="13" fillId="38" borderId="10" xfId="0" applyNumberFormat="1" applyFont="1" applyFill="1" applyBorder="1" applyAlignment="1" applyProtection="1">
      <alignment horizontal="right" vertical="center"/>
      <protection locked="0"/>
    </xf>
    <xf numFmtId="4" fontId="8" fillId="18" borderId="10" xfId="0" applyNumberFormat="1" applyFont="1" applyFill="1" applyBorder="1" applyAlignment="1" applyProtection="1">
      <alignment horizontal="center" vertical="center"/>
      <protection/>
    </xf>
    <xf numFmtId="49" fontId="5" fillId="34" borderId="14" xfId="0" applyNumberFormat="1" applyFont="1" applyFill="1" applyBorder="1" applyAlignment="1" applyProtection="1">
      <alignment horizontal="left" vertical="center"/>
      <protection/>
    </xf>
    <xf numFmtId="49" fontId="5" fillId="34" borderId="0" xfId="0" applyNumberFormat="1" applyFont="1" applyFill="1" applyBorder="1" applyAlignment="1" applyProtection="1">
      <alignment horizontal="left" vertical="center"/>
      <protection/>
    </xf>
    <xf numFmtId="2" fontId="8" fillId="18" borderId="11" xfId="0" applyNumberFormat="1" applyFont="1" applyFill="1" applyBorder="1" applyAlignment="1" applyProtection="1">
      <alignment horizontal="center" vertical="center"/>
      <protection/>
    </xf>
    <xf numFmtId="2" fontId="8" fillId="18" borderId="12" xfId="0" applyNumberFormat="1" applyFont="1" applyFill="1" applyBorder="1" applyAlignment="1" applyProtection="1">
      <alignment horizontal="center" vertical="center"/>
      <protection/>
    </xf>
    <xf numFmtId="2" fontId="8" fillId="18" borderId="13" xfId="0" applyNumberFormat="1" applyFont="1" applyFill="1" applyBorder="1" applyAlignment="1" applyProtection="1">
      <alignment horizontal="center" vertical="center"/>
      <protection/>
    </xf>
    <xf numFmtId="2" fontId="8" fillId="18" borderId="16" xfId="0" applyNumberFormat="1" applyFont="1" applyFill="1" applyBorder="1" applyAlignment="1" applyProtection="1">
      <alignment horizontal="center" vertical="center"/>
      <protection/>
    </xf>
    <xf numFmtId="2" fontId="8" fillId="18" borderId="17" xfId="0" applyNumberFormat="1" applyFont="1" applyFill="1" applyBorder="1" applyAlignment="1" applyProtection="1">
      <alignment horizontal="center" vertical="center"/>
      <protection/>
    </xf>
    <xf numFmtId="2" fontId="8" fillId="18" borderId="18" xfId="0" applyNumberFormat="1" applyFont="1" applyFill="1" applyBorder="1" applyAlignment="1" applyProtection="1">
      <alignment horizontal="center" vertical="center"/>
      <protection/>
    </xf>
    <xf numFmtId="4" fontId="3" fillId="38" borderId="11" xfId="0" applyNumberFormat="1" applyFont="1" applyFill="1" applyBorder="1" applyAlignment="1" applyProtection="1">
      <alignment vertical="center"/>
      <protection/>
    </xf>
    <xf numFmtId="4" fontId="3" fillId="38" borderId="12" xfId="0" applyNumberFormat="1" applyFont="1" applyFill="1" applyBorder="1" applyAlignment="1" applyProtection="1">
      <alignment vertical="center"/>
      <protection/>
    </xf>
    <xf numFmtId="4" fontId="3" fillId="38" borderId="13" xfId="0" applyNumberFormat="1" applyFont="1" applyFill="1" applyBorder="1" applyAlignment="1" applyProtection="1">
      <alignment vertical="center"/>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0" fillId="0" borderId="18" xfId="0" applyBorder="1" applyAlignment="1" applyProtection="1">
      <alignment/>
      <protection/>
    </xf>
    <xf numFmtId="2" fontId="15" fillId="34" borderId="11" xfId="0" applyNumberFormat="1" applyFont="1" applyFill="1" applyBorder="1" applyAlignment="1" applyProtection="1">
      <alignment horizontal="center" vertical="center"/>
      <protection/>
    </xf>
    <xf numFmtId="2" fontId="15" fillId="34" borderId="12" xfId="0" applyNumberFormat="1" applyFont="1" applyFill="1" applyBorder="1" applyAlignment="1" applyProtection="1">
      <alignment horizontal="center" vertical="center"/>
      <protection/>
    </xf>
    <xf numFmtId="2" fontId="15" fillId="34" borderId="13" xfId="0" applyNumberFormat="1" applyFont="1" applyFill="1" applyBorder="1" applyAlignment="1" applyProtection="1">
      <alignment horizontal="center" vertical="center"/>
      <protection/>
    </xf>
    <xf numFmtId="2" fontId="15" fillId="34" borderId="16" xfId="0" applyNumberFormat="1" applyFont="1" applyFill="1" applyBorder="1" applyAlignment="1" applyProtection="1">
      <alignment horizontal="center" vertical="center"/>
      <protection/>
    </xf>
    <xf numFmtId="2" fontId="15" fillId="34" borderId="17" xfId="0" applyNumberFormat="1" applyFont="1" applyFill="1" applyBorder="1" applyAlignment="1" applyProtection="1">
      <alignment horizontal="center" vertical="center"/>
      <protection/>
    </xf>
    <xf numFmtId="2" fontId="15" fillId="34" borderId="18" xfId="0" applyNumberFormat="1" applyFont="1" applyFill="1" applyBorder="1" applyAlignment="1" applyProtection="1">
      <alignment horizontal="center" vertical="center"/>
      <protection/>
    </xf>
    <xf numFmtId="49" fontId="15" fillId="0" borderId="11" xfId="0" applyNumberFormat="1" applyFont="1" applyBorder="1" applyAlignment="1" applyProtection="1">
      <alignment horizontal="center" vertical="center" wrapText="1"/>
      <protection/>
    </xf>
    <xf numFmtId="0" fontId="15" fillId="0" borderId="12" xfId="0" applyFont="1" applyBorder="1" applyAlignment="1" applyProtection="1">
      <alignment vertical="center"/>
      <protection/>
    </xf>
    <xf numFmtId="0" fontId="15" fillId="0" borderId="12" xfId="0" applyFont="1" applyBorder="1" applyAlignment="1" applyProtection="1">
      <alignment/>
      <protection/>
    </xf>
    <xf numFmtId="0" fontId="15" fillId="0" borderId="13" xfId="0" applyFont="1" applyBorder="1" applyAlignment="1" applyProtection="1">
      <alignment/>
      <protection/>
    </xf>
    <xf numFmtId="0" fontId="15" fillId="0" borderId="16" xfId="0" applyFont="1" applyBorder="1" applyAlignment="1" applyProtection="1">
      <alignment vertical="center"/>
      <protection/>
    </xf>
    <xf numFmtId="0" fontId="15" fillId="0" borderId="17" xfId="0" applyFont="1" applyBorder="1" applyAlignment="1" applyProtection="1">
      <alignment vertical="center"/>
      <protection/>
    </xf>
    <xf numFmtId="0" fontId="15" fillId="0" borderId="17" xfId="0" applyFont="1" applyBorder="1" applyAlignment="1" applyProtection="1">
      <alignment/>
      <protection/>
    </xf>
    <xf numFmtId="0" fontId="15" fillId="0" borderId="18" xfId="0" applyFont="1" applyBorder="1" applyAlignment="1" applyProtection="1">
      <alignment/>
      <protection/>
    </xf>
    <xf numFmtId="3" fontId="8" fillId="41" borderId="11" xfId="0" applyNumberFormat="1" applyFont="1" applyFill="1" applyBorder="1" applyAlignment="1" applyProtection="1">
      <alignment horizontal="center" vertical="center"/>
      <protection/>
    </xf>
    <xf numFmtId="3" fontId="8" fillId="41" borderId="12" xfId="0" applyNumberFormat="1" applyFont="1" applyFill="1" applyBorder="1" applyAlignment="1" applyProtection="1">
      <alignment horizontal="center"/>
      <protection/>
    </xf>
    <xf numFmtId="3" fontId="8" fillId="41" borderId="13" xfId="0" applyNumberFormat="1" applyFont="1" applyFill="1" applyBorder="1" applyAlignment="1" applyProtection="1">
      <alignment horizontal="center"/>
      <protection/>
    </xf>
    <xf numFmtId="3" fontId="8" fillId="41" borderId="16" xfId="0" applyNumberFormat="1" applyFont="1" applyFill="1" applyBorder="1" applyAlignment="1" applyProtection="1">
      <alignment horizontal="center"/>
      <protection/>
    </xf>
    <xf numFmtId="3" fontId="8" fillId="41" borderId="17" xfId="0" applyNumberFormat="1" applyFont="1" applyFill="1" applyBorder="1" applyAlignment="1" applyProtection="1">
      <alignment horizontal="center"/>
      <protection/>
    </xf>
    <xf numFmtId="3" fontId="8" fillId="41" borderId="18" xfId="0" applyNumberFormat="1" applyFont="1" applyFill="1" applyBorder="1" applyAlignment="1" applyProtection="1">
      <alignment horizontal="center"/>
      <protection/>
    </xf>
    <xf numFmtId="4" fontId="16" fillId="34" borderId="11" xfId="0" applyNumberFormat="1" applyFont="1" applyFill="1" applyBorder="1" applyAlignment="1" applyProtection="1">
      <alignment horizontal="center" vertical="center"/>
      <protection/>
    </xf>
    <xf numFmtId="4" fontId="16" fillId="34" borderId="12" xfId="0" applyNumberFormat="1" applyFont="1" applyFill="1" applyBorder="1" applyAlignment="1" applyProtection="1">
      <alignment horizontal="center" vertical="center"/>
      <protection/>
    </xf>
    <xf numFmtId="4" fontId="16" fillId="34" borderId="13" xfId="0" applyNumberFormat="1" applyFont="1" applyFill="1" applyBorder="1" applyAlignment="1" applyProtection="1">
      <alignment horizontal="center" vertical="center"/>
      <protection/>
    </xf>
    <xf numFmtId="4" fontId="16" fillId="34" borderId="16" xfId="0" applyNumberFormat="1" applyFont="1" applyFill="1" applyBorder="1" applyAlignment="1" applyProtection="1">
      <alignment horizontal="center" vertical="center"/>
      <protection/>
    </xf>
    <xf numFmtId="4" fontId="16" fillId="34" borderId="17" xfId="0" applyNumberFormat="1" applyFont="1" applyFill="1" applyBorder="1" applyAlignment="1" applyProtection="1">
      <alignment horizontal="center" vertical="center"/>
      <protection/>
    </xf>
    <xf numFmtId="4" fontId="16" fillId="34" borderId="18" xfId="0" applyNumberFormat="1" applyFont="1" applyFill="1" applyBorder="1" applyAlignment="1" applyProtection="1">
      <alignment horizontal="center" vertical="center"/>
      <protection/>
    </xf>
    <xf numFmtId="49" fontId="16" fillId="34" borderId="11" xfId="0" applyNumberFormat="1" applyFont="1" applyFill="1" applyBorder="1" applyAlignment="1" applyProtection="1">
      <alignment horizontal="right" vertical="center"/>
      <protection/>
    </xf>
    <xf numFmtId="49" fontId="15" fillId="34" borderId="12" xfId="0" applyNumberFormat="1" applyFont="1" applyFill="1" applyBorder="1" applyAlignment="1" applyProtection="1">
      <alignment horizontal="right"/>
      <protection/>
    </xf>
    <xf numFmtId="49" fontId="15" fillId="34" borderId="13" xfId="0" applyNumberFormat="1" applyFont="1" applyFill="1" applyBorder="1" applyAlignment="1" applyProtection="1">
      <alignment horizontal="right"/>
      <protection/>
    </xf>
    <xf numFmtId="49" fontId="15" fillId="34" borderId="16" xfId="0" applyNumberFormat="1" applyFont="1" applyFill="1" applyBorder="1" applyAlignment="1" applyProtection="1">
      <alignment horizontal="right"/>
      <protection/>
    </xf>
    <xf numFmtId="49" fontId="15" fillId="34" borderId="17" xfId="0" applyNumberFormat="1" applyFont="1" applyFill="1" applyBorder="1" applyAlignment="1" applyProtection="1">
      <alignment horizontal="right"/>
      <protection/>
    </xf>
    <xf numFmtId="49" fontId="15" fillId="34" borderId="18" xfId="0" applyNumberFormat="1" applyFont="1" applyFill="1" applyBorder="1" applyAlignment="1" applyProtection="1">
      <alignment horizontal="right"/>
      <protection/>
    </xf>
    <xf numFmtId="4" fontId="15" fillId="34" borderId="12" xfId="0" applyNumberFormat="1" applyFont="1" applyFill="1" applyBorder="1" applyAlignment="1" applyProtection="1">
      <alignment horizontal="center" vertical="center"/>
      <protection/>
    </xf>
    <xf numFmtId="4" fontId="15" fillId="34" borderId="13" xfId="0" applyNumberFormat="1" applyFont="1" applyFill="1" applyBorder="1" applyAlignment="1" applyProtection="1">
      <alignment horizontal="center" vertical="center"/>
      <protection/>
    </xf>
    <xf numFmtId="4" fontId="15" fillId="34" borderId="16" xfId="0" applyNumberFormat="1" applyFont="1" applyFill="1" applyBorder="1" applyAlignment="1" applyProtection="1">
      <alignment horizontal="center" vertical="center"/>
      <protection/>
    </xf>
    <xf numFmtId="4" fontId="15" fillId="34" borderId="17" xfId="0" applyNumberFormat="1" applyFont="1" applyFill="1" applyBorder="1" applyAlignment="1" applyProtection="1">
      <alignment horizontal="center" vertical="center"/>
      <protection/>
    </xf>
    <xf numFmtId="4" fontId="15" fillId="34" borderId="18" xfId="0" applyNumberFormat="1" applyFont="1" applyFill="1" applyBorder="1" applyAlignment="1" applyProtection="1">
      <alignment horizontal="center" vertical="center"/>
      <protection/>
    </xf>
    <xf numFmtId="0" fontId="27" fillId="0" borderId="11" xfId="0" applyFont="1" applyBorder="1" applyAlignment="1" applyProtection="1">
      <alignment horizontal="center" vertical="center" wrapText="1"/>
      <protection/>
    </xf>
    <xf numFmtId="0" fontId="27" fillId="0" borderId="12" xfId="0" applyFont="1" applyBorder="1" applyAlignment="1" applyProtection="1">
      <alignment horizontal="center" vertical="center" wrapText="1"/>
      <protection/>
    </xf>
    <xf numFmtId="0" fontId="27" fillId="0" borderId="13" xfId="0" applyFont="1" applyBorder="1" applyAlignment="1" applyProtection="1">
      <alignment horizontal="center" vertical="center" wrapText="1"/>
      <protection/>
    </xf>
    <xf numFmtId="0" fontId="27" fillId="0" borderId="16" xfId="0" applyFont="1" applyBorder="1" applyAlignment="1" applyProtection="1">
      <alignment horizontal="center" vertical="center" wrapText="1"/>
      <protection/>
    </xf>
    <xf numFmtId="0" fontId="27" fillId="0" borderId="17" xfId="0" applyFont="1" applyBorder="1" applyAlignment="1" applyProtection="1">
      <alignment horizontal="center" vertical="center" wrapText="1"/>
      <protection/>
    </xf>
    <xf numFmtId="0" fontId="27" fillId="0" borderId="18" xfId="0" applyFont="1" applyBorder="1" applyAlignment="1" applyProtection="1">
      <alignment horizontal="center" vertical="center" wrapText="1"/>
      <protection/>
    </xf>
    <xf numFmtId="49" fontId="27" fillId="0" borderId="11" xfId="0" applyNumberFormat="1" applyFont="1" applyBorder="1" applyAlignment="1" applyProtection="1">
      <alignment horizontal="right" vertical="center"/>
      <protection/>
    </xf>
    <xf numFmtId="49" fontId="15" fillId="0" borderId="12" xfId="0" applyNumberFormat="1" applyFont="1" applyBorder="1" applyAlignment="1" applyProtection="1">
      <alignment horizontal="right"/>
      <protection/>
    </xf>
    <xf numFmtId="49" fontId="15" fillId="0" borderId="13" xfId="0" applyNumberFormat="1" applyFont="1" applyBorder="1" applyAlignment="1" applyProtection="1">
      <alignment horizontal="right"/>
      <protection/>
    </xf>
    <xf numFmtId="49" fontId="15" fillId="0" borderId="16" xfId="0" applyNumberFormat="1" applyFont="1" applyBorder="1" applyAlignment="1" applyProtection="1">
      <alignment horizontal="right"/>
      <protection/>
    </xf>
    <xf numFmtId="49" fontId="15" fillId="0" borderId="17" xfId="0" applyNumberFormat="1" applyFont="1" applyBorder="1" applyAlignment="1" applyProtection="1">
      <alignment horizontal="right"/>
      <protection/>
    </xf>
    <xf numFmtId="49" fontId="15" fillId="0" borderId="18" xfId="0" applyNumberFormat="1" applyFont="1" applyBorder="1" applyAlignment="1" applyProtection="1">
      <alignment horizontal="right"/>
      <protection/>
    </xf>
    <xf numFmtId="0" fontId="14" fillId="0" borderId="22" xfId="0" applyFont="1" applyBorder="1" applyAlignment="1" applyProtection="1">
      <alignment horizontal="center"/>
      <protection/>
    </xf>
    <xf numFmtId="0" fontId="14" fillId="0" borderId="23" xfId="0" applyFont="1" applyBorder="1" applyAlignment="1" applyProtection="1">
      <alignment horizontal="center"/>
      <protection/>
    </xf>
    <xf numFmtId="0" fontId="14" fillId="0" borderId="24" xfId="0" applyFont="1" applyBorder="1" applyAlignment="1" applyProtection="1">
      <alignment horizontal="center"/>
      <protection/>
    </xf>
    <xf numFmtId="4" fontId="116" fillId="34" borderId="11" xfId="0" applyNumberFormat="1" applyFont="1" applyFill="1" applyBorder="1" applyAlignment="1" applyProtection="1">
      <alignment horizontal="center" vertical="center"/>
      <protection/>
    </xf>
    <xf numFmtId="4" fontId="116" fillId="34" borderId="12" xfId="0" applyNumberFormat="1" applyFont="1" applyFill="1" applyBorder="1" applyAlignment="1" applyProtection="1">
      <alignment horizontal="center" vertical="center"/>
      <protection/>
    </xf>
    <xf numFmtId="4" fontId="116" fillId="34" borderId="13" xfId="0" applyNumberFormat="1" applyFont="1" applyFill="1" applyBorder="1" applyAlignment="1" applyProtection="1">
      <alignment horizontal="center" vertical="center"/>
      <protection/>
    </xf>
    <xf numFmtId="4" fontId="116" fillId="34" borderId="16" xfId="0" applyNumberFormat="1" applyFont="1" applyFill="1" applyBorder="1" applyAlignment="1" applyProtection="1">
      <alignment horizontal="center" vertical="center"/>
      <protection/>
    </xf>
    <xf numFmtId="4" fontId="116" fillId="34" borderId="17" xfId="0" applyNumberFormat="1" applyFont="1" applyFill="1" applyBorder="1" applyAlignment="1" applyProtection="1">
      <alignment horizontal="center" vertical="center"/>
      <protection/>
    </xf>
    <xf numFmtId="4" fontId="116" fillId="34" borderId="18" xfId="0" applyNumberFormat="1" applyFont="1" applyFill="1" applyBorder="1" applyAlignment="1" applyProtection="1">
      <alignment horizontal="center" vertical="center"/>
      <protection/>
    </xf>
    <xf numFmtId="0" fontId="17" fillId="38" borderId="22" xfId="0" applyFont="1" applyFill="1" applyBorder="1" applyAlignment="1" applyProtection="1">
      <alignment horizontal="left" vertical="center"/>
      <protection/>
    </xf>
    <xf numFmtId="0" fontId="17" fillId="38" borderId="23" xfId="0" applyFont="1" applyFill="1" applyBorder="1" applyAlignment="1" applyProtection="1">
      <alignment horizontal="left" vertical="center"/>
      <protection/>
    </xf>
    <xf numFmtId="0" fontId="17" fillId="38" borderId="24" xfId="0" applyFont="1" applyFill="1" applyBorder="1" applyAlignment="1" applyProtection="1">
      <alignment horizontal="left" vertical="center"/>
      <protection/>
    </xf>
    <xf numFmtId="49" fontId="15" fillId="0" borderId="12" xfId="0" applyNumberFormat="1" applyFont="1" applyBorder="1" applyAlignment="1" applyProtection="1">
      <alignment horizontal="center" vertical="center" wrapText="1"/>
      <protection/>
    </xf>
    <xf numFmtId="49" fontId="15" fillId="0" borderId="16" xfId="0" applyNumberFormat="1" applyFont="1" applyBorder="1" applyAlignment="1" applyProtection="1">
      <alignment horizontal="center" vertical="center" wrapText="1"/>
      <protection/>
    </xf>
    <xf numFmtId="49" fontId="15" fillId="0" borderId="17" xfId="0" applyNumberFormat="1" applyFont="1" applyBorder="1" applyAlignment="1" applyProtection="1">
      <alignment horizontal="center" vertical="center" wrapText="1"/>
      <protection/>
    </xf>
    <xf numFmtId="0" fontId="3" fillId="0" borderId="0" xfId="0" applyFont="1" applyAlignment="1" applyProtection="1">
      <alignment horizontal="center"/>
      <protection/>
    </xf>
    <xf numFmtId="4" fontId="3" fillId="38" borderId="22" xfId="0" applyNumberFormat="1" applyFont="1" applyFill="1" applyBorder="1" applyAlignment="1" applyProtection="1">
      <alignment vertical="center"/>
      <protection/>
    </xf>
    <xf numFmtId="4" fontId="3" fillId="38" borderId="23" xfId="0" applyNumberFormat="1" applyFont="1" applyFill="1" applyBorder="1" applyAlignment="1" applyProtection="1">
      <alignment vertical="center"/>
      <protection/>
    </xf>
    <xf numFmtId="4" fontId="3" fillId="38" borderId="24" xfId="0" applyNumberFormat="1" applyFont="1" applyFill="1" applyBorder="1" applyAlignment="1" applyProtection="1">
      <alignment vertical="center"/>
      <protection/>
    </xf>
    <xf numFmtId="4" fontId="116" fillId="0" borderId="11" xfId="0" applyNumberFormat="1" applyFont="1" applyFill="1" applyBorder="1" applyAlignment="1" applyProtection="1">
      <alignment horizontal="center" vertical="center"/>
      <protection/>
    </xf>
    <xf numFmtId="4" fontId="113" fillId="0" borderId="12" xfId="0" applyNumberFormat="1" applyFont="1" applyFill="1" applyBorder="1" applyAlignment="1" applyProtection="1">
      <alignment horizontal="center" vertical="center"/>
      <protection/>
    </xf>
    <xf numFmtId="4" fontId="113" fillId="0" borderId="13" xfId="0" applyNumberFormat="1" applyFont="1" applyFill="1" applyBorder="1" applyAlignment="1" applyProtection="1">
      <alignment horizontal="center" vertical="center"/>
      <protection/>
    </xf>
    <xf numFmtId="4" fontId="113" fillId="0" borderId="16" xfId="0" applyNumberFormat="1" applyFont="1" applyFill="1" applyBorder="1" applyAlignment="1" applyProtection="1">
      <alignment horizontal="center" vertical="center"/>
      <protection/>
    </xf>
    <xf numFmtId="4" fontId="113" fillId="0" borderId="17" xfId="0" applyNumberFormat="1" applyFont="1" applyFill="1" applyBorder="1" applyAlignment="1" applyProtection="1">
      <alignment horizontal="center" vertical="center"/>
      <protection/>
    </xf>
    <xf numFmtId="4" fontId="113" fillId="0" borderId="18" xfId="0" applyNumberFormat="1" applyFont="1" applyFill="1" applyBorder="1" applyAlignment="1" applyProtection="1">
      <alignment horizontal="center" vertical="center"/>
      <protection/>
    </xf>
    <xf numFmtId="4" fontId="15" fillId="38" borderId="22" xfId="0" applyNumberFormat="1" applyFont="1" applyFill="1" applyBorder="1" applyAlignment="1" applyProtection="1">
      <alignment horizontal="left" vertical="center"/>
      <protection locked="0"/>
    </xf>
    <xf numFmtId="4" fontId="15" fillId="38" borderId="23" xfId="0" applyNumberFormat="1" applyFont="1" applyFill="1" applyBorder="1" applyAlignment="1" applyProtection="1">
      <alignment horizontal="left" vertical="center"/>
      <protection locked="0"/>
    </xf>
    <xf numFmtId="4" fontId="15" fillId="38" borderId="24" xfId="0" applyNumberFormat="1" applyFont="1" applyFill="1" applyBorder="1" applyAlignment="1" applyProtection="1">
      <alignment horizontal="left" vertical="center"/>
      <protection locked="0"/>
    </xf>
    <xf numFmtId="4" fontId="15" fillId="38" borderId="22" xfId="0" applyNumberFormat="1" applyFont="1" applyFill="1" applyBorder="1" applyAlignment="1" applyProtection="1">
      <alignment horizontal="center" vertical="center"/>
      <protection/>
    </xf>
    <xf numFmtId="4" fontId="15" fillId="38" borderId="23" xfId="0" applyNumberFormat="1" applyFont="1" applyFill="1" applyBorder="1" applyAlignment="1" applyProtection="1">
      <alignment horizontal="center" vertical="center"/>
      <protection/>
    </xf>
    <xf numFmtId="4" fontId="15" fillId="38" borderId="24" xfId="0" applyNumberFormat="1" applyFont="1" applyFill="1" applyBorder="1" applyAlignment="1" applyProtection="1">
      <alignment horizontal="center" vertical="center"/>
      <protection/>
    </xf>
    <xf numFmtId="9" fontId="116" fillId="34" borderId="11" xfId="50" applyFont="1" applyFill="1" applyBorder="1" applyAlignment="1" applyProtection="1">
      <alignment horizontal="center" vertical="center"/>
      <protection/>
    </xf>
    <xf numFmtId="9" fontId="116" fillId="34" borderId="12" xfId="50" applyFont="1" applyFill="1" applyBorder="1" applyAlignment="1" applyProtection="1">
      <alignment horizontal="center" vertical="center"/>
      <protection/>
    </xf>
    <xf numFmtId="9" fontId="116" fillId="34" borderId="13" xfId="50" applyFont="1" applyFill="1" applyBorder="1" applyAlignment="1" applyProtection="1">
      <alignment horizontal="center" vertical="center"/>
      <protection/>
    </xf>
    <xf numFmtId="9" fontId="116" fillId="34" borderId="16" xfId="50" applyFont="1" applyFill="1" applyBorder="1" applyAlignment="1" applyProtection="1">
      <alignment horizontal="center" vertical="center"/>
      <protection/>
    </xf>
    <xf numFmtId="9" fontId="116" fillId="34" borderId="17" xfId="50" applyFont="1" applyFill="1" applyBorder="1" applyAlignment="1" applyProtection="1">
      <alignment horizontal="center" vertical="center"/>
      <protection/>
    </xf>
    <xf numFmtId="9" fontId="116" fillId="34" borderId="18" xfId="50" applyFont="1" applyFill="1" applyBorder="1" applyAlignment="1" applyProtection="1">
      <alignment horizontal="center" vertical="center"/>
      <protection/>
    </xf>
    <xf numFmtId="3" fontId="13" fillId="38" borderId="10" xfId="0" applyNumberFormat="1" applyFont="1" applyFill="1" applyBorder="1" applyAlignment="1" applyProtection="1">
      <alignment horizontal="center" vertical="center"/>
      <protection/>
    </xf>
    <xf numFmtId="4" fontId="15" fillId="38" borderId="11" xfId="0" applyNumberFormat="1" applyFont="1" applyFill="1" applyBorder="1" applyAlignment="1" applyProtection="1">
      <alignment horizontal="center" vertical="center"/>
      <protection/>
    </xf>
    <xf numFmtId="4" fontId="15" fillId="38" borderId="12" xfId="0" applyNumberFormat="1" applyFont="1" applyFill="1" applyBorder="1" applyAlignment="1" applyProtection="1">
      <alignment horizontal="center" vertical="center"/>
      <protection/>
    </xf>
    <xf numFmtId="4" fontId="15" fillId="38" borderId="13" xfId="0" applyNumberFormat="1" applyFont="1" applyFill="1" applyBorder="1" applyAlignment="1" applyProtection="1">
      <alignment horizontal="center" vertical="center"/>
      <protection/>
    </xf>
    <xf numFmtId="0" fontId="15" fillId="38" borderId="22" xfId="0" applyFont="1" applyFill="1" applyBorder="1" applyAlignment="1" applyProtection="1">
      <alignment horizontal="center" vertical="center"/>
      <protection/>
    </xf>
    <xf numFmtId="0" fontId="15" fillId="38" borderId="23" xfId="0" applyFont="1" applyFill="1" applyBorder="1" applyAlignment="1" applyProtection="1">
      <alignment horizontal="center" vertical="center"/>
      <protection/>
    </xf>
    <xf numFmtId="0" fontId="15" fillId="38" borderId="24" xfId="0" applyFont="1" applyFill="1" applyBorder="1" applyAlignment="1" applyProtection="1">
      <alignment horizontal="center" vertical="center"/>
      <protection/>
    </xf>
    <xf numFmtId="168" fontId="13" fillId="38" borderId="10" xfId="0" applyNumberFormat="1" applyFont="1" applyFill="1" applyBorder="1" applyAlignment="1" applyProtection="1">
      <alignment horizontal="right" vertical="center"/>
      <protection/>
    </xf>
    <xf numFmtId="0" fontId="114" fillId="38" borderId="22" xfId="0" applyFont="1" applyFill="1" applyBorder="1" applyAlignment="1" applyProtection="1">
      <alignment horizontal="center" vertical="center"/>
      <protection locked="0"/>
    </xf>
    <xf numFmtId="0" fontId="114" fillId="38" borderId="23" xfId="0" applyFont="1" applyFill="1" applyBorder="1" applyAlignment="1" applyProtection="1">
      <alignment horizontal="center" vertical="center"/>
      <protection locked="0"/>
    </xf>
    <xf numFmtId="0" fontId="114" fillId="38" borderId="24" xfId="0" applyFont="1" applyFill="1" applyBorder="1" applyAlignment="1" applyProtection="1">
      <alignment horizontal="center" vertical="center"/>
      <protection locked="0"/>
    </xf>
    <xf numFmtId="0" fontId="29" fillId="35" borderId="0" xfId="0" applyFont="1" applyFill="1" applyAlignment="1" applyProtection="1">
      <alignment horizontal="center" vertical="center"/>
      <protection/>
    </xf>
    <xf numFmtId="49" fontId="36" fillId="0" borderId="11" xfId="0" applyNumberFormat="1" applyFont="1" applyBorder="1" applyAlignment="1" applyProtection="1">
      <alignment horizontal="center" vertical="center" wrapText="1"/>
      <protection/>
    </xf>
    <xf numFmtId="49" fontId="36" fillId="0" borderId="12" xfId="0" applyNumberFormat="1" applyFont="1" applyBorder="1" applyAlignment="1" applyProtection="1">
      <alignment horizontal="center" vertical="center" wrapText="1"/>
      <protection/>
    </xf>
    <xf numFmtId="49" fontId="36" fillId="0" borderId="13" xfId="0" applyNumberFormat="1" applyFont="1" applyBorder="1" applyAlignment="1" applyProtection="1">
      <alignment horizontal="center" vertical="center" wrapText="1"/>
      <protection/>
    </xf>
    <xf numFmtId="49" fontId="36" fillId="0" borderId="14" xfId="0" applyNumberFormat="1" applyFont="1" applyBorder="1" applyAlignment="1" applyProtection="1">
      <alignment horizontal="center" vertical="center" wrapText="1"/>
      <protection/>
    </xf>
    <xf numFmtId="49" fontId="36" fillId="0" borderId="0" xfId="0" applyNumberFormat="1" applyFont="1" applyBorder="1" applyAlignment="1" applyProtection="1">
      <alignment horizontal="center" vertical="center" wrapText="1"/>
      <protection/>
    </xf>
    <xf numFmtId="49" fontId="36" fillId="0" borderId="15" xfId="0" applyNumberFormat="1" applyFont="1" applyBorder="1" applyAlignment="1" applyProtection="1">
      <alignment horizontal="center" vertical="center" wrapText="1"/>
      <protection/>
    </xf>
    <xf numFmtId="49" fontId="36" fillId="0" borderId="16" xfId="0" applyNumberFormat="1" applyFont="1" applyBorder="1" applyAlignment="1" applyProtection="1">
      <alignment horizontal="center" vertical="center" wrapText="1"/>
      <protection/>
    </xf>
    <xf numFmtId="49" fontId="36" fillId="0" borderId="17" xfId="0" applyNumberFormat="1" applyFont="1" applyBorder="1" applyAlignment="1" applyProtection="1">
      <alignment horizontal="center" vertical="center" wrapText="1"/>
      <protection/>
    </xf>
    <xf numFmtId="49" fontId="36" fillId="0" borderId="18" xfId="0" applyNumberFormat="1" applyFont="1" applyBorder="1" applyAlignment="1" applyProtection="1">
      <alignment horizontal="center" vertical="center" wrapText="1"/>
      <protection/>
    </xf>
    <xf numFmtId="0" fontId="3" fillId="0" borderId="11"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49" fontId="41" fillId="38" borderId="11" xfId="0" applyNumberFormat="1" applyFont="1" applyFill="1" applyBorder="1" applyAlignment="1" applyProtection="1">
      <alignment horizontal="left" vertical="top" wrapText="1"/>
      <protection locked="0"/>
    </xf>
    <xf numFmtId="49" fontId="41" fillId="38" borderId="12" xfId="0" applyNumberFormat="1" applyFont="1" applyFill="1" applyBorder="1" applyAlignment="1" applyProtection="1">
      <alignment horizontal="left" vertical="top" wrapText="1"/>
      <protection locked="0"/>
    </xf>
    <xf numFmtId="49" fontId="41" fillId="38" borderId="13" xfId="0" applyNumberFormat="1" applyFont="1" applyFill="1" applyBorder="1" applyAlignment="1" applyProtection="1">
      <alignment horizontal="left" vertical="top" wrapText="1"/>
      <protection locked="0"/>
    </xf>
    <xf numFmtId="49" fontId="41" fillId="38" borderId="14" xfId="0" applyNumberFormat="1" applyFont="1" applyFill="1" applyBorder="1" applyAlignment="1" applyProtection="1">
      <alignment horizontal="left" vertical="top" wrapText="1"/>
      <protection locked="0"/>
    </xf>
    <xf numFmtId="49" fontId="41" fillId="38" borderId="0" xfId="0" applyNumberFormat="1" applyFont="1" applyFill="1" applyBorder="1" applyAlignment="1" applyProtection="1">
      <alignment horizontal="left" vertical="top" wrapText="1"/>
      <protection locked="0"/>
    </xf>
    <xf numFmtId="49" fontId="41" fillId="38" borderId="15" xfId="0" applyNumberFormat="1" applyFont="1" applyFill="1" applyBorder="1" applyAlignment="1" applyProtection="1">
      <alignment horizontal="left" vertical="top" wrapText="1"/>
      <protection locked="0"/>
    </xf>
    <xf numFmtId="49" fontId="41" fillId="38" borderId="16" xfId="0" applyNumberFormat="1" applyFont="1" applyFill="1" applyBorder="1" applyAlignment="1" applyProtection="1">
      <alignment horizontal="left" vertical="top" wrapText="1"/>
      <protection locked="0"/>
    </xf>
    <xf numFmtId="49" fontId="41" fillId="38" borderId="17" xfId="0" applyNumberFormat="1" applyFont="1" applyFill="1" applyBorder="1" applyAlignment="1" applyProtection="1">
      <alignment horizontal="left" vertical="top" wrapText="1"/>
      <protection locked="0"/>
    </xf>
    <xf numFmtId="49" fontId="41" fillId="38" borderId="18" xfId="0" applyNumberFormat="1" applyFont="1" applyFill="1" applyBorder="1" applyAlignment="1" applyProtection="1">
      <alignment horizontal="left" vertical="top" wrapText="1"/>
      <protection locked="0"/>
    </xf>
    <xf numFmtId="49" fontId="27" fillId="38" borderId="11" xfId="0" applyNumberFormat="1" applyFont="1" applyFill="1" applyBorder="1" applyAlignment="1" applyProtection="1">
      <alignment horizontal="left" vertical="top" wrapText="1"/>
      <protection locked="0"/>
    </xf>
    <xf numFmtId="49" fontId="27" fillId="38" borderId="12" xfId="0" applyNumberFormat="1" applyFont="1" applyFill="1" applyBorder="1" applyAlignment="1" applyProtection="1">
      <alignment horizontal="left" vertical="top" wrapText="1"/>
      <protection locked="0"/>
    </xf>
    <xf numFmtId="49" fontId="27" fillId="38" borderId="13" xfId="0" applyNumberFormat="1" applyFont="1" applyFill="1" applyBorder="1" applyAlignment="1" applyProtection="1">
      <alignment horizontal="left" vertical="top" wrapText="1"/>
      <protection locked="0"/>
    </xf>
    <xf numFmtId="49" fontId="27" fillId="38" borderId="14" xfId="0" applyNumberFormat="1" applyFont="1" applyFill="1" applyBorder="1" applyAlignment="1" applyProtection="1">
      <alignment horizontal="left" vertical="top" wrapText="1"/>
      <protection locked="0"/>
    </xf>
    <xf numFmtId="49" fontId="27" fillId="38" borderId="0" xfId="0" applyNumberFormat="1" applyFont="1" applyFill="1" applyBorder="1" applyAlignment="1" applyProtection="1">
      <alignment horizontal="left" vertical="top" wrapText="1"/>
      <protection locked="0"/>
    </xf>
    <xf numFmtId="49" fontId="27" fillId="38" borderId="15" xfId="0" applyNumberFormat="1" applyFont="1" applyFill="1" applyBorder="1" applyAlignment="1" applyProtection="1">
      <alignment horizontal="left" vertical="top" wrapText="1"/>
      <protection locked="0"/>
    </xf>
    <xf numFmtId="49" fontId="27" fillId="38" borderId="16" xfId="0" applyNumberFormat="1" applyFont="1" applyFill="1" applyBorder="1" applyAlignment="1" applyProtection="1">
      <alignment horizontal="left" vertical="top" wrapText="1"/>
      <protection locked="0"/>
    </xf>
    <xf numFmtId="49" fontId="27" fillId="38" borderId="17" xfId="0" applyNumberFormat="1" applyFont="1" applyFill="1" applyBorder="1" applyAlignment="1" applyProtection="1">
      <alignment horizontal="left" vertical="top" wrapText="1"/>
      <protection locked="0"/>
    </xf>
    <xf numFmtId="49" fontId="27" fillId="38" borderId="18" xfId="0" applyNumberFormat="1" applyFont="1" applyFill="1" applyBorder="1" applyAlignment="1" applyProtection="1">
      <alignment horizontal="left" vertical="top" wrapText="1"/>
      <protection locked="0"/>
    </xf>
    <xf numFmtId="49" fontId="13" fillId="38" borderId="11" xfId="0" applyNumberFormat="1" applyFont="1" applyFill="1" applyBorder="1" applyAlignment="1" applyProtection="1">
      <alignment horizontal="center" vertical="center" wrapText="1"/>
      <protection locked="0"/>
    </xf>
    <xf numFmtId="49" fontId="13" fillId="38" borderId="12" xfId="0" applyNumberFormat="1" applyFont="1" applyFill="1" applyBorder="1" applyAlignment="1" applyProtection="1">
      <alignment horizontal="center" vertical="center" wrapText="1"/>
      <protection locked="0"/>
    </xf>
    <xf numFmtId="49" fontId="13" fillId="38" borderId="13" xfId="0" applyNumberFormat="1" applyFont="1" applyFill="1" applyBorder="1" applyAlignment="1" applyProtection="1">
      <alignment horizontal="center" vertical="center" wrapText="1"/>
      <protection locked="0"/>
    </xf>
    <xf numFmtId="49" fontId="13" fillId="38" borderId="14" xfId="0" applyNumberFormat="1" applyFont="1" applyFill="1" applyBorder="1" applyAlignment="1" applyProtection="1">
      <alignment horizontal="center" vertical="center" wrapText="1"/>
      <protection locked="0"/>
    </xf>
    <xf numFmtId="49" fontId="13" fillId="38" borderId="0" xfId="0" applyNumberFormat="1" applyFont="1" applyFill="1" applyBorder="1" applyAlignment="1" applyProtection="1">
      <alignment horizontal="center" vertical="center" wrapText="1"/>
      <protection locked="0"/>
    </xf>
    <xf numFmtId="49" fontId="13" fillId="38" borderId="15" xfId="0" applyNumberFormat="1" applyFont="1" applyFill="1" applyBorder="1" applyAlignment="1" applyProtection="1">
      <alignment horizontal="center" vertical="center" wrapText="1"/>
      <protection locked="0"/>
    </xf>
    <xf numFmtId="49" fontId="13" fillId="38" borderId="16" xfId="0" applyNumberFormat="1" applyFont="1" applyFill="1" applyBorder="1" applyAlignment="1" applyProtection="1">
      <alignment horizontal="center" vertical="center" wrapText="1"/>
      <protection locked="0"/>
    </xf>
    <xf numFmtId="49" fontId="13" fillId="38" borderId="17" xfId="0" applyNumberFormat="1" applyFont="1" applyFill="1" applyBorder="1" applyAlignment="1" applyProtection="1">
      <alignment horizontal="center" vertical="center" wrapText="1"/>
      <protection locked="0"/>
    </xf>
    <xf numFmtId="49" fontId="13" fillId="38" borderId="18" xfId="0" applyNumberFormat="1" applyFont="1" applyFill="1" applyBorder="1" applyAlignment="1" applyProtection="1">
      <alignment horizontal="center" vertical="center" wrapText="1"/>
      <protection locked="0"/>
    </xf>
    <xf numFmtId="164" fontId="25" fillId="33" borderId="11" xfId="0" applyNumberFormat="1" applyFont="1" applyFill="1" applyBorder="1" applyAlignment="1" applyProtection="1">
      <alignment horizontal="center" vertical="center" wrapText="1"/>
      <protection locked="0"/>
    </xf>
    <xf numFmtId="164" fontId="25" fillId="33" borderId="12" xfId="0" applyNumberFormat="1" applyFont="1" applyFill="1" applyBorder="1" applyAlignment="1" applyProtection="1">
      <alignment horizontal="center" vertical="center" wrapText="1"/>
      <protection locked="0"/>
    </xf>
    <xf numFmtId="164" fontId="25" fillId="33" borderId="13" xfId="0" applyNumberFormat="1" applyFont="1" applyFill="1" applyBorder="1" applyAlignment="1" applyProtection="1">
      <alignment horizontal="center" vertical="center" wrapText="1"/>
      <protection locked="0"/>
    </xf>
    <xf numFmtId="164" fontId="25" fillId="33" borderId="14" xfId="0" applyNumberFormat="1" applyFont="1" applyFill="1" applyBorder="1" applyAlignment="1" applyProtection="1">
      <alignment horizontal="center" vertical="center" wrapText="1"/>
      <protection locked="0"/>
    </xf>
    <xf numFmtId="164" fontId="25" fillId="33" borderId="0" xfId="0" applyNumberFormat="1" applyFont="1" applyFill="1" applyBorder="1" applyAlignment="1" applyProtection="1">
      <alignment horizontal="center" vertical="center" wrapText="1"/>
      <protection locked="0"/>
    </xf>
    <xf numFmtId="164" fontId="25" fillId="33" borderId="15" xfId="0" applyNumberFormat="1" applyFont="1" applyFill="1" applyBorder="1" applyAlignment="1" applyProtection="1">
      <alignment horizontal="center" vertical="center" wrapText="1"/>
      <protection locked="0"/>
    </xf>
    <xf numFmtId="164" fontId="25" fillId="33" borderId="16" xfId="0" applyNumberFormat="1" applyFont="1" applyFill="1" applyBorder="1" applyAlignment="1" applyProtection="1">
      <alignment horizontal="center" vertical="center" wrapText="1"/>
      <protection locked="0"/>
    </xf>
    <xf numFmtId="164" fontId="25" fillId="33" borderId="17" xfId="0" applyNumberFormat="1" applyFont="1" applyFill="1" applyBorder="1" applyAlignment="1" applyProtection="1">
      <alignment horizontal="center" vertical="center" wrapText="1"/>
      <protection locked="0"/>
    </xf>
    <xf numFmtId="164" fontId="25" fillId="33" borderId="18" xfId="0" applyNumberFormat="1" applyFont="1" applyFill="1" applyBorder="1" applyAlignment="1" applyProtection="1">
      <alignment horizontal="center" vertical="center" wrapText="1"/>
      <protection locked="0"/>
    </xf>
    <xf numFmtId="0" fontId="32" fillId="0" borderId="11" xfId="0" applyFont="1" applyBorder="1" applyAlignment="1" applyProtection="1">
      <alignment horizontal="center" vertical="center" wrapText="1"/>
      <protection/>
    </xf>
    <xf numFmtId="0" fontId="32" fillId="0" borderId="12" xfId="0" applyFont="1" applyBorder="1" applyAlignment="1" applyProtection="1">
      <alignment horizontal="center" vertical="center" wrapText="1"/>
      <protection/>
    </xf>
    <xf numFmtId="0" fontId="32" fillId="0" borderId="13" xfId="0" applyFont="1" applyBorder="1" applyAlignment="1" applyProtection="1">
      <alignment horizontal="center" vertical="center" wrapText="1"/>
      <protection/>
    </xf>
    <xf numFmtId="0" fontId="32" fillId="0" borderId="14" xfId="0" applyFont="1" applyBorder="1" applyAlignment="1" applyProtection="1">
      <alignment horizontal="center" vertical="center" wrapText="1"/>
      <protection/>
    </xf>
    <xf numFmtId="0" fontId="32" fillId="0" borderId="0" xfId="0" applyFont="1" applyBorder="1" applyAlignment="1" applyProtection="1">
      <alignment horizontal="center" vertical="center" wrapText="1"/>
      <protection/>
    </xf>
    <xf numFmtId="0" fontId="32" fillId="0" borderId="15" xfId="0" applyFont="1" applyBorder="1" applyAlignment="1" applyProtection="1">
      <alignment horizontal="center" vertical="center" wrapText="1"/>
      <protection/>
    </xf>
    <xf numFmtId="0" fontId="32" fillId="0" borderId="16" xfId="0" applyFont="1" applyBorder="1" applyAlignment="1" applyProtection="1">
      <alignment horizontal="center" vertical="center" wrapText="1"/>
      <protection/>
    </xf>
    <xf numFmtId="0" fontId="32" fillId="0" borderId="17" xfId="0" applyFont="1" applyBorder="1" applyAlignment="1" applyProtection="1">
      <alignment horizontal="center" vertical="center" wrapText="1"/>
      <protection/>
    </xf>
    <xf numFmtId="0" fontId="32" fillId="0" borderId="18" xfId="0" applyFont="1" applyBorder="1" applyAlignment="1" applyProtection="1">
      <alignment horizontal="center" vertical="center" wrapText="1"/>
      <protection/>
    </xf>
    <xf numFmtId="49" fontId="27" fillId="0" borderId="11" xfId="0" applyNumberFormat="1" applyFont="1" applyBorder="1" applyAlignment="1" applyProtection="1">
      <alignment horizontal="center" vertical="center" wrapText="1"/>
      <protection/>
    </xf>
    <xf numFmtId="49" fontId="27" fillId="0" borderId="12" xfId="0" applyNumberFormat="1" applyFont="1" applyBorder="1" applyAlignment="1" applyProtection="1">
      <alignment horizontal="center" vertical="center" wrapText="1"/>
      <protection/>
    </xf>
    <xf numFmtId="49" fontId="27" fillId="0" borderId="13" xfId="0" applyNumberFormat="1" applyFont="1" applyBorder="1" applyAlignment="1" applyProtection="1">
      <alignment horizontal="center" vertical="center" wrapText="1"/>
      <protection/>
    </xf>
    <xf numFmtId="49" fontId="27" fillId="0" borderId="14" xfId="0" applyNumberFormat="1" applyFont="1" applyBorder="1" applyAlignment="1" applyProtection="1">
      <alignment horizontal="center" vertical="center" wrapText="1"/>
      <protection/>
    </xf>
    <xf numFmtId="49" fontId="27" fillId="0" borderId="0" xfId="0" applyNumberFormat="1" applyFont="1" applyBorder="1" applyAlignment="1" applyProtection="1">
      <alignment horizontal="center" vertical="center" wrapText="1"/>
      <protection/>
    </xf>
    <xf numFmtId="49" fontId="27" fillId="0" borderId="15" xfId="0" applyNumberFormat="1" applyFont="1" applyBorder="1" applyAlignment="1" applyProtection="1">
      <alignment horizontal="center" vertical="center" wrapText="1"/>
      <protection/>
    </xf>
    <xf numFmtId="49" fontId="27" fillId="0" borderId="16" xfId="0" applyNumberFormat="1" applyFont="1" applyBorder="1" applyAlignment="1" applyProtection="1">
      <alignment horizontal="center" vertical="center" wrapText="1"/>
      <protection/>
    </xf>
    <xf numFmtId="49" fontId="27" fillId="0" borderId="17" xfId="0" applyNumberFormat="1" applyFont="1" applyBorder="1" applyAlignment="1" applyProtection="1">
      <alignment horizontal="center" vertical="center" wrapText="1"/>
      <protection/>
    </xf>
    <xf numFmtId="49" fontId="27" fillId="0" borderId="18" xfId="0" applyNumberFormat="1" applyFont="1" applyBorder="1" applyAlignment="1" applyProtection="1">
      <alignment horizontal="center" vertical="center" wrapText="1"/>
      <protection/>
    </xf>
    <xf numFmtId="0" fontId="15" fillId="0" borderId="11" xfId="0" applyFont="1" applyBorder="1" applyAlignment="1" applyProtection="1">
      <alignment horizontal="center" vertical="center"/>
      <protection/>
    </xf>
    <xf numFmtId="0" fontId="15" fillId="0" borderId="13" xfId="0" applyFont="1" applyBorder="1" applyAlignment="1" applyProtection="1">
      <alignment horizontal="center" vertical="center"/>
      <protection/>
    </xf>
    <xf numFmtId="0" fontId="15" fillId="0" borderId="14" xfId="0" applyFont="1" applyBorder="1" applyAlignment="1" applyProtection="1">
      <alignment horizontal="center" vertical="center"/>
      <protection/>
    </xf>
    <xf numFmtId="0" fontId="15" fillId="0" borderId="15" xfId="0" applyFont="1" applyBorder="1" applyAlignment="1" applyProtection="1">
      <alignment horizontal="center" vertical="center"/>
      <protection/>
    </xf>
    <xf numFmtId="0" fontId="15" fillId="0" borderId="16" xfId="0" applyFont="1" applyBorder="1" applyAlignment="1" applyProtection="1">
      <alignment horizontal="center" vertical="center"/>
      <protection/>
    </xf>
    <xf numFmtId="0" fontId="15" fillId="0" borderId="18" xfId="0" applyFont="1" applyBorder="1" applyAlignment="1" applyProtection="1">
      <alignment horizontal="center" vertical="center"/>
      <protection/>
    </xf>
    <xf numFmtId="0" fontId="27" fillId="0" borderId="14" xfId="0" applyFont="1" applyBorder="1" applyAlignment="1" applyProtection="1">
      <alignment horizontal="center" vertical="center" wrapText="1"/>
      <protection/>
    </xf>
    <xf numFmtId="0" fontId="27" fillId="0" borderId="0" xfId="0" applyFont="1" applyBorder="1" applyAlignment="1" applyProtection="1">
      <alignment horizontal="center" vertical="center" wrapText="1"/>
      <protection/>
    </xf>
    <xf numFmtId="0" fontId="27" fillId="0" borderId="15" xfId="0" applyFont="1" applyBorder="1" applyAlignment="1" applyProtection="1">
      <alignment horizontal="center" vertical="center" wrapText="1"/>
      <protection/>
    </xf>
    <xf numFmtId="0" fontId="24" fillId="0" borderId="0" xfId="0" applyFont="1" applyBorder="1" applyAlignment="1" applyProtection="1">
      <alignment horizontal="center"/>
      <protection/>
    </xf>
    <xf numFmtId="0" fontId="47" fillId="0" borderId="0" xfId="0" applyFont="1" applyAlignment="1" applyProtection="1">
      <alignment horizontal="left" vertical="top" wrapText="1"/>
      <protection/>
    </xf>
    <xf numFmtId="0" fontId="40" fillId="0" borderId="12" xfId="0" applyFont="1" applyBorder="1" applyAlignment="1" applyProtection="1">
      <alignment horizontal="left" vertical="top" wrapText="1"/>
      <protection/>
    </xf>
    <xf numFmtId="0" fontId="40" fillId="0" borderId="0" xfId="0" applyFont="1" applyAlignment="1" applyProtection="1">
      <alignment horizontal="left" vertical="top" wrapText="1"/>
      <protection/>
    </xf>
    <xf numFmtId="164" fontId="25" fillId="18" borderId="11" xfId="0" applyNumberFormat="1" applyFont="1" applyFill="1" applyBorder="1" applyAlignment="1" applyProtection="1">
      <alignment horizontal="center" vertical="center" wrapText="1"/>
      <protection/>
    </xf>
    <xf numFmtId="164" fontId="25" fillId="18" borderId="12" xfId="0" applyNumberFormat="1" applyFont="1" applyFill="1" applyBorder="1" applyAlignment="1" applyProtection="1">
      <alignment horizontal="center" vertical="center" wrapText="1"/>
      <protection/>
    </xf>
    <xf numFmtId="0" fontId="25" fillId="18" borderId="12" xfId="0" applyFont="1" applyFill="1" applyBorder="1" applyAlignment="1" applyProtection="1">
      <alignment/>
      <protection/>
    </xf>
    <xf numFmtId="0" fontId="25" fillId="18" borderId="13" xfId="0" applyFont="1" applyFill="1" applyBorder="1" applyAlignment="1" applyProtection="1">
      <alignment/>
      <protection/>
    </xf>
    <xf numFmtId="164" fontId="25" fillId="18" borderId="14" xfId="0" applyNumberFormat="1" applyFont="1" applyFill="1" applyBorder="1" applyAlignment="1" applyProtection="1">
      <alignment horizontal="center" vertical="center" wrapText="1"/>
      <protection/>
    </xf>
    <xf numFmtId="164" fontId="25" fillId="18" borderId="0" xfId="0" applyNumberFormat="1" applyFont="1" applyFill="1" applyBorder="1" applyAlignment="1" applyProtection="1">
      <alignment horizontal="center" vertical="center" wrapText="1"/>
      <protection/>
    </xf>
    <xf numFmtId="0" fontId="25" fillId="18" borderId="0" xfId="0" applyFont="1" applyFill="1" applyBorder="1" applyAlignment="1" applyProtection="1">
      <alignment/>
      <protection/>
    </xf>
    <xf numFmtId="0" fontId="25" fillId="18" borderId="15" xfId="0" applyFont="1" applyFill="1" applyBorder="1" applyAlignment="1" applyProtection="1">
      <alignment/>
      <protection/>
    </xf>
    <xf numFmtId="0" fontId="25" fillId="18" borderId="16" xfId="0" applyFont="1" applyFill="1" applyBorder="1" applyAlignment="1" applyProtection="1">
      <alignment/>
      <protection/>
    </xf>
    <xf numFmtId="0" fontId="25" fillId="18" borderId="17" xfId="0" applyFont="1" applyFill="1" applyBorder="1" applyAlignment="1" applyProtection="1">
      <alignment/>
      <protection/>
    </xf>
    <xf numFmtId="0" fontId="25" fillId="18" borderId="18" xfId="0" applyFont="1" applyFill="1" applyBorder="1" applyAlignment="1" applyProtection="1">
      <alignment/>
      <protection/>
    </xf>
    <xf numFmtId="166" fontId="21" fillId="18" borderId="10" xfId="0" applyNumberFormat="1" applyFont="1" applyFill="1" applyBorder="1" applyAlignment="1" applyProtection="1">
      <alignment horizontal="right" vertical="center" wrapText="1"/>
      <protection/>
    </xf>
    <xf numFmtId="166" fontId="13" fillId="18" borderId="31" xfId="0" applyNumberFormat="1" applyFont="1" applyFill="1" applyBorder="1" applyAlignment="1" applyProtection="1">
      <alignment horizontal="center" vertical="center" shrinkToFit="1"/>
      <protection/>
    </xf>
    <xf numFmtId="166" fontId="13" fillId="18" borderId="32" xfId="0" applyNumberFormat="1" applyFont="1" applyFill="1" applyBorder="1" applyAlignment="1" applyProtection="1">
      <alignment horizontal="center" vertical="center" shrinkToFit="1"/>
      <protection/>
    </xf>
    <xf numFmtId="166" fontId="13" fillId="18" borderId="33" xfId="0" applyNumberFormat="1" applyFont="1" applyFill="1" applyBorder="1" applyAlignment="1" applyProtection="1">
      <alignment horizontal="center" vertical="center" shrinkToFit="1"/>
      <protection/>
    </xf>
    <xf numFmtId="164" fontId="6" fillId="0" borderId="31" xfId="0" applyNumberFormat="1" applyFont="1" applyBorder="1" applyAlignment="1" applyProtection="1">
      <alignment horizontal="center" vertical="center"/>
      <protection/>
    </xf>
    <xf numFmtId="164" fontId="6" fillId="0" borderId="34" xfId="0" applyNumberFormat="1" applyFont="1" applyBorder="1" applyAlignment="1" applyProtection="1">
      <alignment horizontal="center" vertical="center"/>
      <protection/>
    </xf>
    <xf numFmtId="1" fontId="13" fillId="18" borderId="35" xfId="0" applyNumberFormat="1" applyFont="1" applyFill="1" applyBorder="1" applyAlignment="1" applyProtection="1">
      <alignment horizontal="center" vertical="center" shrinkToFit="1"/>
      <protection/>
    </xf>
    <xf numFmtId="1" fontId="13" fillId="18" borderId="32" xfId="0" applyNumberFormat="1" applyFont="1" applyFill="1" applyBorder="1" applyAlignment="1" applyProtection="1">
      <alignment horizontal="center" vertical="center" shrinkToFit="1"/>
      <protection/>
    </xf>
    <xf numFmtId="1" fontId="13" fillId="18" borderId="33" xfId="0" applyNumberFormat="1" applyFont="1" applyFill="1" applyBorder="1" applyAlignment="1" applyProtection="1">
      <alignment horizontal="center" vertical="center" shrinkToFit="1"/>
      <protection/>
    </xf>
    <xf numFmtId="0" fontId="15" fillId="34" borderId="0" xfId="0" applyFont="1" applyFill="1" applyBorder="1" applyAlignment="1" applyProtection="1">
      <alignment horizontal="left"/>
      <protection/>
    </xf>
    <xf numFmtId="0" fontId="68" fillId="38" borderId="10" xfId="0" applyNumberFormat="1" applyFont="1" applyFill="1" applyBorder="1" applyAlignment="1" applyProtection="1">
      <alignment horizontal="center" vertical="center" wrapText="1"/>
      <protection locked="0"/>
    </xf>
    <xf numFmtId="164" fontId="6" fillId="0" borderId="36" xfId="0" applyNumberFormat="1" applyFont="1" applyBorder="1" applyAlignment="1" applyProtection="1">
      <alignment horizontal="center" vertical="center"/>
      <protection/>
    </xf>
    <xf numFmtId="164" fontId="6" fillId="0" borderId="37" xfId="0" applyNumberFormat="1" applyFont="1" applyBorder="1" applyAlignment="1" applyProtection="1">
      <alignment horizontal="center" vertical="center"/>
      <protection/>
    </xf>
    <xf numFmtId="164" fontId="6" fillId="0" borderId="38" xfId="0" applyNumberFormat="1" applyFont="1" applyBorder="1" applyAlignment="1" applyProtection="1">
      <alignment horizontal="center" vertical="center"/>
      <protection/>
    </xf>
    <xf numFmtId="164" fontId="6" fillId="0" borderId="39" xfId="0" applyNumberFormat="1" applyFont="1" applyBorder="1" applyAlignment="1" applyProtection="1">
      <alignment horizontal="center" vertical="center"/>
      <protection/>
    </xf>
    <xf numFmtId="0" fontId="27" fillId="38" borderId="11" xfId="0" applyNumberFormat="1" applyFont="1" applyFill="1" applyBorder="1" applyAlignment="1" applyProtection="1">
      <alignment horizontal="center" vertical="center" wrapText="1"/>
      <protection locked="0"/>
    </xf>
    <xf numFmtId="0" fontId="27" fillId="38" borderId="12" xfId="0" applyNumberFormat="1" applyFont="1" applyFill="1" applyBorder="1" applyAlignment="1" applyProtection="1">
      <alignment horizontal="center" vertical="center" wrapText="1"/>
      <protection locked="0"/>
    </xf>
    <xf numFmtId="0" fontId="27" fillId="38" borderId="14" xfId="0" applyNumberFormat="1" applyFont="1" applyFill="1" applyBorder="1" applyAlignment="1" applyProtection="1">
      <alignment horizontal="center" vertical="center" wrapText="1"/>
      <protection locked="0"/>
    </xf>
    <xf numFmtId="0" fontId="27" fillId="38" borderId="0" xfId="0" applyNumberFormat="1" applyFont="1" applyFill="1" applyBorder="1" applyAlignment="1" applyProtection="1">
      <alignment horizontal="center" vertical="center" wrapText="1"/>
      <protection locked="0"/>
    </xf>
    <xf numFmtId="0" fontId="27" fillId="38" borderId="16" xfId="0" applyNumberFormat="1" applyFont="1" applyFill="1" applyBorder="1" applyAlignment="1" applyProtection="1">
      <alignment horizontal="center" vertical="center" wrapText="1"/>
      <protection locked="0"/>
    </xf>
    <xf numFmtId="0" fontId="27" fillId="38" borderId="17" xfId="0" applyNumberFormat="1" applyFont="1" applyFill="1" applyBorder="1" applyAlignment="1" applyProtection="1">
      <alignment horizontal="center" vertical="center" wrapText="1"/>
      <protection locked="0"/>
    </xf>
    <xf numFmtId="9" fontId="21" fillId="34" borderId="11" xfId="50" applyFont="1" applyFill="1" applyBorder="1" applyAlignment="1" applyProtection="1">
      <alignment horizontal="center" vertical="center" wrapText="1"/>
      <protection/>
    </xf>
    <xf numFmtId="9" fontId="21" fillId="34" borderId="12" xfId="50" applyFont="1" applyFill="1" applyBorder="1" applyAlignment="1" applyProtection="1">
      <alignment horizontal="center" vertical="center" wrapText="1"/>
      <protection/>
    </xf>
    <xf numFmtId="9" fontId="21" fillId="34" borderId="13" xfId="50" applyFont="1" applyFill="1" applyBorder="1" applyAlignment="1" applyProtection="1">
      <alignment horizontal="center" vertical="center" wrapText="1"/>
      <protection/>
    </xf>
    <xf numFmtId="9" fontId="21" fillId="34" borderId="14" xfId="50" applyFont="1" applyFill="1" applyBorder="1" applyAlignment="1" applyProtection="1">
      <alignment horizontal="center" vertical="center" wrapText="1"/>
      <protection/>
    </xf>
    <xf numFmtId="9" fontId="21" fillId="34" borderId="0" xfId="50" applyFont="1" applyFill="1" applyBorder="1" applyAlignment="1" applyProtection="1">
      <alignment horizontal="center" vertical="center" wrapText="1"/>
      <protection/>
    </xf>
    <xf numFmtId="9" fontId="21" fillId="34" borderId="15" xfId="50" applyFont="1" applyFill="1" applyBorder="1" applyAlignment="1" applyProtection="1">
      <alignment horizontal="center" vertical="center" wrapText="1"/>
      <protection/>
    </xf>
    <xf numFmtId="9" fontId="21" fillId="34" borderId="16" xfId="50" applyFont="1" applyFill="1" applyBorder="1" applyAlignment="1" applyProtection="1">
      <alignment horizontal="center" vertical="center" wrapText="1"/>
      <protection/>
    </xf>
    <xf numFmtId="9" fontId="21" fillId="34" borderId="17" xfId="50" applyFont="1" applyFill="1" applyBorder="1" applyAlignment="1" applyProtection="1">
      <alignment horizontal="center" vertical="center" wrapText="1"/>
      <protection/>
    </xf>
    <xf numFmtId="9" fontId="21" fillId="34" borderId="18" xfId="50" applyFont="1" applyFill="1" applyBorder="1" applyAlignment="1" applyProtection="1">
      <alignment horizontal="center" vertical="center" wrapText="1"/>
      <protection/>
    </xf>
    <xf numFmtId="0" fontId="44" fillId="34" borderId="11" xfId="0" applyNumberFormat="1" applyFont="1" applyFill="1" applyBorder="1" applyAlignment="1" applyProtection="1">
      <alignment horizontal="center" vertical="center" wrapText="1"/>
      <protection/>
    </xf>
    <xf numFmtId="0" fontId="44" fillId="34" borderId="12" xfId="0" applyNumberFormat="1" applyFont="1" applyFill="1" applyBorder="1" applyAlignment="1" applyProtection="1">
      <alignment horizontal="center" vertical="center" wrapText="1"/>
      <protection/>
    </xf>
    <xf numFmtId="0" fontId="44" fillId="34" borderId="13" xfId="0" applyNumberFormat="1" applyFont="1" applyFill="1" applyBorder="1" applyAlignment="1" applyProtection="1">
      <alignment horizontal="center" vertical="center" wrapText="1"/>
      <protection/>
    </xf>
    <xf numFmtId="0" fontId="44" fillId="34" borderId="14" xfId="0" applyNumberFormat="1" applyFont="1" applyFill="1" applyBorder="1" applyAlignment="1" applyProtection="1">
      <alignment horizontal="center" vertical="center" wrapText="1"/>
      <protection/>
    </xf>
    <xf numFmtId="0" fontId="44" fillId="34" borderId="0" xfId="0" applyNumberFormat="1" applyFont="1" applyFill="1" applyBorder="1" applyAlignment="1" applyProtection="1">
      <alignment horizontal="center" vertical="center" wrapText="1"/>
      <protection/>
    </xf>
    <xf numFmtId="0" fontId="44" fillId="34" borderId="15" xfId="0" applyNumberFormat="1" applyFont="1" applyFill="1" applyBorder="1" applyAlignment="1" applyProtection="1">
      <alignment horizontal="center" vertical="center" wrapText="1"/>
      <protection/>
    </xf>
    <xf numFmtId="0" fontId="44" fillId="34" borderId="16" xfId="0" applyNumberFormat="1" applyFont="1" applyFill="1" applyBorder="1" applyAlignment="1" applyProtection="1">
      <alignment horizontal="center" vertical="center" wrapText="1"/>
      <protection/>
    </xf>
    <xf numFmtId="0" fontId="44" fillId="34" borderId="17" xfId="0" applyNumberFormat="1" applyFont="1" applyFill="1" applyBorder="1" applyAlignment="1" applyProtection="1">
      <alignment horizontal="center" vertical="center" wrapText="1"/>
      <protection/>
    </xf>
    <xf numFmtId="0" fontId="44" fillId="34" borderId="18" xfId="0" applyNumberFormat="1" applyFont="1" applyFill="1" applyBorder="1" applyAlignment="1" applyProtection="1">
      <alignment horizontal="center" vertical="center" wrapText="1"/>
      <protection/>
    </xf>
    <xf numFmtId="20" fontId="68" fillId="38" borderId="10" xfId="0" applyNumberFormat="1" applyFont="1" applyFill="1" applyBorder="1" applyAlignment="1" applyProtection="1">
      <alignment horizontal="center" vertical="center" wrapText="1"/>
      <protection locked="0"/>
    </xf>
    <xf numFmtId="49" fontId="8" fillId="0" borderId="12" xfId="0" applyNumberFormat="1" applyFont="1" applyBorder="1" applyAlignment="1" applyProtection="1">
      <alignment horizontal="left" vertical="top" wrapText="1"/>
      <protection/>
    </xf>
    <xf numFmtId="0" fontId="44" fillId="34" borderId="10" xfId="0" applyNumberFormat="1" applyFont="1" applyFill="1" applyBorder="1" applyAlignment="1" applyProtection="1">
      <alignment horizontal="center" vertical="center" wrapText="1"/>
      <protection/>
    </xf>
    <xf numFmtId="0" fontId="27" fillId="38" borderId="10" xfId="0" applyNumberFormat="1" applyFont="1" applyFill="1" applyBorder="1" applyAlignment="1" applyProtection="1">
      <alignment horizontal="center" vertical="center" wrapText="1"/>
      <protection locked="0"/>
    </xf>
    <xf numFmtId="0" fontId="3" fillId="0" borderId="10" xfId="0" applyFont="1" applyBorder="1" applyAlignment="1" applyProtection="1">
      <alignment horizontal="center" vertical="center"/>
      <protection/>
    </xf>
    <xf numFmtId="0" fontId="43" fillId="34" borderId="11" xfId="0" applyNumberFormat="1" applyFont="1" applyFill="1" applyBorder="1" applyAlignment="1" applyProtection="1">
      <alignment horizontal="left" vertical="top" wrapText="1"/>
      <protection/>
    </xf>
    <xf numFmtId="0" fontId="43" fillId="34" borderId="12" xfId="0" applyNumberFormat="1" applyFont="1" applyFill="1" applyBorder="1" applyAlignment="1" applyProtection="1">
      <alignment horizontal="left" vertical="top" wrapText="1"/>
      <protection/>
    </xf>
    <xf numFmtId="0" fontId="43" fillId="34" borderId="13" xfId="0" applyNumberFormat="1" applyFont="1" applyFill="1" applyBorder="1" applyAlignment="1" applyProtection="1">
      <alignment horizontal="left" vertical="top" wrapText="1"/>
      <protection/>
    </xf>
    <xf numFmtId="0" fontId="43" fillId="34" borderId="14" xfId="0" applyNumberFormat="1" applyFont="1" applyFill="1" applyBorder="1" applyAlignment="1" applyProtection="1">
      <alignment horizontal="left" vertical="top" wrapText="1"/>
      <protection/>
    </xf>
    <xf numFmtId="0" fontId="43" fillId="34" borderId="0" xfId="0" applyNumberFormat="1" applyFont="1" applyFill="1" applyBorder="1" applyAlignment="1" applyProtection="1">
      <alignment horizontal="left" vertical="top" wrapText="1"/>
      <protection/>
    </xf>
    <xf numFmtId="0" fontId="43" fillId="34" borderId="15" xfId="0" applyNumberFormat="1" applyFont="1" applyFill="1" applyBorder="1" applyAlignment="1" applyProtection="1">
      <alignment horizontal="left" vertical="top" wrapText="1"/>
      <protection/>
    </xf>
    <xf numFmtId="0" fontId="43" fillId="34" borderId="16" xfId="0" applyNumberFormat="1" applyFont="1" applyFill="1" applyBorder="1" applyAlignment="1" applyProtection="1">
      <alignment horizontal="left" vertical="top" wrapText="1"/>
      <protection/>
    </xf>
    <xf numFmtId="0" fontId="43" fillId="34" borderId="17" xfId="0" applyNumberFormat="1" applyFont="1" applyFill="1" applyBorder="1" applyAlignment="1" applyProtection="1">
      <alignment horizontal="left" vertical="top" wrapText="1"/>
      <protection/>
    </xf>
    <xf numFmtId="0" fontId="43" fillId="34" borderId="18" xfId="0" applyNumberFormat="1" applyFont="1" applyFill="1" applyBorder="1" applyAlignment="1" applyProtection="1">
      <alignment horizontal="left" vertical="top" wrapText="1"/>
      <protection/>
    </xf>
    <xf numFmtId="1" fontId="13" fillId="38" borderId="35" xfId="0" applyNumberFormat="1" applyFont="1" applyFill="1" applyBorder="1" applyAlignment="1" applyProtection="1">
      <alignment horizontal="center" vertical="center" shrinkToFit="1"/>
      <protection locked="0"/>
    </xf>
    <xf numFmtId="1" fontId="13" fillId="38" borderId="32" xfId="0" applyNumberFormat="1" applyFont="1" applyFill="1" applyBorder="1" applyAlignment="1" applyProtection="1">
      <alignment horizontal="center" vertical="center" shrinkToFit="1"/>
      <protection locked="0"/>
    </xf>
    <xf numFmtId="1" fontId="13" fillId="38" borderId="33" xfId="0" applyNumberFormat="1" applyFont="1" applyFill="1" applyBorder="1" applyAlignment="1" applyProtection="1">
      <alignment horizontal="center" vertical="center" shrinkToFit="1"/>
      <protection locked="0"/>
    </xf>
    <xf numFmtId="166" fontId="13" fillId="38" borderId="31" xfId="0" applyNumberFormat="1" applyFont="1" applyFill="1" applyBorder="1" applyAlignment="1" applyProtection="1">
      <alignment horizontal="center" vertical="center" shrinkToFit="1"/>
      <protection locked="0"/>
    </xf>
    <xf numFmtId="166" fontId="13" fillId="38" borderId="32" xfId="0" applyNumberFormat="1" applyFont="1" applyFill="1" applyBorder="1" applyAlignment="1" applyProtection="1">
      <alignment horizontal="center" vertical="center" shrinkToFit="1"/>
      <protection locked="0"/>
    </xf>
    <xf numFmtId="166" fontId="13" fillId="38" borderId="33" xfId="0" applyNumberFormat="1" applyFont="1" applyFill="1" applyBorder="1" applyAlignment="1" applyProtection="1">
      <alignment horizontal="center" vertical="center" shrinkToFit="1"/>
      <protection locked="0"/>
    </xf>
    <xf numFmtId="1" fontId="13" fillId="38" borderId="40" xfId="0" applyNumberFormat="1" applyFont="1" applyFill="1" applyBorder="1" applyAlignment="1" applyProtection="1">
      <alignment horizontal="center" vertical="center" shrinkToFit="1"/>
      <protection locked="0"/>
    </xf>
    <xf numFmtId="1" fontId="13" fillId="38" borderId="41" xfId="0" applyNumberFormat="1" applyFont="1" applyFill="1" applyBorder="1" applyAlignment="1" applyProtection="1">
      <alignment horizontal="center" vertical="center" shrinkToFit="1"/>
      <protection locked="0"/>
    </xf>
    <xf numFmtId="1" fontId="13" fillId="38" borderId="42" xfId="0" applyNumberFormat="1" applyFont="1" applyFill="1" applyBorder="1" applyAlignment="1" applyProtection="1">
      <alignment horizontal="center" vertical="center" shrinkToFit="1"/>
      <protection locked="0"/>
    </xf>
    <xf numFmtId="166" fontId="13" fillId="38" borderId="36" xfId="0" applyNumberFormat="1" applyFont="1" applyFill="1" applyBorder="1" applyAlignment="1" applyProtection="1">
      <alignment horizontal="center" vertical="center" shrinkToFit="1"/>
      <protection locked="0"/>
    </xf>
    <xf numFmtId="166" fontId="13" fillId="38" borderId="41" xfId="0" applyNumberFormat="1" applyFont="1" applyFill="1" applyBorder="1" applyAlignment="1" applyProtection="1">
      <alignment horizontal="center" vertical="center" shrinkToFit="1"/>
      <protection locked="0"/>
    </xf>
    <xf numFmtId="166" fontId="13" fillId="38" borderId="42" xfId="0" applyNumberFormat="1" applyFont="1" applyFill="1" applyBorder="1" applyAlignment="1" applyProtection="1">
      <alignment horizontal="center" vertical="center" shrinkToFit="1"/>
      <protection locked="0"/>
    </xf>
    <xf numFmtId="1" fontId="13" fillId="38" borderId="43" xfId="0" applyNumberFormat="1" applyFont="1" applyFill="1" applyBorder="1" applyAlignment="1" applyProtection="1">
      <alignment horizontal="center" vertical="center" shrinkToFit="1"/>
      <protection locked="0"/>
    </xf>
    <xf numFmtId="1" fontId="13" fillId="38" borderId="44" xfId="0" applyNumberFormat="1" applyFont="1" applyFill="1" applyBorder="1" applyAlignment="1" applyProtection="1">
      <alignment horizontal="center" vertical="center" shrinkToFit="1"/>
      <protection locked="0"/>
    </xf>
    <xf numFmtId="1" fontId="13" fillId="38" borderId="45" xfId="0" applyNumberFormat="1" applyFont="1" applyFill="1" applyBorder="1" applyAlignment="1" applyProtection="1">
      <alignment horizontal="center" vertical="center" shrinkToFit="1"/>
      <protection locked="0"/>
    </xf>
    <xf numFmtId="166" fontId="13" fillId="38" borderId="38" xfId="0" applyNumberFormat="1" applyFont="1" applyFill="1" applyBorder="1" applyAlignment="1" applyProtection="1">
      <alignment horizontal="center" vertical="center" shrinkToFit="1"/>
      <protection locked="0"/>
    </xf>
    <xf numFmtId="166" fontId="13" fillId="38" borderId="44" xfId="0" applyNumberFormat="1" applyFont="1" applyFill="1" applyBorder="1" applyAlignment="1" applyProtection="1">
      <alignment horizontal="center" vertical="center" shrinkToFit="1"/>
      <protection locked="0"/>
    </xf>
    <xf numFmtId="166" fontId="13" fillId="38" borderId="45" xfId="0" applyNumberFormat="1" applyFont="1" applyFill="1" applyBorder="1" applyAlignment="1" applyProtection="1">
      <alignment horizontal="center" vertical="center" shrinkToFit="1"/>
      <protection locked="0"/>
    </xf>
    <xf numFmtId="9" fontId="25" fillId="38" borderId="11" xfId="50" applyFont="1" applyFill="1" applyBorder="1" applyAlignment="1" applyProtection="1">
      <alignment horizontal="center" vertical="center" wrapText="1"/>
      <protection locked="0"/>
    </xf>
    <xf numFmtId="9" fontId="25" fillId="38" borderId="12" xfId="50" applyFont="1" applyFill="1" applyBorder="1" applyAlignment="1" applyProtection="1">
      <alignment horizontal="center" vertical="center" wrapText="1"/>
      <protection locked="0"/>
    </xf>
    <xf numFmtId="9" fontId="25" fillId="38" borderId="13" xfId="50" applyFont="1" applyFill="1" applyBorder="1" applyAlignment="1" applyProtection="1">
      <alignment horizontal="center" vertical="center" wrapText="1"/>
      <protection locked="0"/>
    </xf>
    <xf numFmtId="9" fontId="25" fillId="38" borderId="14" xfId="50" applyFont="1" applyFill="1" applyBorder="1" applyAlignment="1" applyProtection="1">
      <alignment horizontal="center" vertical="center" wrapText="1"/>
      <protection locked="0"/>
    </xf>
    <xf numFmtId="9" fontId="25" fillId="38" borderId="0" xfId="50" applyFont="1" applyFill="1" applyBorder="1" applyAlignment="1" applyProtection="1">
      <alignment horizontal="center" vertical="center" wrapText="1"/>
      <protection locked="0"/>
    </xf>
    <xf numFmtId="9" fontId="25" fillId="38" borderId="15" xfId="50" applyFont="1" applyFill="1" applyBorder="1" applyAlignment="1" applyProtection="1">
      <alignment horizontal="center" vertical="center" wrapText="1"/>
      <protection locked="0"/>
    </xf>
    <xf numFmtId="9" fontId="25" fillId="38" borderId="16" xfId="50" applyFont="1" applyFill="1" applyBorder="1" applyAlignment="1" applyProtection="1">
      <alignment horizontal="center" vertical="center" wrapText="1"/>
      <protection locked="0"/>
    </xf>
    <xf numFmtId="9" fontId="25" fillId="38" borderId="17" xfId="50" applyFont="1" applyFill="1" applyBorder="1" applyAlignment="1" applyProtection="1">
      <alignment horizontal="center" vertical="center" wrapText="1"/>
      <protection locked="0"/>
    </xf>
    <xf numFmtId="9" fontId="25" fillId="38" borderId="18" xfId="50" applyFont="1" applyFill="1" applyBorder="1" applyAlignment="1" applyProtection="1">
      <alignment horizontal="center" vertical="center" wrapText="1"/>
      <protection locked="0"/>
    </xf>
    <xf numFmtId="166" fontId="13" fillId="18" borderId="11" xfId="0" applyNumberFormat="1" applyFont="1" applyFill="1" applyBorder="1" applyAlignment="1" applyProtection="1">
      <alignment horizontal="right" vertical="center" wrapText="1" shrinkToFit="1"/>
      <protection/>
    </xf>
    <xf numFmtId="166" fontId="13" fillId="18" borderId="12" xfId="0" applyNumberFormat="1" applyFont="1" applyFill="1" applyBorder="1" applyAlignment="1" applyProtection="1">
      <alignment horizontal="right" vertical="center" wrapText="1" shrinkToFit="1"/>
      <protection/>
    </xf>
    <xf numFmtId="166" fontId="13" fillId="18" borderId="13" xfId="0" applyNumberFormat="1" applyFont="1" applyFill="1" applyBorder="1" applyAlignment="1" applyProtection="1">
      <alignment horizontal="right" vertical="center" wrapText="1" shrinkToFit="1"/>
      <protection/>
    </xf>
    <xf numFmtId="166" fontId="13" fillId="18" borderId="14" xfId="0" applyNumberFormat="1" applyFont="1" applyFill="1" applyBorder="1" applyAlignment="1" applyProtection="1">
      <alignment horizontal="right" vertical="center" wrapText="1" shrinkToFit="1"/>
      <protection/>
    </xf>
    <xf numFmtId="166" fontId="13" fillId="18" borderId="0" xfId="0" applyNumberFormat="1" applyFont="1" applyFill="1" applyBorder="1" applyAlignment="1" applyProtection="1">
      <alignment horizontal="right" vertical="center" wrapText="1" shrinkToFit="1"/>
      <protection/>
    </xf>
    <xf numFmtId="166" fontId="13" fillId="18" borderId="15" xfId="0" applyNumberFormat="1" applyFont="1" applyFill="1" applyBorder="1" applyAlignment="1" applyProtection="1">
      <alignment horizontal="right" vertical="center" wrapText="1" shrinkToFit="1"/>
      <protection/>
    </xf>
    <xf numFmtId="166" fontId="13" fillId="18" borderId="16" xfId="0" applyNumberFormat="1" applyFont="1" applyFill="1" applyBorder="1" applyAlignment="1" applyProtection="1">
      <alignment horizontal="right" vertical="center" wrapText="1" shrinkToFit="1"/>
      <protection/>
    </xf>
    <xf numFmtId="166" fontId="13" fillId="18" borderId="17" xfId="0" applyNumberFormat="1" applyFont="1" applyFill="1" applyBorder="1" applyAlignment="1" applyProtection="1">
      <alignment horizontal="right" vertical="center" wrapText="1" shrinkToFit="1"/>
      <protection/>
    </xf>
    <xf numFmtId="166" fontId="13" fillId="18" borderId="18" xfId="0" applyNumberFormat="1" applyFont="1" applyFill="1" applyBorder="1" applyAlignment="1" applyProtection="1">
      <alignment horizontal="right" vertical="center" wrapText="1" shrinkToFit="1"/>
      <protection/>
    </xf>
    <xf numFmtId="9" fontId="21" fillId="18" borderId="11" xfId="50" applyFont="1" applyFill="1" applyBorder="1" applyAlignment="1" applyProtection="1">
      <alignment horizontal="center" vertical="center" wrapText="1"/>
      <protection/>
    </xf>
    <xf numFmtId="9" fontId="21" fillId="18" borderId="12" xfId="50" applyFont="1" applyFill="1" applyBorder="1" applyAlignment="1" applyProtection="1">
      <alignment horizontal="center" vertical="center" wrapText="1"/>
      <protection/>
    </xf>
    <xf numFmtId="9" fontId="21" fillId="18" borderId="13" xfId="50" applyFont="1" applyFill="1" applyBorder="1" applyAlignment="1" applyProtection="1">
      <alignment horizontal="center" vertical="center" wrapText="1"/>
      <protection/>
    </xf>
    <xf numFmtId="9" fontId="21" fillId="18" borderId="14" xfId="50" applyFont="1" applyFill="1" applyBorder="1" applyAlignment="1" applyProtection="1">
      <alignment horizontal="center" vertical="center" wrapText="1"/>
      <protection/>
    </xf>
    <xf numFmtId="9" fontId="21" fillId="18" borderId="0" xfId="50" applyFont="1" applyFill="1" applyBorder="1" applyAlignment="1" applyProtection="1">
      <alignment horizontal="center" vertical="center" wrapText="1"/>
      <protection/>
    </xf>
    <xf numFmtId="9" fontId="21" fillId="18" borderId="15" xfId="50" applyFont="1" applyFill="1" applyBorder="1" applyAlignment="1" applyProtection="1">
      <alignment horizontal="center" vertical="center" wrapText="1"/>
      <protection/>
    </xf>
    <xf numFmtId="9" fontId="21" fillId="18" borderId="16" xfId="50" applyFont="1" applyFill="1" applyBorder="1" applyAlignment="1" applyProtection="1">
      <alignment horizontal="center" vertical="center" wrapText="1"/>
      <protection/>
    </xf>
    <xf numFmtId="9" fontId="21" fillId="18" borderId="17" xfId="50" applyFont="1" applyFill="1" applyBorder="1" applyAlignment="1" applyProtection="1">
      <alignment horizontal="center" vertical="center" wrapText="1"/>
      <protection/>
    </xf>
    <xf numFmtId="9" fontId="21" fillId="18" borderId="18" xfId="50" applyFont="1" applyFill="1" applyBorder="1" applyAlignment="1" applyProtection="1">
      <alignment horizontal="center" vertical="center" wrapText="1"/>
      <protection/>
    </xf>
    <xf numFmtId="0" fontId="22" fillId="0" borderId="0" xfId="0" applyFont="1" applyBorder="1" applyAlignment="1" applyProtection="1">
      <alignment horizontal="left"/>
      <protection/>
    </xf>
    <xf numFmtId="0" fontId="27" fillId="0" borderId="10" xfId="0" applyFont="1" applyBorder="1" applyAlignment="1" applyProtection="1">
      <alignment horizontal="center" vertical="center" wrapText="1"/>
      <protection/>
    </xf>
    <xf numFmtId="2" fontId="15" fillId="38" borderId="30" xfId="0" applyNumberFormat="1" applyFont="1" applyFill="1" applyBorder="1" applyAlignment="1" applyProtection="1">
      <alignment horizontal="center" vertical="top" wrapText="1"/>
      <protection locked="0"/>
    </xf>
    <xf numFmtId="2" fontId="15" fillId="38" borderId="10" xfId="0" applyNumberFormat="1" applyFont="1" applyFill="1" applyBorder="1" applyAlignment="1" applyProtection="1">
      <alignment horizontal="center" vertical="top" wrapText="1"/>
      <protection locked="0"/>
    </xf>
    <xf numFmtId="1" fontId="7" fillId="18" borderId="26" xfId="0" applyNumberFormat="1" applyFont="1" applyFill="1" applyBorder="1" applyAlignment="1" applyProtection="1">
      <alignment horizontal="right" vertical="center"/>
      <protection/>
    </xf>
    <xf numFmtId="1" fontId="7" fillId="18" borderId="25" xfId="0" applyNumberFormat="1" applyFont="1" applyFill="1" applyBorder="1" applyAlignment="1" applyProtection="1">
      <alignment horizontal="right" vertical="center"/>
      <protection/>
    </xf>
    <xf numFmtId="1" fontId="7" fillId="18" borderId="27" xfId="0" applyNumberFormat="1" applyFont="1" applyFill="1" applyBorder="1" applyAlignment="1" applyProtection="1">
      <alignment horizontal="right" vertical="center"/>
      <protection/>
    </xf>
    <xf numFmtId="1" fontId="7" fillId="18" borderId="46" xfId="0" applyNumberFormat="1" applyFont="1" applyFill="1" applyBorder="1" applyAlignment="1" applyProtection="1">
      <alignment horizontal="right" vertical="center"/>
      <protection/>
    </xf>
    <xf numFmtId="1" fontId="7" fillId="18" borderId="47" xfId="0" applyNumberFormat="1" applyFont="1" applyFill="1" applyBorder="1" applyAlignment="1" applyProtection="1">
      <alignment horizontal="right" vertical="center"/>
      <protection/>
    </xf>
    <xf numFmtId="1" fontId="7" fillId="18" borderId="48" xfId="0" applyNumberFormat="1" applyFont="1" applyFill="1" applyBorder="1" applyAlignment="1" applyProtection="1">
      <alignment horizontal="right" vertical="center"/>
      <protection/>
    </xf>
    <xf numFmtId="49" fontId="15" fillId="38" borderId="22" xfId="0" applyNumberFormat="1" applyFont="1" applyFill="1" applyBorder="1" applyAlignment="1" applyProtection="1">
      <alignment horizontal="left" vertical="top" wrapText="1"/>
      <protection locked="0"/>
    </xf>
    <xf numFmtId="49" fontId="15" fillId="38" borderId="23" xfId="0" applyNumberFormat="1" applyFont="1" applyFill="1" applyBorder="1" applyAlignment="1" applyProtection="1">
      <alignment horizontal="left" vertical="top" wrapText="1"/>
      <protection locked="0"/>
    </xf>
    <xf numFmtId="49" fontId="15" fillId="38" borderId="24" xfId="0" applyNumberFormat="1" applyFont="1" applyFill="1" applyBorder="1" applyAlignment="1" applyProtection="1">
      <alignment horizontal="left" vertical="top" wrapText="1"/>
      <protection locked="0"/>
    </xf>
    <xf numFmtId="49" fontId="15" fillId="38" borderId="49" xfId="0" applyNumberFormat="1" applyFont="1" applyFill="1" applyBorder="1" applyAlignment="1" applyProtection="1">
      <alignment horizontal="left" vertical="top" wrapText="1"/>
      <protection locked="0"/>
    </xf>
    <xf numFmtId="49" fontId="15" fillId="38" borderId="50" xfId="0" applyNumberFormat="1" applyFont="1" applyFill="1" applyBorder="1" applyAlignment="1" applyProtection="1">
      <alignment horizontal="left" vertical="top" wrapText="1"/>
      <protection locked="0"/>
    </xf>
    <xf numFmtId="49" fontId="15" fillId="38" borderId="51" xfId="0" applyNumberFormat="1" applyFont="1" applyFill="1" applyBorder="1" applyAlignment="1" applyProtection="1">
      <alignment horizontal="left" vertical="top" wrapText="1"/>
      <protection locked="0"/>
    </xf>
    <xf numFmtId="0" fontId="25" fillId="0" borderId="26" xfId="0" applyFont="1" applyFill="1" applyBorder="1" applyAlignment="1" applyProtection="1">
      <alignment horizontal="center" vertical="center"/>
      <protection/>
    </xf>
    <xf numFmtId="0" fontId="25" fillId="0" borderId="27" xfId="0" applyFont="1" applyFill="1" applyBorder="1" applyAlignment="1" applyProtection="1">
      <alignment horizontal="center" vertical="center"/>
      <protection/>
    </xf>
    <xf numFmtId="0" fontId="25" fillId="0" borderId="46" xfId="0" applyFont="1" applyFill="1" applyBorder="1" applyAlignment="1" applyProtection="1">
      <alignment horizontal="center" vertical="center"/>
      <protection/>
    </xf>
    <xf numFmtId="0" fontId="25" fillId="0" borderId="48" xfId="0" applyFont="1" applyFill="1" applyBorder="1" applyAlignment="1" applyProtection="1">
      <alignment horizontal="center" vertical="center"/>
      <protection/>
    </xf>
    <xf numFmtId="49" fontId="25" fillId="0" borderId="0" xfId="0" applyNumberFormat="1" applyFont="1" applyFill="1" applyBorder="1" applyAlignment="1" applyProtection="1">
      <alignment horizontal="center" vertical="center" wrapText="1"/>
      <protection/>
    </xf>
    <xf numFmtId="0" fontId="25" fillId="0" borderId="26" xfId="0" applyFont="1" applyFill="1" applyBorder="1" applyAlignment="1" applyProtection="1">
      <alignment horizontal="left" vertical="center"/>
      <protection/>
    </xf>
    <xf numFmtId="0" fontId="25" fillId="0" borderId="25" xfId="0" applyFont="1" applyFill="1" applyBorder="1" applyAlignment="1" applyProtection="1">
      <alignment horizontal="left" vertical="center"/>
      <protection/>
    </xf>
    <xf numFmtId="0" fontId="25" fillId="0" borderId="27" xfId="0" applyFont="1" applyFill="1" applyBorder="1" applyAlignment="1" applyProtection="1">
      <alignment horizontal="left" vertical="center"/>
      <protection/>
    </xf>
    <xf numFmtId="0" fontId="25" fillId="0" borderId="46" xfId="0" applyFont="1" applyFill="1" applyBorder="1" applyAlignment="1" applyProtection="1">
      <alignment horizontal="left" vertical="center"/>
      <protection/>
    </xf>
    <xf numFmtId="0" fontId="25" fillId="0" borderId="47" xfId="0" applyFont="1" applyFill="1" applyBorder="1" applyAlignment="1" applyProtection="1">
      <alignment horizontal="left" vertical="center"/>
      <protection/>
    </xf>
    <xf numFmtId="0" fontId="25" fillId="0" borderId="48" xfId="0" applyFont="1" applyFill="1" applyBorder="1" applyAlignment="1" applyProtection="1">
      <alignment horizontal="left" vertical="center"/>
      <protection/>
    </xf>
    <xf numFmtId="2" fontId="69" fillId="18" borderId="26" xfId="0" applyNumberFormat="1" applyFont="1" applyFill="1" applyBorder="1" applyAlignment="1" applyProtection="1">
      <alignment horizontal="center" vertical="center" wrapText="1"/>
      <protection/>
    </xf>
    <xf numFmtId="2" fontId="69" fillId="18" borderId="25" xfId="0" applyNumberFormat="1" applyFont="1" applyFill="1" applyBorder="1" applyAlignment="1" applyProtection="1">
      <alignment horizontal="center" vertical="center" wrapText="1"/>
      <protection/>
    </xf>
    <xf numFmtId="2" fontId="69" fillId="18" borderId="27" xfId="0" applyNumberFormat="1" applyFont="1" applyFill="1" applyBorder="1" applyAlignment="1" applyProtection="1">
      <alignment horizontal="center" vertical="center" wrapText="1"/>
      <protection/>
    </xf>
    <xf numFmtId="2" fontId="69" fillId="18" borderId="46" xfId="0" applyNumberFormat="1" applyFont="1" applyFill="1" applyBorder="1" applyAlignment="1" applyProtection="1">
      <alignment horizontal="center" vertical="center" wrapText="1"/>
      <protection/>
    </xf>
    <xf numFmtId="2" fontId="69" fillId="18" borderId="47" xfId="0" applyNumberFormat="1" applyFont="1" applyFill="1" applyBorder="1" applyAlignment="1" applyProtection="1">
      <alignment horizontal="center" vertical="center" wrapText="1"/>
      <protection/>
    </xf>
    <xf numFmtId="2" fontId="69" fillId="18" borderId="48" xfId="0" applyNumberFormat="1" applyFont="1" applyFill="1" applyBorder="1" applyAlignment="1" applyProtection="1">
      <alignment horizontal="center" vertical="center" wrapText="1"/>
      <protection/>
    </xf>
    <xf numFmtId="49" fontId="13" fillId="38" borderId="10" xfId="0" applyNumberFormat="1" applyFont="1" applyFill="1" applyBorder="1" applyAlignment="1" applyProtection="1">
      <alignment horizontal="left" vertical="top" wrapText="1"/>
      <protection locked="0"/>
    </xf>
    <xf numFmtId="49" fontId="13" fillId="38" borderId="52" xfId="0" applyNumberFormat="1" applyFont="1" applyFill="1" applyBorder="1" applyAlignment="1" applyProtection="1">
      <alignment horizontal="left" vertical="top" wrapText="1"/>
      <protection locked="0"/>
    </xf>
    <xf numFmtId="49" fontId="13" fillId="38" borderId="30" xfId="0" applyNumberFormat="1" applyFont="1" applyFill="1" applyBorder="1" applyAlignment="1" applyProtection="1">
      <alignment horizontal="left" vertical="top" wrapText="1"/>
      <protection locked="0"/>
    </xf>
    <xf numFmtId="2" fontId="15" fillId="38" borderId="52" xfId="0" applyNumberFormat="1" applyFont="1" applyFill="1" applyBorder="1" applyAlignment="1" applyProtection="1">
      <alignment horizontal="center" vertical="top" wrapText="1"/>
      <protection locked="0"/>
    </xf>
    <xf numFmtId="0" fontId="15" fillId="0" borderId="10" xfId="0" applyFont="1" applyBorder="1" applyAlignment="1" applyProtection="1">
      <alignment horizontal="center" vertical="center"/>
      <protection/>
    </xf>
    <xf numFmtId="0" fontId="15" fillId="0" borderId="29" xfId="0" applyFont="1" applyBorder="1" applyAlignment="1" applyProtection="1">
      <alignment horizontal="center" vertical="center"/>
      <protection/>
    </xf>
    <xf numFmtId="49" fontId="37" fillId="0" borderId="10" xfId="0" applyNumberFormat="1" applyFont="1" applyBorder="1" applyAlignment="1" applyProtection="1">
      <alignment horizontal="center" vertical="center" wrapText="1"/>
      <protection/>
    </xf>
    <xf numFmtId="49" fontId="37" fillId="0" borderId="29" xfId="0" applyNumberFormat="1" applyFont="1" applyBorder="1" applyAlignment="1" applyProtection="1">
      <alignment horizontal="center" vertical="center" wrapText="1"/>
      <protection/>
    </xf>
    <xf numFmtId="0" fontId="25" fillId="0" borderId="26" xfId="0" applyFont="1" applyBorder="1" applyAlignment="1" applyProtection="1">
      <alignment horizontal="center" vertical="center"/>
      <protection/>
    </xf>
    <xf numFmtId="0" fontId="25" fillId="0" borderId="53" xfId="0" applyFont="1" applyBorder="1" applyAlignment="1" applyProtection="1">
      <alignment horizontal="center" vertical="center"/>
      <protection/>
    </xf>
    <xf numFmtId="0" fontId="25" fillId="0" borderId="19" xfId="0" applyFont="1" applyBorder="1" applyAlignment="1" applyProtection="1">
      <alignment horizontal="center" vertical="center"/>
      <protection/>
    </xf>
    <xf numFmtId="0" fontId="25" fillId="0" borderId="15" xfId="0" applyFont="1" applyBorder="1" applyAlignment="1" applyProtection="1">
      <alignment horizontal="center" vertical="center"/>
      <protection/>
    </xf>
    <xf numFmtId="49" fontId="26" fillId="34" borderId="14" xfId="0" applyNumberFormat="1" applyFont="1" applyFill="1" applyBorder="1" applyAlignment="1" applyProtection="1">
      <alignment horizontal="left" vertical="top" wrapText="1"/>
      <protection/>
    </xf>
    <xf numFmtId="49" fontId="26" fillId="34" borderId="0" xfId="0" applyNumberFormat="1" applyFont="1" applyFill="1" applyBorder="1" applyAlignment="1" applyProtection="1">
      <alignment horizontal="left" vertical="top" wrapText="1"/>
      <protection/>
    </xf>
    <xf numFmtId="49" fontId="26" fillId="34" borderId="15" xfId="0" applyNumberFormat="1" applyFont="1" applyFill="1" applyBorder="1" applyAlignment="1" applyProtection="1">
      <alignment horizontal="left" vertical="top" wrapText="1"/>
      <protection/>
    </xf>
    <xf numFmtId="49" fontId="26" fillId="34" borderId="54" xfId="0" applyNumberFormat="1" applyFont="1" applyFill="1" applyBorder="1" applyAlignment="1" applyProtection="1">
      <alignment horizontal="left" vertical="top" wrapText="1"/>
      <protection/>
    </xf>
    <xf numFmtId="49" fontId="26" fillId="34" borderId="47" xfId="0" applyNumberFormat="1" applyFont="1" applyFill="1" applyBorder="1" applyAlignment="1" applyProtection="1">
      <alignment horizontal="left" vertical="top" wrapText="1"/>
      <protection/>
    </xf>
    <xf numFmtId="49" fontId="26" fillId="34" borderId="55" xfId="0" applyNumberFormat="1" applyFont="1" applyFill="1" applyBorder="1" applyAlignment="1" applyProtection="1">
      <alignment horizontal="left" vertical="top" wrapText="1"/>
      <protection/>
    </xf>
    <xf numFmtId="49" fontId="67" fillId="34" borderId="56" xfId="0" applyNumberFormat="1" applyFont="1" applyFill="1" applyBorder="1" applyAlignment="1" applyProtection="1">
      <alignment horizontal="left" vertical="top" wrapText="1"/>
      <protection/>
    </xf>
    <xf numFmtId="49" fontId="67" fillId="34" borderId="25" xfId="0" applyNumberFormat="1" applyFont="1" applyFill="1" applyBorder="1" applyAlignment="1" applyProtection="1">
      <alignment horizontal="left" vertical="top" wrapText="1"/>
      <protection/>
    </xf>
    <xf numFmtId="49" fontId="67" fillId="34" borderId="53" xfId="0" applyNumberFormat="1" applyFont="1" applyFill="1" applyBorder="1" applyAlignment="1" applyProtection="1">
      <alignment horizontal="left" vertical="top" wrapText="1"/>
      <protection/>
    </xf>
    <xf numFmtId="49" fontId="67" fillId="34" borderId="14" xfId="0" applyNumberFormat="1" applyFont="1" applyFill="1" applyBorder="1" applyAlignment="1" applyProtection="1">
      <alignment horizontal="left" vertical="top" wrapText="1"/>
      <protection/>
    </xf>
    <xf numFmtId="49" fontId="67" fillId="34" borderId="0" xfId="0" applyNumberFormat="1" applyFont="1" applyFill="1" applyBorder="1" applyAlignment="1" applyProtection="1">
      <alignment horizontal="left" vertical="top" wrapText="1"/>
      <protection/>
    </xf>
    <xf numFmtId="49" fontId="67" fillId="34" borderId="15" xfId="0" applyNumberFormat="1" applyFont="1" applyFill="1" applyBorder="1" applyAlignment="1" applyProtection="1">
      <alignment horizontal="left" vertical="top" wrapText="1"/>
      <protection/>
    </xf>
    <xf numFmtId="0" fontId="3" fillId="0" borderId="57" xfId="0" applyFont="1" applyBorder="1" applyAlignment="1" applyProtection="1">
      <alignment horizontal="center" vertical="center"/>
      <protection/>
    </xf>
    <xf numFmtId="0" fontId="3" fillId="0" borderId="58" xfId="0" applyFont="1" applyBorder="1" applyAlignment="1" applyProtection="1">
      <alignment horizontal="center" vertical="center"/>
      <protection/>
    </xf>
    <xf numFmtId="0" fontId="3" fillId="0" borderId="59"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0" fontId="3" fillId="0" borderId="60" xfId="0" applyFont="1" applyBorder="1" applyAlignment="1" applyProtection="1">
      <alignment horizontal="center" vertical="center"/>
      <protection/>
    </xf>
    <xf numFmtId="0" fontId="3" fillId="0" borderId="61" xfId="0" applyFont="1" applyBorder="1" applyAlignment="1" applyProtection="1">
      <alignment horizontal="center" vertical="center"/>
      <protection/>
    </xf>
    <xf numFmtId="0" fontId="3" fillId="0" borderId="52" xfId="0" applyFont="1" applyBorder="1" applyAlignment="1" applyProtection="1">
      <alignment horizontal="center" vertical="center"/>
      <protection/>
    </xf>
    <xf numFmtId="166" fontId="69" fillId="34" borderId="62" xfId="0" applyNumberFormat="1" applyFont="1" applyFill="1" applyBorder="1" applyAlignment="1" applyProtection="1">
      <alignment horizontal="center" vertical="center" wrapText="1"/>
      <protection/>
    </xf>
    <xf numFmtId="166" fontId="69" fillId="34" borderId="58" xfId="0" applyNumberFormat="1" applyFont="1" applyFill="1" applyBorder="1" applyAlignment="1" applyProtection="1">
      <alignment horizontal="center" vertical="center" wrapText="1"/>
      <protection/>
    </xf>
    <xf numFmtId="166" fontId="69" fillId="34" borderId="18" xfId="0" applyNumberFormat="1" applyFont="1" applyFill="1" applyBorder="1" applyAlignment="1" applyProtection="1">
      <alignment horizontal="center" vertical="center" wrapText="1"/>
      <protection/>
    </xf>
    <xf numFmtId="166" fontId="69" fillId="34" borderId="30" xfId="0" applyNumberFormat="1" applyFont="1" applyFill="1" applyBorder="1" applyAlignment="1" applyProtection="1">
      <alignment horizontal="center" vertical="center" wrapText="1"/>
      <protection/>
    </xf>
    <xf numFmtId="166" fontId="69" fillId="34" borderId="24" xfId="0" applyNumberFormat="1" applyFont="1" applyFill="1" applyBorder="1" applyAlignment="1" applyProtection="1">
      <alignment horizontal="center" vertical="center" wrapText="1"/>
      <protection/>
    </xf>
    <xf numFmtId="166" fontId="69" fillId="34" borderId="10" xfId="0" applyNumberFormat="1" applyFont="1" applyFill="1" applyBorder="1" applyAlignment="1" applyProtection="1">
      <alignment horizontal="center" vertical="center" wrapText="1"/>
      <protection/>
    </xf>
    <xf numFmtId="166" fontId="69" fillId="34" borderId="51" xfId="0" applyNumberFormat="1" applyFont="1" applyFill="1" applyBorder="1" applyAlignment="1" applyProtection="1">
      <alignment horizontal="center" vertical="center" wrapText="1"/>
      <protection/>
    </xf>
    <xf numFmtId="166" fontId="69" fillId="34" borderId="52" xfId="0" applyNumberFormat="1" applyFont="1" applyFill="1" applyBorder="1" applyAlignment="1" applyProtection="1">
      <alignment horizontal="center" vertical="center" wrapText="1"/>
      <protection/>
    </xf>
    <xf numFmtId="49" fontId="69" fillId="34" borderId="58" xfId="0" applyNumberFormat="1" applyFont="1" applyFill="1" applyBorder="1" applyAlignment="1" applyProtection="1">
      <alignment horizontal="center" vertical="center" wrapText="1"/>
      <protection/>
    </xf>
    <xf numFmtId="49" fontId="69" fillId="34" borderId="30" xfId="0" applyNumberFormat="1" applyFont="1" applyFill="1" applyBorder="1" applyAlignment="1" applyProtection="1">
      <alignment horizontal="center" vertical="center" wrapText="1"/>
      <protection/>
    </xf>
    <xf numFmtId="49" fontId="69" fillId="34" borderId="10" xfId="0" applyNumberFormat="1" applyFont="1" applyFill="1" applyBorder="1" applyAlignment="1" applyProtection="1">
      <alignment horizontal="center" vertical="center" wrapText="1"/>
      <protection/>
    </xf>
    <xf numFmtId="49" fontId="69" fillId="34" borderId="52" xfId="0" applyNumberFormat="1" applyFont="1" applyFill="1" applyBorder="1" applyAlignment="1" applyProtection="1">
      <alignment horizontal="center" vertical="center" wrapText="1"/>
      <protection/>
    </xf>
    <xf numFmtId="49" fontId="69" fillId="34" borderId="56" xfId="0" applyNumberFormat="1" applyFont="1" applyFill="1" applyBorder="1" applyAlignment="1" applyProtection="1">
      <alignment horizontal="center" vertical="center" wrapText="1"/>
      <protection/>
    </xf>
    <xf numFmtId="49" fontId="69" fillId="34" borderId="25" xfId="0" applyNumberFormat="1" applyFont="1" applyFill="1" applyBorder="1" applyAlignment="1" applyProtection="1">
      <alignment horizontal="center" vertical="center" wrapText="1"/>
      <protection/>
    </xf>
    <xf numFmtId="49" fontId="69" fillId="34" borderId="53" xfId="0" applyNumberFormat="1" applyFont="1" applyFill="1" applyBorder="1" applyAlignment="1" applyProtection="1">
      <alignment horizontal="center" vertical="center" wrapText="1"/>
      <protection/>
    </xf>
    <xf numFmtId="49" fontId="69" fillId="34" borderId="14" xfId="0" applyNumberFormat="1" applyFont="1" applyFill="1" applyBorder="1" applyAlignment="1" applyProtection="1">
      <alignment horizontal="center" vertical="center" wrapText="1"/>
      <protection/>
    </xf>
    <xf numFmtId="49" fontId="69" fillId="34" borderId="0" xfId="0" applyNumberFormat="1" applyFont="1" applyFill="1" applyBorder="1" applyAlignment="1" applyProtection="1">
      <alignment horizontal="center" vertical="center" wrapText="1"/>
      <protection/>
    </xf>
    <xf numFmtId="49" fontId="69" fillId="34" borderId="15" xfId="0" applyNumberFormat="1" applyFont="1" applyFill="1" applyBorder="1" applyAlignment="1" applyProtection="1">
      <alignment horizontal="center" vertical="center" wrapText="1"/>
      <protection/>
    </xf>
    <xf numFmtId="49" fontId="69" fillId="34" borderId="54" xfId="0" applyNumberFormat="1" applyFont="1" applyFill="1" applyBorder="1" applyAlignment="1" applyProtection="1">
      <alignment horizontal="center" vertical="center" wrapText="1"/>
      <protection/>
    </xf>
    <xf numFmtId="49" fontId="69" fillId="34" borderId="47" xfId="0" applyNumberFormat="1" applyFont="1" applyFill="1" applyBorder="1" applyAlignment="1" applyProtection="1">
      <alignment horizontal="center" vertical="center" wrapText="1"/>
      <protection/>
    </xf>
    <xf numFmtId="49" fontId="69" fillId="34" borderId="55" xfId="0" applyNumberFormat="1" applyFont="1" applyFill="1" applyBorder="1" applyAlignment="1" applyProtection="1">
      <alignment horizontal="center" vertical="center" wrapText="1"/>
      <protection/>
    </xf>
    <xf numFmtId="49" fontId="26" fillId="34" borderId="56" xfId="0" applyNumberFormat="1" applyFont="1" applyFill="1" applyBorder="1" applyAlignment="1" applyProtection="1">
      <alignment horizontal="left" vertical="top" wrapText="1"/>
      <protection/>
    </xf>
    <xf numFmtId="49" fontId="26" fillId="34" borderId="25" xfId="0" applyNumberFormat="1" applyFont="1" applyFill="1" applyBorder="1" applyAlignment="1" applyProtection="1">
      <alignment horizontal="left" vertical="top" wrapText="1"/>
      <protection/>
    </xf>
    <xf numFmtId="49" fontId="26" fillId="34" borderId="53" xfId="0" applyNumberFormat="1" applyFont="1" applyFill="1" applyBorder="1" applyAlignment="1" applyProtection="1">
      <alignment horizontal="left" vertical="top" wrapText="1"/>
      <protection/>
    </xf>
    <xf numFmtId="49" fontId="69" fillId="34" borderId="63" xfId="0" applyNumberFormat="1" applyFont="1" applyFill="1" applyBorder="1" applyAlignment="1" applyProtection="1">
      <alignment horizontal="center" vertical="center" wrapText="1"/>
      <protection/>
    </xf>
    <xf numFmtId="49" fontId="69" fillId="34" borderId="16" xfId="0" applyNumberFormat="1" applyFont="1" applyFill="1" applyBorder="1" applyAlignment="1" applyProtection="1">
      <alignment horizontal="center" vertical="center" wrapText="1"/>
      <protection/>
    </xf>
    <xf numFmtId="49" fontId="69" fillId="34" borderId="22" xfId="0" applyNumberFormat="1" applyFont="1" applyFill="1" applyBorder="1" applyAlignment="1" applyProtection="1">
      <alignment horizontal="center" vertical="center" wrapText="1"/>
      <protection/>
    </xf>
    <xf numFmtId="49" fontId="69" fillId="34" borderId="49" xfId="0" applyNumberFormat="1" applyFont="1" applyFill="1" applyBorder="1" applyAlignment="1" applyProtection="1">
      <alignment horizontal="center" vertical="center" wrapText="1"/>
      <protection/>
    </xf>
    <xf numFmtId="49" fontId="15" fillId="38" borderId="63" xfId="0" applyNumberFormat="1" applyFont="1" applyFill="1" applyBorder="1" applyAlignment="1" applyProtection="1">
      <alignment horizontal="left" vertical="top" wrapText="1"/>
      <protection locked="0"/>
    </xf>
    <xf numFmtId="49" fontId="15" fillId="38" borderId="64" xfId="0" applyNumberFormat="1" applyFont="1" applyFill="1" applyBorder="1" applyAlignment="1" applyProtection="1">
      <alignment horizontal="left" vertical="top" wrapText="1"/>
      <protection locked="0"/>
    </xf>
    <xf numFmtId="49" fontId="15" fillId="38" borderId="62" xfId="0" applyNumberFormat="1" applyFont="1" applyFill="1" applyBorder="1" applyAlignment="1" applyProtection="1">
      <alignment horizontal="left" vertical="top" wrapText="1"/>
      <protection locked="0"/>
    </xf>
    <xf numFmtId="1" fontId="7" fillId="18" borderId="58" xfId="0" applyNumberFormat="1" applyFont="1" applyFill="1" applyBorder="1" applyAlignment="1" applyProtection="1">
      <alignment horizontal="right" vertical="center"/>
      <protection/>
    </xf>
    <xf numFmtId="1" fontId="7" fillId="18" borderId="65" xfId="0" applyNumberFormat="1" applyFont="1" applyFill="1" applyBorder="1" applyAlignment="1" applyProtection="1">
      <alignment horizontal="right" vertical="center"/>
      <protection/>
    </xf>
    <xf numFmtId="1" fontId="7" fillId="18" borderId="10" xfId="0" applyNumberFormat="1" applyFont="1" applyFill="1" applyBorder="1" applyAlignment="1" applyProtection="1">
      <alignment horizontal="right" vertical="center"/>
      <protection/>
    </xf>
    <xf numFmtId="1" fontId="7" fillId="18" borderId="66" xfId="0" applyNumberFormat="1" applyFont="1" applyFill="1" applyBorder="1" applyAlignment="1" applyProtection="1">
      <alignment horizontal="right" vertical="center"/>
      <protection/>
    </xf>
    <xf numFmtId="1" fontId="7" fillId="18" borderId="52" xfId="0" applyNumberFormat="1" applyFont="1" applyFill="1" applyBorder="1" applyAlignment="1" applyProtection="1">
      <alignment horizontal="right" vertical="center"/>
      <protection/>
    </xf>
    <xf numFmtId="1" fontId="7" fillId="18" borderId="67" xfId="0" applyNumberFormat="1" applyFont="1" applyFill="1" applyBorder="1" applyAlignment="1" applyProtection="1">
      <alignment horizontal="right" vertical="center"/>
      <protection/>
    </xf>
    <xf numFmtId="1" fontId="7" fillId="18" borderId="14" xfId="0" applyNumberFormat="1" applyFont="1" applyFill="1" applyBorder="1" applyAlignment="1" applyProtection="1">
      <alignment horizontal="right" vertical="center"/>
      <protection/>
    </xf>
    <xf numFmtId="1" fontId="7" fillId="18" borderId="0" xfId="0" applyNumberFormat="1" applyFont="1" applyFill="1" applyBorder="1" applyAlignment="1" applyProtection="1">
      <alignment horizontal="right" vertical="center"/>
      <protection/>
    </xf>
    <xf numFmtId="1" fontId="7" fillId="18" borderId="20" xfId="0" applyNumberFormat="1" applyFont="1" applyFill="1" applyBorder="1" applyAlignment="1" applyProtection="1">
      <alignment horizontal="right" vertical="center"/>
      <protection/>
    </xf>
    <xf numFmtId="1" fontId="7" fillId="18" borderId="54" xfId="0" applyNumberFormat="1" applyFont="1" applyFill="1" applyBorder="1" applyAlignment="1" applyProtection="1">
      <alignment horizontal="right" vertical="center"/>
      <protection/>
    </xf>
    <xf numFmtId="49" fontId="15" fillId="38" borderId="16" xfId="0" applyNumberFormat="1" applyFont="1" applyFill="1" applyBorder="1" applyAlignment="1" applyProtection="1">
      <alignment horizontal="left" vertical="top" wrapText="1"/>
      <protection locked="0"/>
    </xf>
    <xf numFmtId="49" fontId="15" fillId="38" borderId="17" xfId="0" applyNumberFormat="1" applyFont="1" applyFill="1" applyBorder="1" applyAlignment="1" applyProtection="1">
      <alignment horizontal="left" vertical="top" wrapText="1"/>
      <protection locked="0"/>
    </xf>
    <xf numFmtId="49" fontId="15" fillId="38" borderId="18" xfId="0" applyNumberFormat="1" applyFont="1" applyFill="1" applyBorder="1" applyAlignment="1" applyProtection="1">
      <alignment horizontal="left" vertical="top" wrapText="1"/>
      <protection locked="0"/>
    </xf>
    <xf numFmtId="0" fontId="25" fillId="0" borderId="46" xfId="0" applyFont="1" applyBorder="1" applyAlignment="1" applyProtection="1">
      <alignment horizontal="center" vertical="center"/>
      <protection/>
    </xf>
    <xf numFmtId="0" fontId="25" fillId="0" borderId="55" xfId="0" applyFont="1" applyBorder="1" applyAlignment="1" applyProtection="1">
      <alignment horizontal="center" vertical="center"/>
      <protection/>
    </xf>
    <xf numFmtId="49" fontId="13" fillId="38" borderId="63" xfId="0" applyNumberFormat="1" applyFont="1" applyFill="1" applyBorder="1" applyAlignment="1" applyProtection="1">
      <alignment horizontal="left" vertical="top" wrapText="1"/>
      <protection locked="0"/>
    </xf>
    <xf numFmtId="49" fontId="13" fillId="38" borderId="64" xfId="0" applyNumberFormat="1" applyFont="1" applyFill="1" applyBorder="1" applyAlignment="1" applyProtection="1">
      <alignment horizontal="left" vertical="top" wrapText="1"/>
      <protection locked="0"/>
    </xf>
    <xf numFmtId="49" fontId="13" fillId="38" borderId="62" xfId="0" applyNumberFormat="1" applyFont="1" applyFill="1" applyBorder="1" applyAlignment="1" applyProtection="1">
      <alignment horizontal="left" vertical="top" wrapText="1"/>
      <protection locked="0"/>
    </xf>
    <xf numFmtId="1" fontId="7" fillId="18" borderId="56" xfId="0" applyNumberFormat="1" applyFont="1" applyFill="1" applyBorder="1" applyAlignment="1" applyProtection="1">
      <alignment horizontal="right" vertical="center"/>
      <protection/>
    </xf>
    <xf numFmtId="49" fontId="13" fillId="0" borderId="22" xfId="0" applyNumberFormat="1" applyFont="1" applyFill="1" applyBorder="1" applyAlignment="1" applyProtection="1">
      <alignment horizontal="left" vertical="top" wrapText="1"/>
      <protection/>
    </xf>
    <xf numFmtId="49" fontId="13" fillId="0" borderId="23" xfId="0" applyNumberFormat="1" applyFont="1" applyFill="1" applyBorder="1" applyAlignment="1" applyProtection="1">
      <alignment horizontal="left" vertical="top" wrapText="1"/>
      <protection/>
    </xf>
    <xf numFmtId="49" fontId="13" fillId="0" borderId="24" xfId="0" applyNumberFormat="1" applyFont="1" applyFill="1" applyBorder="1" applyAlignment="1" applyProtection="1">
      <alignment horizontal="left" vertical="top" wrapText="1"/>
      <protection/>
    </xf>
    <xf numFmtId="49" fontId="13" fillId="38" borderId="49" xfId="0" applyNumberFormat="1" applyFont="1" applyFill="1" applyBorder="1" applyAlignment="1" applyProtection="1">
      <alignment horizontal="left" vertical="top" wrapText="1"/>
      <protection locked="0"/>
    </xf>
    <xf numFmtId="49" fontId="13" fillId="38" borderId="50" xfId="0" applyNumberFormat="1" applyFont="1" applyFill="1" applyBorder="1" applyAlignment="1" applyProtection="1">
      <alignment horizontal="left" vertical="top" wrapText="1"/>
      <protection locked="0"/>
    </xf>
    <xf numFmtId="49" fontId="13" fillId="38" borderId="51" xfId="0" applyNumberFormat="1" applyFont="1" applyFill="1" applyBorder="1" applyAlignment="1" applyProtection="1">
      <alignment horizontal="left" vertical="top" wrapText="1"/>
      <protection locked="0"/>
    </xf>
    <xf numFmtId="49" fontId="13" fillId="38" borderId="49" xfId="0" applyNumberFormat="1" applyFont="1" applyFill="1" applyBorder="1" applyAlignment="1" applyProtection="1">
      <alignment horizontal="center" vertical="top" wrapText="1"/>
      <protection locked="0"/>
    </xf>
    <xf numFmtId="49" fontId="13" fillId="38" borderId="50" xfId="0" applyNumberFormat="1" applyFont="1" applyFill="1" applyBorder="1" applyAlignment="1" applyProtection="1">
      <alignment horizontal="center" vertical="top" wrapText="1"/>
      <protection locked="0"/>
    </xf>
    <xf numFmtId="49" fontId="13" fillId="38" borderId="51" xfId="0" applyNumberFormat="1" applyFont="1" applyFill="1" applyBorder="1" applyAlignment="1" applyProtection="1">
      <alignment horizontal="center" vertical="top" wrapText="1"/>
      <protection locked="0"/>
    </xf>
    <xf numFmtId="49" fontId="15" fillId="38" borderId="11" xfId="0" applyNumberFormat="1" applyFont="1" applyFill="1" applyBorder="1" applyAlignment="1" applyProtection="1">
      <alignment horizontal="left" vertical="top" wrapText="1"/>
      <protection locked="0"/>
    </xf>
    <xf numFmtId="49" fontId="15" fillId="38" borderId="12" xfId="0" applyNumberFormat="1" applyFont="1" applyFill="1" applyBorder="1" applyAlignment="1" applyProtection="1">
      <alignment horizontal="left" vertical="top" wrapText="1"/>
      <protection locked="0"/>
    </xf>
    <xf numFmtId="49" fontId="15" fillId="38" borderId="13" xfId="0" applyNumberFormat="1" applyFont="1" applyFill="1" applyBorder="1" applyAlignment="1" applyProtection="1">
      <alignment horizontal="left" vertical="top" wrapText="1"/>
      <protection locked="0"/>
    </xf>
    <xf numFmtId="0" fontId="15" fillId="0" borderId="12" xfId="0" applyFont="1" applyBorder="1" applyAlignment="1" applyProtection="1">
      <alignment horizontal="center" vertical="center"/>
      <protection/>
    </xf>
    <xf numFmtId="0" fontId="15" fillId="0" borderId="0" xfId="0" applyFont="1" applyBorder="1" applyAlignment="1" applyProtection="1">
      <alignment horizontal="center" vertical="center"/>
      <protection/>
    </xf>
    <xf numFmtId="0" fontId="15" fillId="0" borderId="17" xfId="0" applyFont="1" applyBorder="1" applyAlignment="1" applyProtection="1">
      <alignment horizontal="center" vertical="center"/>
      <protection/>
    </xf>
    <xf numFmtId="0" fontId="15" fillId="0" borderId="11" xfId="0" applyFont="1" applyBorder="1" applyAlignment="1" applyProtection="1">
      <alignment horizontal="center" vertical="center" wrapText="1"/>
      <protection/>
    </xf>
    <xf numFmtId="0" fontId="15" fillId="0" borderId="12" xfId="0" applyFont="1" applyBorder="1" applyAlignment="1" applyProtection="1">
      <alignment horizontal="center" vertical="center" wrapText="1"/>
      <protection/>
    </xf>
    <xf numFmtId="0" fontId="15" fillId="0" borderId="13" xfId="0" applyFont="1" applyBorder="1" applyAlignment="1" applyProtection="1">
      <alignment horizontal="center" vertical="center" wrapText="1"/>
      <protection/>
    </xf>
    <xf numFmtId="0" fontId="15" fillId="0" borderId="14" xfId="0" applyFont="1" applyBorder="1" applyAlignment="1" applyProtection="1">
      <alignment horizontal="center" vertical="center" wrapText="1"/>
      <protection/>
    </xf>
    <xf numFmtId="0" fontId="15" fillId="0" borderId="0" xfId="0" applyFont="1" applyBorder="1" applyAlignment="1" applyProtection="1">
      <alignment horizontal="center" vertical="center" wrapText="1"/>
      <protection/>
    </xf>
    <xf numFmtId="0" fontId="15" fillId="0" borderId="15" xfId="0" applyFont="1" applyBorder="1" applyAlignment="1" applyProtection="1">
      <alignment horizontal="center" vertical="center" wrapText="1"/>
      <protection/>
    </xf>
    <xf numFmtId="0" fontId="15" fillId="0" borderId="16" xfId="0" applyFont="1" applyBorder="1" applyAlignment="1" applyProtection="1">
      <alignment horizontal="center" vertical="center" wrapText="1"/>
      <protection/>
    </xf>
    <xf numFmtId="0" fontId="15" fillId="0" borderId="17" xfId="0" applyFont="1" applyBorder="1" applyAlignment="1" applyProtection="1">
      <alignment horizontal="center" vertical="center" wrapText="1"/>
      <protection/>
    </xf>
    <xf numFmtId="0" fontId="15" fillId="0" borderId="18" xfId="0" applyFont="1" applyBorder="1" applyAlignment="1" applyProtection="1">
      <alignment horizontal="center" vertical="center" wrapText="1"/>
      <protection/>
    </xf>
    <xf numFmtId="0" fontId="5" fillId="38" borderId="11" xfId="0" applyFont="1" applyFill="1" applyBorder="1" applyAlignment="1" applyProtection="1">
      <alignment horizontal="center" vertical="center"/>
      <protection locked="0"/>
    </xf>
    <xf numFmtId="0" fontId="5" fillId="38" borderId="12" xfId="0" applyFont="1" applyFill="1" applyBorder="1" applyAlignment="1" applyProtection="1">
      <alignment horizontal="center" vertical="center"/>
      <protection locked="0"/>
    </xf>
    <xf numFmtId="0" fontId="5" fillId="38" borderId="13" xfId="0" applyFont="1" applyFill="1" applyBorder="1" applyAlignment="1" applyProtection="1">
      <alignment horizontal="center" vertical="center"/>
      <protection locked="0"/>
    </xf>
    <xf numFmtId="0" fontId="5" fillId="38" borderId="14" xfId="0" applyFont="1" applyFill="1" applyBorder="1" applyAlignment="1" applyProtection="1">
      <alignment horizontal="center" vertical="center"/>
      <protection locked="0"/>
    </xf>
    <xf numFmtId="0" fontId="5" fillId="38" borderId="0" xfId="0" applyFont="1" applyFill="1" applyBorder="1" applyAlignment="1" applyProtection="1">
      <alignment horizontal="center" vertical="center"/>
      <protection locked="0"/>
    </xf>
    <xf numFmtId="0" fontId="5" fillId="38" borderId="15" xfId="0" applyFont="1" applyFill="1" applyBorder="1" applyAlignment="1" applyProtection="1">
      <alignment horizontal="center" vertical="center"/>
      <protection locked="0"/>
    </xf>
    <xf numFmtId="0" fontId="5" fillId="38" borderId="16" xfId="0" applyFont="1" applyFill="1" applyBorder="1" applyAlignment="1" applyProtection="1">
      <alignment horizontal="center" vertical="center"/>
      <protection locked="0"/>
    </xf>
    <xf numFmtId="0" fontId="5" fillId="38" borderId="17" xfId="0" applyFont="1" applyFill="1" applyBorder="1" applyAlignment="1" applyProtection="1">
      <alignment horizontal="center" vertical="center"/>
      <protection locked="0"/>
    </xf>
    <xf numFmtId="0" fontId="5" fillId="38" borderId="18" xfId="0" applyFont="1" applyFill="1" applyBorder="1" applyAlignment="1" applyProtection="1">
      <alignment horizontal="center" vertical="center"/>
      <protection locked="0"/>
    </xf>
    <xf numFmtId="0" fontId="5" fillId="38" borderId="11" xfId="0" applyFont="1" applyFill="1" applyBorder="1" applyAlignment="1" applyProtection="1">
      <alignment horizontal="center" vertical="center" wrapText="1"/>
      <protection locked="0"/>
    </xf>
    <xf numFmtId="0" fontId="5" fillId="38" borderId="12" xfId="0" applyFont="1" applyFill="1" applyBorder="1" applyAlignment="1" applyProtection="1">
      <alignment horizontal="center" vertical="center" wrapText="1"/>
      <protection locked="0"/>
    </xf>
    <xf numFmtId="0" fontId="5" fillId="38" borderId="13" xfId="0" applyFont="1" applyFill="1" applyBorder="1" applyAlignment="1" applyProtection="1">
      <alignment horizontal="center" vertical="center" wrapText="1"/>
      <protection locked="0"/>
    </xf>
    <xf numFmtId="0" fontId="5" fillId="38" borderId="14" xfId="0" applyFont="1" applyFill="1" applyBorder="1" applyAlignment="1" applyProtection="1">
      <alignment horizontal="center" vertical="center" wrapText="1"/>
      <protection locked="0"/>
    </xf>
    <xf numFmtId="0" fontId="5" fillId="38" borderId="0" xfId="0" applyFont="1" applyFill="1" applyBorder="1" applyAlignment="1" applyProtection="1">
      <alignment horizontal="center" vertical="center" wrapText="1"/>
      <protection locked="0"/>
    </xf>
    <xf numFmtId="0" fontId="5" fillId="38" borderId="15" xfId="0" applyFont="1" applyFill="1" applyBorder="1" applyAlignment="1" applyProtection="1">
      <alignment horizontal="center" vertical="center" wrapText="1"/>
      <protection locked="0"/>
    </xf>
    <xf numFmtId="0" fontId="5" fillId="38" borderId="16" xfId="0" applyFont="1" applyFill="1" applyBorder="1" applyAlignment="1" applyProtection="1">
      <alignment horizontal="center" vertical="center" wrapText="1"/>
      <protection locked="0"/>
    </xf>
    <xf numFmtId="0" fontId="5" fillId="38" borderId="17" xfId="0" applyFont="1" applyFill="1" applyBorder="1" applyAlignment="1" applyProtection="1">
      <alignment horizontal="center" vertical="center" wrapText="1"/>
      <protection locked="0"/>
    </xf>
    <xf numFmtId="0" fontId="5" fillId="38" borderId="18" xfId="0" applyFont="1" applyFill="1" applyBorder="1" applyAlignment="1" applyProtection="1">
      <alignment horizontal="center" vertical="center" wrapText="1"/>
      <protection locked="0"/>
    </xf>
    <xf numFmtId="49" fontId="67" fillId="34" borderId="54" xfId="0" applyNumberFormat="1" applyFont="1" applyFill="1" applyBorder="1" applyAlignment="1" applyProtection="1">
      <alignment horizontal="left" vertical="top" wrapText="1"/>
      <protection/>
    </xf>
    <xf numFmtId="49" fontId="67" fillId="34" borderId="47" xfId="0" applyNumberFormat="1" applyFont="1" applyFill="1" applyBorder="1" applyAlignment="1" applyProtection="1">
      <alignment horizontal="left" vertical="top" wrapText="1"/>
      <protection/>
    </xf>
    <xf numFmtId="49" fontId="67" fillId="34" borderId="55" xfId="0" applyNumberFormat="1" applyFont="1" applyFill="1" applyBorder="1" applyAlignment="1" applyProtection="1">
      <alignment horizontal="left" vertical="top" wrapText="1"/>
      <protection/>
    </xf>
    <xf numFmtId="49" fontId="13" fillId="38" borderId="56" xfId="0" applyNumberFormat="1" applyFont="1" applyFill="1" applyBorder="1" applyAlignment="1" applyProtection="1">
      <alignment horizontal="left" vertical="top" wrapText="1"/>
      <protection locked="0"/>
    </xf>
    <xf numFmtId="49" fontId="13" fillId="38" borderId="25" xfId="0" applyNumberFormat="1" applyFont="1" applyFill="1" applyBorder="1" applyAlignment="1" applyProtection="1">
      <alignment horizontal="left" vertical="top" wrapText="1"/>
      <protection locked="0"/>
    </xf>
    <xf numFmtId="49" fontId="13" fillId="38" borderId="53" xfId="0" applyNumberFormat="1" applyFont="1" applyFill="1" applyBorder="1" applyAlignment="1" applyProtection="1">
      <alignment horizontal="left" vertical="top" wrapText="1"/>
      <protection locked="0"/>
    </xf>
    <xf numFmtId="166" fontId="25" fillId="33" borderId="22" xfId="0" applyNumberFormat="1" applyFont="1" applyFill="1" applyBorder="1" applyAlignment="1" applyProtection="1">
      <alignment horizontal="center" vertical="center" wrapText="1"/>
      <protection locked="0"/>
    </xf>
    <xf numFmtId="166" fontId="25" fillId="33" borderId="23" xfId="0" applyNumberFormat="1" applyFont="1" applyFill="1" applyBorder="1" applyAlignment="1" applyProtection="1">
      <alignment horizontal="center" vertical="center" wrapText="1"/>
      <protection locked="0"/>
    </xf>
    <xf numFmtId="166" fontId="25" fillId="33" borderId="24" xfId="0" applyNumberFormat="1" applyFont="1" applyFill="1" applyBorder="1" applyAlignment="1" applyProtection="1">
      <alignment horizontal="center" vertical="center" wrapText="1"/>
      <protection locked="0"/>
    </xf>
    <xf numFmtId="0" fontId="15" fillId="0" borderId="11" xfId="0" applyFont="1" applyBorder="1" applyAlignment="1" applyProtection="1">
      <alignment horizontal="right" vertical="center"/>
      <protection/>
    </xf>
    <xf numFmtId="0" fontId="15" fillId="0" borderId="12" xfId="0" applyFont="1" applyBorder="1" applyAlignment="1" applyProtection="1">
      <alignment horizontal="right" vertical="center"/>
      <protection/>
    </xf>
    <xf numFmtId="0" fontId="15" fillId="0" borderId="13" xfId="0" applyFont="1" applyBorder="1" applyAlignment="1" applyProtection="1">
      <alignment horizontal="right" vertical="center"/>
      <protection/>
    </xf>
    <xf numFmtId="0" fontId="15" fillId="0" borderId="14" xfId="0" applyFont="1" applyBorder="1" applyAlignment="1" applyProtection="1">
      <alignment horizontal="right" vertical="center"/>
      <protection/>
    </xf>
    <xf numFmtId="0" fontId="15" fillId="0" borderId="0" xfId="0" applyFont="1" applyBorder="1" applyAlignment="1" applyProtection="1">
      <alignment horizontal="right" vertical="center"/>
      <protection/>
    </xf>
    <xf numFmtId="0" fontId="15" fillId="0" borderId="15" xfId="0" applyFont="1" applyBorder="1" applyAlignment="1" applyProtection="1">
      <alignment horizontal="right" vertical="center"/>
      <protection/>
    </xf>
    <xf numFmtId="0" fontId="15" fillId="0" borderId="16" xfId="0" applyFont="1" applyBorder="1" applyAlignment="1" applyProtection="1">
      <alignment horizontal="right" vertical="center"/>
      <protection/>
    </xf>
    <xf numFmtId="0" fontId="15" fillId="0" borderId="17" xfId="0" applyFont="1" applyBorder="1" applyAlignment="1" applyProtection="1">
      <alignment horizontal="right" vertical="center"/>
      <protection/>
    </xf>
    <xf numFmtId="0" fontId="15" fillId="0" borderId="18" xfId="0" applyFont="1" applyBorder="1" applyAlignment="1" applyProtection="1">
      <alignment horizontal="right" vertical="center"/>
      <protection/>
    </xf>
    <xf numFmtId="0" fontId="15" fillId="38" borderId="11" xfId="0" applyFont="1" applyFill="1" applyBorder="1" applyAlignment="1" applyProtection="1">
      <alignment horizontal="left" vertical="top"/>
      <protection locked="0"/>
    </xf>
    <xf numFmtId="0" fontId="15" fillId="38" borderId="12" xfId="0" applyFont="1" applyFill="1" applyBorder="1" applyAlignment="1" applyProtection="1">
      <alignment horizontal="left" vertical="top"/>
      <protection locked="0"/>
    </xf>
    <xf numFmtId="0" fontId="15" fillId="38" borderId="13" xfId="0" applyFont="1" applyFill="1" applyBorder="1" applyAlignment="1" applyProtection="1">
      <alignment horizontal="left" vertical="top"/>
      <protection locked="0"/>
    </xf>
    <xf numFmtId="0" fontId="15" fillId="38" borderId="14" xfId="0" applyFont="1" applyFill="1" applyBorder="1" applyAlignment="1" applyProtection="1">
      <alignment horizontal="left" vertical="top"/>
      <protection locked="0"/>
    </xf>
    <xf numFmtId="0" fontId="15" fillId="38" borderId="0" xfId="0" applyFont="1" applyFill="1" applyBorder="1" applyAlignment="1" applyProtection="1">
      <alignment horizontal="left" vertical="top"/>
      <protection locked="0"/>
    </xf>
    <xf numFmtId="0" fontId="15" fillId="38" borderId="15" xfId="0" applyFont="1" applyFill="1" applyBorder="1" applyAlignment="1" applyProtection="1">
      <alignment horizontal="left" vertical="top"/>
      <protection locked="0"/>
    </xf>
    <xf numFmtId="0" fontId="15" fillId="38" borderId="16" xfId="0" applyFont="1" applyFill="1" applyBorder="1" applyAlignment="1" applyProtection="1">
      <alignment horizontal="left" vertical="top"/>
      <protection locked="0"/>
    </xf>
    <xf numFmtId="0" fontId="15" fillId="38" borderId="17" xfId="0" applyFont="1" applyFill="1" applyBorder="1" applyAlignment="1" applyProtection="1">
      <alignment horizontal="left" vertical="top"/>
      <protection locked="0"/>
    </xf>
    <xf numFmtId="0" fontId="15" fillId="38" borderId="18" xfId="0" applyFont="1" applyFill="1" applyBorder="1" applyAlignment="1" applyProtection="1">
      <alignment horizontal="left" vertical="top"/>
      <protection locked="0"/>
    </xf>
    <xf numFmtId="49" fontId="39" fillId="0" borderId="11" xfId="0" applyNumberFormat="1" applyFont="1" applyBorder="1" applyAlignment="1" applyProtection="1">
      <alignment horizontal="center" vertical="center" wrapText="1"/>
      <protection/>
    </xf>
    <xf numFmtId="49" fontId="39" fillId="0" borderId="12" xfId="0" applyNumberFormat="1" applyFont="1" applyBorder="1" applyAlignment="1" applyProtection="1">
      <alignment horizontal="center" vertical="center" wrapText="1"/>
      <protection/>
    </xf>
    <xf numFmtId="49" fontId="39" fillId="0" borderId="13" xfId="0" applyNumberFormat="1" applyFont="1" applyBorder="1" applyAlignment="1" applyProtection="1">
      <alignment horizontal="center" vertical="center" wrapText="1"/>
      <protection/>
    </xf>
    <xf numFmtId="49" fontId="39" fillId="0" borderId="14" xfId="0" applyNumberFormat="1" applyFont="1" applyBorder="1" applyAlignment="1" applyProtection="1">
      <alignment horizontal="center" vertical="center" wrapText="1"/>
      <protection/>
    </xf>
    <xf numFmtId="49" fontId="39" fillId="0" borderId="0" xfId="0" applyNumberFormat="1" applyFont="1" applyBorder="1" applyAlignment="1" applyProtection="1">
      <alignment horizontal="center" vertical="center" wrapText="1"/>
      <protection/>
    </xf>
    <xf numFmtId="49" fontId="39" fillId="0" borderId="15" xfId="0" applyNumberFormat="1" applyFont="1" applyBorder="1" applyAlignment="1" applyProtection="1">
      <alignment horizontal="center" vertical="center" wrapText="1"/>
      <protection/>
    </xf>
    <xf numFmtId="49" fontId="39" fillId="0" borderId="54" xfId="0" applyNumberFormat="1" applyFont="1" applyBorder="1" applyAlignment="1" applyProtection="1">
      <alignment horizontal="center" vertical="center" wrapText="1"/>
      <protection/>
    </xf>
    <xf numFmtId="49" fontId="39" fillId="0" borderId="47" xfId="0" applyNumberFormat="1" applyFont="1" applyBorder="1" applyAlignment="1" applyProtection="1">
      <alignment horizontal="center" vertical="center" wrapText="1"/>
      <protection/>
    </xf>
    <xf numFmtId="49" fontId="39" fillId="0" borderId="55" xfId="0" applyNumberFormat="1" applyFont="1" applyBorder="1" applyAlignment="1" applyProtection="1">
      <alignment horizontal="center" vertical="center" wrapText="1"/>
      <protection/>
    </xf>
    <xf numFmtId="2" fontId="15" fillId="38" borderId="58" xfId="0" applyNumberFormat="1" applyFont="1" applyFill="1" applyBorder="1" applyAlignment="1" applyProtection="1">
      <alignment horizontal="center" vertical="top" wrapText="1"/>
      <protection locked="0"/>
    </xf>
    <xf numFmtId="2" fontId="25" fillId="18" borderId="26" xfId="0" applyNumberFormat="1" applyFont="1" applyFill="1" applyBorder="1" applyAlignment="1" applyProtection="1">
      <alignment horizontal="center" vertical="center" wrapText="1"/>
      <protection/>
    </xf>
    <xf numFmtId="2" fontId="25" fillId="18" borderId="25" xfId="0" applyNumberFormat="1" applyFont="1" applyFill="1" applyBorder="1" applyAlignment="1" applyProtection="1">
      <alignment horizontal="center" vertical="center" wrapText="1"/>
      <protection/>
    </xf>
    <xf numFmtId="2" fontId="25" fillId="18" borderId="27" xfId="0" applyNumberFormat="1" applyFont="1" applyFill="1" applyBorder="1" applyAlignment="1" applyProtection="1">
      <alignment horizontal="center" vertical="center" wrapText="1"/>
      <protection/>
    </xf>
    <xf numFmtId="2" fontId="25" fillId="18" borderId="46" xfId="0" applyNumberFormat="1" applyFont="1" applyFill="1" applyBorder="1" applyAlignment="1" applyProtection="1">
      <alignment horizontal="center" vertical="center" wrapText="1"/>
      <protection/>
    </xf>
    <xf numFmtId="2" fontId="25" fillId="18" borderId="47" xfId="0" applyNumberFormat="1" applyFont="1" applyFill="1" applyBorder="1" applyAlignment="1" applyProtection="1">
      <alignment horizontal="center" vertical="center" wrapText="1"/>
      <protection/>
    </xf>
    <xf numFmtId="2" fontId="25" fillId="18" borderId="48" xfId="0" applyNumberFormat="1" applyFont="1" applyFill="1" applyBorder="1" applyAlignment="1" applyProtection="1">
      <alignment horizontal="center" vertical="center" wrapText="1"/>
      <protection/>
    </xf>
    <xf numFmtId="49" fontId="25" fillId="0" borderId="26" xfId="0" applyNumberFormat="1" applyFont="1" applyFill="1" applyBorder="1" applyAlignment="1" applyProtection="1">
      <alignment horizontal="center" vertical="center" wrapText="1"/>
      <protection/>
    </xf>
    <xf numFmtId="49" fontId="25" fillId="0" borderId="25" xfId="0" applyNumberFormat="1" applyFont="1" applyFill="1" applyBorder="1" applyAlignment="1" applyProtection="1">
      <alignment horizontal="center" vertical="center" wrapText="1"/>
      <protection/>
    </xf>
    <xf numFmtId="49" fontId="25" fillId="0" borderId="27" xfId="0" applyNumberFormat="1" applyFont="1" applyFill="1" applyBorder="1" applyAlignment="1" applyProtection="1">
      <alignment horizontal="center" vertical="center" wrapText="1"/>
      <protection/>
    </xf>
    <xf numFmtId="49" fontId="25" fillId="0" borderId="46" xfId="0" applyNumberFormat="1" applyFont="1" applyFill="1" applyBorder="1" applyAlignment="1" applyProtection="1">
      <alignment horizontal="center" vertical="center" wrapText="1"/>
      <protection/>
    </xf>
    <xf numFmtId="49" fontId="25" fillId="0" borderId="47" xfId="0" applyNumberFormat="1" applyFont="1" applyFill="1" applyBorder="1" applyAlignment="1" applyProtection="1">
      <alignment horizontal="center" vertical="center" wrapText="1"/>
      <protection/>
    </xf>
    <xf numFmtId="49" fontId="25" fillId="0" borderId="48" xfId="0" applyNumberFormat="1" applyFont="1" applyFill="1" applyBorder="1" applyAlignment="1" applyProtection="1">
      <alignment horizontal="center" vertical="center" wrapText="1"/>
      <protection/>
    </xf>
    <xf numFmtId="1" fontId="7" fillId="34" borderId="56" xfId="0" applyNumberFormat="1" applyFont="1" applyFill="1" applyBorder="1" applyAlignment="1" applyProtection="1">
      <alignment horizontal="right" vertical="center"/>
      <protection/>
    </xf>
    <xf numFmtId="1" fontId="7" fillId="34" borderId="25" xfId="0" applyNumberFormat="1" applyFont="1" applyFill="1" applyBorder="1" applyAlignment="1" applyProtection="1">
      <alignment horizontal="right" vertical="center"/>
      <protection/>
    </xf>
    <xf numFmtId="1" fontId="7" fillId="34" borderId="27" xfId="0" applyNumberFormat="1" applyFont="1" applyFill="1" applyBorder="1" applyAlignment="1" applyProtection="1">
      <alignment horizontal="right" vertical="center"/>
      <protection/>
    </xf>
    <xf numFmtId="1" fontId="7" fillId="34" borderId="14" xfId="0" applyNumberFormat="1" applyFont="1" applyFill="1" applyBorder="1" applyAlignment="1" applyProtection="1">
      <alignment horizontal="right" vertical="center"/>
      <protection/>
    </xf>
    <xf numFmtId="1" fontId="7" fillId="34" borderId="0" xfId="0" applyNumberFormat="1" applyFont="1" applyFill="1" applyBorder="1" applyAlignment="1" applyProtection="1">
      <alignment horizontal="right" vertical="center"/>
      <protection/>
    </xf>
    <xf numFmtId="1" fontId="7" fillId="34" borderId="20" xfId="0" applyNumberFormat="1" applyFont="1" applyFill="1" applyBorder="1" applyAlignment="1" applyProtection="1">
      <alignment horizontal="right" vertical="center"/>
      <protection/>
    </xf>
    <xf numFmtId="1" fontId="7" fillId="34" borderId="54" xfId="0" applyNumberFormat="1" applyFont="1" applyFill="1" applyBorder="1" applyAlignment="1" applyProtection="1">
      <alignment horizontal="right" vertical="center"/>
      <protection/>
    </xf>
    <xf numFmtId="1" fontId="7" fillId="34" borderId="47" xfId="0" applyNumberFormat="1" applyFont="1" applyFill="1" applyBorder="1" applyAlignment="1" applyProtection="1">
      <alignment horizontal="right" vertical="center"/>
      <protection/>
    </xf>
    <xf numFmtId="1" fontId="7" fillId="34" borderId="48" xfId="0" applyNumberFormat="1" applyFont="1" applyFill="1" applyBorder="1" applyAlignment="1" applyProtection="1">
      <alignment horizontal="right" vertical="center"/>
      <protection/>
    </xf>
    <xf numFmtId="166" fontId="69" fillId="34" borderId="0" xfId="0" applyNumberFormat="1" applyFont="1" applyFill="1" applyBorder="1" applyAlignment="1" applyProtection="1">
      <alignment horizontal="center" vertical="center" wrapText="1"/>
      <protection/>
    </xf>
    <xf numFmtId="167" fontId="15" fillId="38" borderId="30" xfId="0" applyNumberFormat="1" applyFont="1" applyFill="1" applyBorder="1" applyAlignment="1" applyProtection="1">
      <alignment horizontal="center" vertical="top" wrapText="1"/>
      <protection locked="0"/>
    </xf>
    <xf numFmtId="167" fontId="15" fillId="38" borderId="68" xfId="0" applyNumberFormat="1" applyFont="1" applyFill="1" applyBorder="1" applyAlignment="1" applyProtection="1">
      <alignment horizontal="center" vertical="top" wrapText="1"/>
      <protection locked="0"/>
    </xf>
    <xf numFmtId="167" fontId="15" fillId="38" borderId="10" xfId="0" applyNumberFormat="1" applyFont="1" applyFill="1" applyBorder="1" applyAlignment="1" applyProtection="1">
      <alignment horizontal="center" vertical="top" wrapText="1"/>
      <protection locked="0"/>
    </xf>
    <xf numFmtId="167" fontId="15" fillId="38" borderId="66" xfId="0" applyNumberFormat="1" applyFont="1" applyFill="1" applyBorder="1" applyAlignment="1" applyProtection="1">
      <alignment horizontal="center" vertical="top" wrapText="1"/>
      <protection locked="0"/>
    </xf>
    <xf numFmtId="49" fontId="69" fillId="34" borderId="27" xfId="0" applyNumberFormat="1" applyFont="1" applyFill="1" applyBorder="1" applyAlignment="1" applyProtection="1">
      <alignment horizontal="center" vertical="center" wrapText="1"/>
      <protection/>
    </xf>
    <xf numFmtId="49" fontId="69" fillId="34" borderId="20" xfId="0" applyNumberFormat="1" applyFont="1" applyFill="1" applyBorder="1" applyAlignment="1" applyProtection="1">
      <alignment horizontal="center" vertical="center" wrapText="1"/>
      <protection/>
    </xf>
    <xf numFmtId="49" fontId="69" fillId="34" borderId="48" xfId="0" applyNumberFormat="1" applyFont="1" applyFill="1" applyBorder="1" applyAlignment="1" applyProtection="1">
      <alignment horizontal="center" vertical="center" wrapText="1"/>
      <protection/>
    </xf>
    <xf numFmtId="2" fontId="69" fillId="38" borderId="26" xfId="0" applyNumberFormat="1" applyFont="1" applyFill="1" applyBorder="1" applyAlignment="1" applyProtection="1">
      <alignment horizontal="center" vertical="center" wrapText="1"/>
      <protection locked="0"/>
    </xf>
    <xf numFmtId="2" fontId="69" fillId="38" borderId="25" xfId="0" applyNumberFormat="1" applyFont="1" applyFill="1" applyBorder="1" applyAlignment="1" applyProtection="1">
      <alignment horizontal="center" vertical="center" wrapText="1"/>
      <protection locked="0"/>
    </xf>
    <xf numFmtId="2" fontId="69" fillId="38" borderId="27" xfId="0" applyNumberFormat="1" applyFont="1" applyFill="1" applyBorder="1" applyAlignment="1" applyProtection="1">
      <alignment horizontal="center" vertical="center" wrapText="1"/>
      <protection locked="0"/>
    </xf>
    <xf numFmtId="2" fontId="69" fillId="38" borderId="46" xfId="0" applyNumberFormat="1" applyFont="1" applyFill="1" applyBorder="1" applyAlignment="1" applyProtection="1">
      <alignment horizontal="center" vertical="center" wrapText="1"/>
      <protection locked="0"/>
    </xf>
    <xf numFmtId="2" fontId="69" fillId="38" borderId="47" xfId="0" applyNumberFormat="1" applyFont="1" applyFill="1" applyBorder="1" applyAlignment="1" applyProtection="1">
      <alignment horizontal="center" vertical="center" wrapText="1"/>
      <protection locked="0"/>
    </xf>
    <xf numFmtId="2" fontId="69" fillId="38" borderId="48" xfId="0" applyNumberFormat="1" applyFont="1" applyFill="1" applyBorder="1" applyAlignment="1" applyProtection="1">
      <alignment horizontal="center" vertical="center" wrapText="1"/>
      <protection locked="0"/>
    </xf>
    <xf numFmtId="167" fontId="15" fillId="38" borderId="52" xfId="0" applyNumberFormat="1" applyFont="1" applyFill="1" applyBorder="1" applyAlignment="1" applyProtection="1">
      <alignment horizontal="center" vertical="top" wrapText="1"/>
      <protection locked="0"/>
    </xf>
    <xf numFmtId="167" fontId="15" fillId="38" borderId="67" xfId="0" applyNumberFormat="1" applyFont="1" applyFill="1" applyBorder="1" applyAlignment="1" applyProtection="1">
      <alignment horizontal="center" vertical="top" wrapText="1"/>
      <protection locked="0"/>
    </xf>
    <xf numFmtId="169" fontId="25" fillId="0" borderId="26" xfId="50" applyNumberFormat="1" applyFont="1" applyFill="1" applyBorder="1" applyAlignment="1" applyProtection="1">
      <alignment horizontal="center" vertical="center" wrapText="1"/>
      <protection/>
    </xf>
    <xf numFmtId="169" fontId="25" fillId="0" borderId="25" xfId="50" applyNumberFormat="1" applyFont="1" applyFill="1" applyBorder="1" applyAlignment="1" applyProtection="1">
      <alignment horizontal="center" vertical="center" wrapText="1"/>
      <protection/>
    </xf>
    <xf numFmtId="169" fontId="25" fillId="0" borderId="27" xfId="50" applyNumberFormat="1" applyFont="1" applyFill="1" applyBorder="1" applyAlignment="1" applyProtection="1">
      <alignment horizontal="center" vertical="center" wrapText="1"/>
      <protection/>
    </xf>
    <xf numFmtId="169" fontId="25" fillId="0" borderId="46" xfId="50" applyNumberFormat="1" applyFont="1" applyFill="1" applyBorder="1" applyAlignment="1" applyProtection="1">
      <alignment horizontal="center" vertical="center" wrapText="1"/>
      <protection/>
    </xf>
    <xf numFmtId="169" fontId="25" fillId="0" borderId="47" xfId="50" applyNumberFormat="1" applyFont="1" applyFill="1" applyBorder="1" applyAlignment="1" applyProtection="1">
      <alignment horizontal="center" vertical="center" wrapText="1"/>
      <protection/>
    </xf>
    <xf numFmtId="169" fontId="25" fillId="0" borderId="48" xfId="50" applyNumberFormat="1" applyFont="1" applyFill="1" applyBorder="1" applyAlignment="1" applyProtection="1">
      <alignment horizontal="center" vertical="center" wrapText="1"/>
      <protection/>
    </xf>
    <xf numFmtId="2" fontId="25" fillId="0" borderId="26" xfId="0" applyNumberFormat="1" applyFont="1" applyFill="1" applyBorder="1" applyAlignment="1" applyProtection="1">
      <alignment horizontal="center" vertical="center" wrapText="1"/>
      <protection/>
    </xf>
    <xf numFmtId="2" fontId="25" fillId="0" borderId="25" xfId="0" applyNumberFormat="1" applyFont="1" applyFill="1" applyBorder="1" applyAlignment="1" applyProtection="1">
      <alignment horizontal="center" vertical="center" wrapText="1"/>
      <protection/>
    </xf>
    <xf numFmtId="2" fontId="25" fillId="0" borderId="27" xfId="0" applyNumberFormat="1" applyFont="1" applyFill="1" applyBorder="1" applyAlignment="1" applyProtection="1">
      <alignment horizontal="center" vertical="center" wrapText="1"/>
      <protection/>
    </xf>
    <xf numFmtId="2" fontId="25" fillId="0" borderId="46" xfId="0" applyNumberFormat="1" applyFont="1" applyFill="1" applyBorder="1" applyAlignment="1" applyProtection="1">
      <alignment horizontal="center" vertical="center" wrapText="1"/>
      <protection/>
    </xf>
    <xf numFmtId="2" fontId="25" fillId="0" borderId="47" xfId="0" applyNumberFormat="1" applyFont="1" applyFill="1" applyBorder="1" applyAlignment="1" applyProtection="1">
      <alignment horizontal="center" vertical="center" wrapText="1"/>
      <protection/>
    </xf>
    <xf numFmtId="2" fontId="25" fillId="0" borderId="48" xfId="0" applyNumberFormat="1" applyFont="1" applyFill="1" applyBorder="1" applyAlignment="1" applyProtection="1">
      <alignment horizontal="center" vertical="center" wrapText="1"/>
      <protection/>
    </xf>
    <xf numFmtId="0" fontId="14" fillId="0" borderId="10" xfId="0" applyFont="1" applyBorder="1" applyAlignment="1" applyProtection="1">
      <alignment horizontal="center" vertical="center"/>
      <protection/>
    </xf>
    <xf numFmtId="168" fontId="8" fillId="8" borderId="10" xfId="0" applyNumberFormat="1" applyFont="1" applyFill="1" applyBorder="1" applyAlignment="1" applyProtection="1">
      <alignment horizontal="center" vertical="center"/>
      <protection/>
    </xf>
    <xf numFmtId="168" fontId="8" fillId="8" borderId="22" xfId="0" applyNumberFormat="1" applyFont="1" applyFill="1" applyBorder="1" applyAlignment="1" applyProtection="1">
      <alignment horizontal="center" vertical="center"/>
      <protection/>
    </xf>
    <xf numFmtId="168" fontId="8" fillId="8" borderId="23" xfId="0" applyNumberFormat="1" applyFont="1" applyFill="1" applyBorder="1" applyAlignment="1" applyProtection="1">
      <alignment horizontal="center" vertical="center"/>
      <protection/>
    </xf>
    <xf numFmtId="168" fontId="8" fillId="8" borderId="24" xfId="0" applyNumberFormat="1" applyFont="1" applyFill="1" applyBorder="1" applyAlignment="1" applyProtection="1">
      <alignment horizontal="center" vertical="center"/>
      <protection/>
    </xf>
    <xf numFmtId="166" fontId="25" fillId="8" borderId="22" xfId="50" applyNumberFormat="1" applyFont="1" applyFill="1" applyBorder="1" applyAlignment="1" applyProtection="1">
      <alignment horizontal="center" vertical="center"/>
      <protection/>
    </xf>
    <xf numFmtId="166" fontId="25" fillId="8" borderId="23" xfId="50" applyNumberFormat="1" applyFont="1" applyFill="1" applyBorder="1" applyAlignment="1" applyProtection="1">
      <alignment horizontal="center" vertical="center"/>
      <protection/>
    </xf>
    <xf numFmtId="166" fontId="25" fillId="8" borderId="24" xfId="50" applyNumberFormat="1" applyFont="1" applyFill="1" applyBorder="1" applyAlignment="1" applyProtection="1">
      <alignment horizontal="center" vertical="center"/>
      <protection/>
    </xf>
    <xf numFmtId="166" fontId="25" fillId="8" borderId="10" xfId="50" applyNumberFormat="1" applyFont="1" applyFill="1" applyBorder="1" applyAlignment="1" applyProtection="1">
      <alignment horizontal="center" vertical="center"/>
      <protection/>
    </xf>
    <xf numFmtId="166" fontId="25" fillId="8" borderId="10" xfId="0" applyNumberFormat="1" applyFont="1" applyFill="1" applyBorder="1" applyAlignment="1" applyProtection="1">
      <alignment horizontal="center" vertical="center"/>
      <protection/>
    </xf>
    <xf numFmtId="49" fontId="27" fillId="38" borderId="11" xfId="0" applyNumberFormat="1" applyFont="1" applyFill="1" applyBorder="1" applyAlignment="1" applyProtection="1">
      <alignment horizontal="left" vertical="center" wrapText="1"/>
      <protection locked="0"/>
    </xf>
    <xf numFmtId="49" fontId="27" fillId="38" borderId="12" xfId="0" applyNumberFormat="1" applyFont="1" applyFill="1" applyBorder="1" applyAlignment="1" applyProtection="1">
      <alignment horizontal="left" vertical="center" wrapText="1"/>
      <protection locked="0"/>
    </xf>
    <xf numFmtId="49" fontId="27" fillId="38" borderId="13" xfId="0" applyNumberFormat="1" applyFont="1" applyFill="1" applyBorder="1" applyAlignment="1" applyProtection="1">
      <alignment horizontal="left" vertical="center" wrapText="1"/>
      <protection locked="0"/>
    </xf>
    <xf numFmtId="49" fontId="27" fillId="38" borderId="14" xfId="0" applyNumberFormat="1" applyFont="1" applyFill="1" applyBorder="1" applyAlignment="1" applyProtection="1">
      <alignment horizontal="left" vertical="center" wrapText="1"/>
      <protection locked="0"/>
    </xf>
    <xf numFmtId="49" fontId="27" fillId="38" borderId="0" xfId="0" applyNumberFormat="1" applyFont="1" applyFill="1" applyBorder="1" applyAlignment="1" applyProtection="1">
      <alignment horizontal="left" vertical="center" wrapText="1"/>
      <protection locked="0"/>
    </xf>
    <xf numFmtId="49" fontId="27" fillId="38" borderId="15" xfId="0" applyNumberFormat="1" applyFont="1" applyFill="1" applyBorder="1" applyAlignment="1" applyProtection="1">
      <alignment horizontal="left" vertical="center" wrapText="1"/>
      <protection locked="0"/>
    </xf>
    <xf numFmtId="49" fontId="27" fillId="38" borderId="16" xfId="0" applyNumberFormat="1" applyFont="1" applyFill="1" applyBorder="1" applyAlignment="1" applyProtection="1">
      <alignment horizontal="left" vertical="center" wrapText="1"/>
      <protection locked="0"/>
    </xf>
    <xf numFmtId="49" fontId="27" fillId="38" borderId="17" xfId="0" applyNumberFormat="1" applyFont="1" applyFill="1" applyBorder="1" applyAlignment="1" applyProtection="1">
      <alignment horizontal="left" vertical="center" wrapText="1"/>
      <protection locked="0"/>
    </xf>
    <xf numFmtId="49" fontId="27" fillId="38" borderId="18" xfId="0" applyNumberFormat="1" applyFont="1" applyFill="1" applyBorder="1" applyAlignment="1" applyProtection="1">
      <alignment horizontal="left" vertical="center" wrapText="1"/>
      <protection locked="0"/>
    </xf>
    <xf numFmtId="164" fontId="26" fillId="38" borderId="10" xfId="0" applyNumberFormat="1" applyFont="1" applyFill="1" applyBorder="1" applyAlignment="1" applyProtection="1">
      <alignment horizontal="right" vertical="center" wrapText="1"/>
      <protection locked="0"/>
    </xf>
    <xf numFmtId="0" fontId="34" fillId="0" borderId="10" xfId="0" applyNumberFormat="1" applyFont="1" applyBorder="1" applyAlignment="1" applyProtection="1">
      <alignment horizontal="center" vertical="center" wrapText="1"/>
      <protection/>
    </xf>
    <xf numFmtId="0" fontId="117" fillId="0" borderId="10" xfId="0" applyNumberFormat="1" applyFont="1" applyBorder="1" applyAlignment="1" applyProtection="1">
      <alignment horizontal="center" vertical="center" wrapText="1"/>
      <protection/>
    </xf>
    <xf numFmtId="49" fontId="113" fillId="34" borderId="0" xfId="0" applyNumberFormat="1" applyFont="1" applyFill="1" applyBorder="1" applyAlignment="1" applyProtection="1" quotePrefix="1">
      <alignment horizontal="left" vertical="top" wrapText="1"/>
      <protection/>
    </xf>
    <xf numFmtId="49" fontId="37" fillId="0" borderId="11" xfId="0" applyNumberFormat="1" applyFont="1" applyBorder="1" applyAlignment="1" applyProtection="1">
      <alignment horizontal="right" vertical="center" wrapText="1"/>
      <protection/>
    </xf>
    <xf numFmtId="49" fontId="37" fillId="0" borderId="12" xfId="0" applyNumberFormat="1" applyFont="1" applyBorder="1" applyAlignment="1" applyProtection="1">
      <alignment horizontal="right" vertical="center" wrapText="1"/>
      <protection/>
    </xf>
    <xf numFmtId="49" fontId="37" fillId="0" borderId="13" xfId="0" applyNumberFormat="1" applyFont="1" applyBorder="1" applyAlignment="1" applyProtection="1">
      <alignment horizontal="right" vertical="center" wrapText="1"/>
      <protection/>
    </xf>
    <xf numFmtId="49" fontId="37" fillId="0" borderId="14" xfId="0" applyNumberFormat="1" applyFont="1" applyBorder="1" applyAlignment="1" applyProtection="1">
      <alignment horizontal="right" vertical="center" wrapText="1"/>
      <protection/>
    </xf>
    <xf numFmtId="49" fontId="37" fillId="0" borderId="0" xfId="0" applyNumberFormat="1" applyFont="1" applyBorder="1" applyAlignment="1" applyProtection="1">
      <alignment horizontal="right" vertical="center" wrapText="1"/>
      <protection/>
    </xf>
    <xf numFmtId="49" fontId="37" fillId="0" borderId="15" xfId="0" applyNumberFormat="1" applyFont="1" applyBorder="1" applyAlignment="1" applyProtection="1">
      <alignment horizontal="right" vertical="center" wrapText="1"/>
      <protection/>
    </xf>
    <xf numFmtId="49" fontId="37" fillId="0" borderId="16" xfId="0" applyNumberFormat="1" applyFont="1" applyBorder="1" applyAlignment="1" applyProtection="1">
      <alignment horizontal="right" vertical="center" wrapText="1"/>
      <protection/>
    </xf>
    <xf numFmtId="49" fontId="37" fillId="0" borderId="17" xfId="0" applyNumberFormat="1" applyFont="1" applyBorder="1" applyAlignment="1" applyProtection="1">
      <alignment horizontal="right" vertical="center" wrapText="1"/>
      <protection/>
    </xf>
    <xf numFmtId="49" fontId="37" fillId="0" borderId="18" xfId="0" applyNumberFormat="1" applyFont="1" applyBorder="1" applyAlignment="1" applyProtection="1">
      <alignment horizontal="right" vertical="center" wrapText="1"/>
      <protection/>
    </xf>
    <xf numFmtId="164" fontId="7" fillId="18" borderId="11" xfId="0" applyNumberFormat="1" applyFont="1" applyFill="1" applyBorder="1" applyAlignment="1" applyProtection="1">
      <alignment horizontal="right" vertical="center" wrapText="1"/>
      <protection/>
    </xf>
    <xf numFmtId="164" fontId="7" fillId="18" borderId="12" xfId="0" applyNumberFormat="1" applyFont="1" applyFill="1" applyBorder="1" applyAlignment="1" applyProtection="1">
      <alignment horizontal="right" vertical="center" wrapText="1"/>
      <protection/>
    </xf>
    <xf numFmtId="164" fontId="7" fillId="18" borderId="13" xfId="0" applyNumberFormat="1" applyFont="1" applyFill="1" applyBorder="1" applyAlignment="1" applyProtection="1">
      <alignment horizontal="right" vertical="center" wrapText="1"/>
      <protection/>
    </xf>
    <xf numFmtId="164" fontId="7" fillId="18" borderId="14" xfId="0" applyNumberFormat="1" applyFont="1" applyFill="1" applyBorder="1" applyAlignment="1" applyProtection="1">
      <alignment horizontal="right" vertical="center" wrapText="1"/>
      <protection/>
    </xf>
    <xf numFmtId="164" fontId="7" fillId="18" borderId="0" xfId="0" applyNumberFormat="1" applyFont="1" applyFill="1" applyBorder="1" applyAlignment="1" applyProtection="1">
      <alignment horizontal="right" vertical="center" wrapText="1"/>
      <protection/>
    </xf>
    <xf numFmtId="164" fontId="7" fillId="18" borderId="15" xfId="0" applyNumberFormat="1" applyFont="1" applyFill="1" applyBorder="1" applyAlignment="1" applyProtection="1">
      <alignment horizontal="right" vertical="center" wrapText="1"/>
      <protection/>
    </xf>
    <xf numFmtId="164" fontId="7" fillId="18" borderId="16" xfId="0" applyNumberFormat="1" applyFont="1" applyFill="1" applyBorder="1" applyAlignment="1" applyProtection="1">
      <alignment horizontal="right" vertical="center" wrapText="1"/>
      <protection/>
    </xf>
    <xf numFmtId="164" fontId="7" fillId="18" borderId="17" xfId="0" applyNumberFormat="1" applyFont="1" applyFill="1" applyBorder="1" applyAlignment="1" applyProtection="1">
      <alignment horizontal="right" vertical="center" wrapText="1"/>
      <protection/>
    </xf>
    <xf numFmtId="164" fontId="7" fillId="18" borderId="18" xfId="0" applyNumberFormat="1" applyFont="1" applyFill="1" applyBorder="1" applyAlignment="1" applyProtection="1">
      <alignment horizontal="right" vertical="center" wrapText="1"/>
      <protection/>
    </xf>
    <xf numFmtId="49" fontId="38" fillId="0" borderId="10" xfId="0" applyNumberFormat="1" applyFont="1" applyBorder="1" applyAlignment="1" applyProtection="1">
      <alignment horizontal="center" vertical="center" wrapText="1"/>
      <protection/>
    </xf>
    <xf numFmtId="164" fontId="42" fillId="0" borderId="11" xfId="0" applyNumberFormat="1" applyFont="1" applyBorder="1" applyAlignment="1" applyProtection="1">
      <alignment horizontal="right" vertical="center" wrapText="1"/>
      <protection/>
    </xf>
    <xf numFmtId="0" fontId="42" fillId="0" borderId="12" xfId="0" applyNumberFormat="1" applyFont="1" applyBorder="1" applyAlignment="1" applyProtection="1">
      <alignment horizontal="right" vertical="center" wrapText="1"/>
      <protection/>
    </xf>
    <xf numFmtId="0" fontId="42" fillId="0" borderId="13" xfId="0" applyNumberFormat="1" applyFont="1" applyBorder="1" applyAlignment="1" applyProtection="1">
      <alignment horizontal="right" vertical="center" wrapText="1"/>
      <protection/>
    </xf>
    <xf numFmtId="0" fontId="42" fillId="0" borderId="14" xfId="0" applyNumberFormat="1" applyFont="1" applyBorder="1" applyAlignment="1" applyProtection="1">
      <alignment horizontal="right" vertical="center" wrapText="1"/>
      <protection/>
    </xf>
    <xf numFmtId="0" fontId="42" fillId="0" borderId="0" xfId="0" applyNumberFormat="1" applyFont="1" applyBorder="1" applyAlignment="1" applyProtection="1">
      <alignment horizontal="right" vertical="center" wrapText="1"/>
      <protection/>
    </xf>
    <xf numFmtId="0" fontId="42" fillId="0" borderId="15" xfId="0" applyNumberFormat="1" applyFont="1" applyBorder="1" applyAlignment="1" applyProtection="1">
      <alignment horizontal="right" vertical="center" wrapText="1"/>
      <protection/>
    </xf>
    <xf numFmtId="0" fontId="42" fillId="0" borderId="16" xfId="0" applyNumberFormat="1" applyFont="1" applyBorder="1" applyAlignment="1" applyProtection="1">
      <alignment horizontal="right" vertical="center" wrapText="1"/>
      <protection/>
    </xf>
    <xf numFmtId="0" fontId="42" fillId="0" borderId="17" xfId="0" applyNumberFormat="1" applyFont="1" applyBorder="1" applyAlignment="1" applyProtection="1">
      <alignment horizontal="right" vertical="center" wrapText="1"/>
      <protection/>
    </xf>
    <xf numFmtId="0" fontId="42" fillId="0" borderId="18" xfId="0" applyNumberFormat="1" applyFont="1" applyBorder="1" applyAlignment="1" applyProtection="1">
      <alignment horizontal="right" vertical="center" wrapText="1"/>
      <protection/>
    </xf>
    <xf numFmtId="49" fontId="34" fillId="0" borderId="10" xfId="0" applyNumberFormat="1" applyFont="1" applyBorder="1" applyAlignment="1" applyProtection="1">
      <alignment horizontal="center" vertical="center" wrapText="1"/>
      <protection/>
    </xf>
    <xf numFmtId="0" fontId="42" fillId="0" borderId="10" xfId="0" applyNumberFormat="1" applyFont="1" applyBorder="1" applyAlignment="1" applyProtection="1">
      <alignment horizontal="center" vertical="center" wrapText="1"/>
      <protection/>
    </xf>
    <xf numFmtId="49" fontId="27" fillId="0" borderId="11" xfId="0" applyNumberFormat="1" applyFont="1" applyBorder="1" applyAlignment="1" applyProtection="1">
      <alignment horizontal="left" vertical="center" wrapText="1"/>
      <protection/>
    </xf>
    <xf numFmtId="49" fontId="27" fillId="0" borderId="12" xfId="0" applyNumberFormat="1" applyFont="1" applyBorder="1" applyAlignment="1" applyProtection="1">
      <alignment horizontal="left" vertical="center" wrapText="1"/>
      <protection/>
    </xf>
    <xf numFmtId="49" fontId="27" fillId="0" borderId="13" xfId="0" applyNumberFormat="1" applyFont="1" applyBorder="1" applyAlignment="1" applyProtection="1">
      <alignment horizontal="left" vertical="center" wrapText="1"/>
      <protection/>
    </xf>
    <xf numFmtId="49" fontId="27" fillId="0" borderId="14" xfId="0" applyNumberFormat="1" applyFont="1" applyBorder="1" applyAlignment="1" applyProtection="1">
      <alignment horizontal="left" vertical="center" wrapText="1"/>
      <protection/>
    </xf>
    <xf numFmtId="49" fontId="27" fillId="0" borderId="0" xfId="0" applyNumberFormat="1" applyFont="1" applyBorder="1" applyAlignment="1" applyProtection="1">
      <alignment horizontal="left" vertical="center" wrapText="1"/>
      <protection/>
    </xf>
    <xf numFmtId="49" fontId="27" fillId="0" borderId="15" xfId="0" applyNumberFormat="1" applyFont="1" applyBorder="1" applyAlignment="1" applyProtection="1">
      <alignment horizontal="left" vertical="center" wrapText="1"/>
      <protection/>
    </xf>
    <xf numFmtId="49" fontId="27" fillId="0" borderId="16" xfId="0" applyNumberFormat="1" applyFont="1" applyBorder="1" applyAlignment="1" applyProtection="1">
      <alignment horizontal="left" vertical="center" wrapText="1"/>
      <protection/>
    </xf>
    <xf numFmtId="49" fontId="27" fillId="0" borderId="17" xfId="0" applyNumberFormat="1" applyFont="1" applyBorder="1" applyAlignment="1" applyProtection="1">
      <alignment horizontal="left" vertical="center" wrapText="1"/>
      <protection/>
    </xf>
    <xf numFmtId="49" fontId="27" fillId="0" borderId="18" xfId="0" applyNumberFormat="1" applyFont="1" applyBorder="1" applyAlignment="1" applyProtection="1">
      <alignment horizontal="left" vertical="center" wrapText="1"/>
      <protection/>
    </xf>
    <xf numFmtId="164" fontId="26" fillId="34" borderId="10" xfId="0" applyNumberFormat="1" applyFont="1" applyFill="1" applyBorder="1" applyAlignment="1" applyProtection="1">
      <alignment horizontal="center" vertical="center" wrapText="1"/>
      <protection/>
    </xf>
    <xf numFmtId="164" fontId="7" fillId="8" borderId="10" xfId="0" applyNumberFormat="1" applyFont="1" applyFill="1" applyBorder="1" applyAlignment="1" applyProtection="1">
      <alignment horizontal="right" vertical="center" wrapText="1"/>
      <protection/>
    </xf>
    <xf numFmtId="164" fontId="26" fillId="8" borderId="11" xfId="0" applyNumberFormat="1" applyFont="1" applyFill="1" applyBorder="1" applyAlignment="1" applyProtection="1">
      <alignment horizontal="right" vertical="center" wrapText="1"/>
      <protection/>
    </xf>
    <xf numFmtId="164" fontId="26" fillId="8" borderId="12" xfId="0" applyNumberFormat="1" applyFont="1" applyFill="1" applyBorder="1" applyAlignment="1" applyProtection="1">
      <alignment horizontal="right" vertical="center" wrapText="1"/>
      <protection/>
    </xf>
    <xf numFmtId="164" fontId="26" fillId="8" borderId="13" xfId="0" applyNumberFormat="1" applyFont="1" applyFill="1" applyBorder="1" applyAlignment="1" applyProtection="1">
      <alignment horizontal="right" vertical="center" wrapText="1"/>
      <protection/>
    </xf>
    <xf numFmtId="164" fontId="26" fillId="8" borderId="14" xfId="0" applyNumberFormat="1" applyFont="1" applyFill="1" applyBorder="1" applyAlignment="1" applyProtection="1">
      <alignment horizontal="right" vertical="center" wrapText="1"/>
      <protection/>
    </xf>
    <xf numFmtId="164" fontId="26" fillId="8" borderId="0" xfId="0" applyNumberFormat="1" applyFont="1" applyFill="1" applyBorder="1" applyAlignment="1" applyProtection="1">
      <alignment horizontal="right" vertical="center" wrapText="1"/>
      <protection/>
    </xf>
    <xf numFmtId="164" fontId="26" fillId="8" borderId="15" xfId="0" applyNumberFormat="1" applyFont="1" applyFill="1" applyBorder="1" applyAlignment="1" applyProtection="1">
      <alignment horizontal="right" vertical="center" wrapText="1"/>
      <protection/>
    </xf>
    <xf numFmtId="164" fontId="26" fillId="8" borderId="16" xfId="0" applyNumberFormat="1" applyFont="1" applyFill="1" applyBorder="1" applyAlignment="1" applyProtection="1">
      <alignment horizontal="right" vertical="center" wrapText="1"/>
      <protection/>
    </xf>
    <xf numFmtId="164" fontId="26" fillId="8" borderId="17" xfId="0" applyNumberFormat="1" applyFont="1" applyFill="1" applyBorder="1" applyAlignment="1" applyProtection="1">
      <alignment horizontal="right" vertical="center" wrapText="1"/>
      <protection/>
    </xf>
    <xf numFmtId="164" fontId="26" fillId="8" borderId="18" xfId="0" applyNumberFormat="1" applyFont="1" applyFill="1" applyBorder="1" applyAlignment="1" applyProtection="1">
      <alignment horizontal="right" vertical="center" wrapText="1"/>
      <protection/>
    </xf>
    <xf numFmtId="49" fontId="27" fillId="0" borderId="10" xfId="0" applyNumberFormat="1" applyFont="1" applyBorder="1" applyAlignment="1" applyProtection="1">
      <alignment horizontal="left" vertical="center" wrapText="1"/>
      <protection/>
    </xf>
    <xf numFmtId="49" fontId="37" fillId="38" borderId="10" xfId="0" applyNumberFormat="1" applyFont="1" applyFill="1" applyBorder="1" applyAlignment="1" applyProtection="1">
      <alignment horizontal="center" vertical="center" wrapText="1"/>
      <protection locked="0"/>
    </xf>
    <xf numFmtId="49" fontId="5" fillId="38" borderId="10" xfId="0" applyNumberFormat="1" applyFont="1" applyFill="1" applyBorder="1" applyAlignment="1" applyProtection="1">
      <alignment horizontal="center" vertical="center" wrapText="1"/>
      <protection locked="0"/>
    </xf>
    <xf numFmtId="49" fontId="118" fillId="0" borderId="10" xfId="0" applyNumberFormat="1" applyFont="1" applyBorder="1" applyAlignment="1" applyProtection="1">
      <alignment horizontal="left" vertical="center" wrapText="1"/>
      <protection/>
    </xf>
    <xf numFmtId="164" fontId="26" fillId="8" borderId="10" xfId="0" applyNumberFormat="1" applyFont="1" applyFill="1" applyBorder="1" applyAlignment="1" applyProtection="1">
      <alignment horizontal="right" vertical="center" wrapText="1"/>
      <protection/>
    </xf>
    <xf numFmtId="49" fontId="27" fillId="0" borderId="10" xfId="0" applyNumberFormat="1" applyFont="1" applyBorder="1" applyAlignment="1" applyProtection="1">
      <alignment horizontal="center" vertical="center" wrapText="1"/>
      <protection/>
    </xf>
    <xf numFmtId="166" fontId="37" fillId="38" borderId="10" xfId="0" applyNumberFormat="1" applyFont="1" applyFill="1" applyBorder="1" applyAlignment="1" applyProtection="1">
      <alignment horizontal="center" vertical="center" wrapText="1"/>
      <protection locked="0"/>
    </xf>
    <xf numFmtId="49" fontId="5" fillId="8" borderId="10" xfId="0" applyNumberFormat="1" applyFont="1" applyFill="1" applyBorder="1" applyAlignment="1" applyProtection="1">
      <alignment horizontal="center" vertical="center" wrapText="1"/>
      <protection/>
    </xf>
    <xf numFmtId="2" fontId="8" fillId="38" borderId="22" xfId="0" applyNumberFormat="1" applyFont="1" applyFill="1" applyBorder="1" applyAlignment="1" applyProtection="1">
      <alignment horizontal="left" vertical="center"/>
      <protection locked="0"/>
    </xf>
    <xf numFmtId="2" fontId="8" fillId="38" borderId="23" xfId="0" applyNumberFormat="1" applyFont="1" applyFill="1" applyBorder="1" applyAlignment="1" applyProtection="1">
      <alignment horizontal="left" vertical="center"/>
      <protection locked="0"/>
    </xf>
    <xf numFmtId="2" fontId="8" fillId="38" borderId="24" xfId="0" applyNumberFormat="1" applyFont="1" applyFill="1" applyBorder="1" applyAlignment="1" applyProtection="1">
      <alignment horizontal="left" vertical="center"/>
      <protection locked="0"/>
    </xf>
    <xf numFmtId="9" fontId="8" fillId="38" borderId="22" xfId="50" applyNumberFormat="1" applyFont="1" applyFill="1" applyBorder="1" applyAlignment="1" applyProtection="1">
      <alignment horizontal="right" vertical="center"/>
      <protection locked="0"/>
    </xf>
    <xf numFmtId="0" fontId="8" fillId="38" borderId="23" xfId="50" applyNumberFormat="1" applyFont="1" applyFill="1" applyBorder="1" applyAlignment="1" applyProtection="1">
      <alignment horizontal="right" vertical="center"/>
      <protection locked="0"/>
    </xf>
    <xf numFmtId="0" fontId="8" fillId="38" borderId="24" xfId="50" applyNumberFormat="1" applyFont="1" applyFill="1" applyBorder="1" applyAlignment="1" applyProtection="1">
      <alignment horizontal="right" vertical="center"/>
      <protection locked="0"/>
    </xf>
    <xf numFmtId="2" fontId="8" fillId="38" borderId="10" xfId="0" applyNumberFormat="1" applyFont="1" applyFill="1" applyBorder="1" applyAlignment="1" applyProtection="1">
      <alignment horizontal="right" vertical="center"/>
      <protection locked="0"/>
    </xf>
    <xf numFmtId="2" fontId="8" fillId="34" borderId="10" xfId="0" applyNumberFormat="1" applyFont="1" applyFill="1" applyBorder="1" applyAlignment="1" applyProtection="1">
      <alignment horizontal="left" vertical="center"/>
      <protection/>
    </xf>
    <xf numFmtId="166" fontId="8" fillId="8" borderId="10" xfId="0" applyNumberFormat="1" applyFont="1" applyFill="1" applyBorder="1" applyAlignment="1" applyProtection="1">
      <alignment horizontal="right" vertical="center"/>
      <protection/>
    </xf>
    <xf numFmtId="9" fontId="8" fillId="8" borderId="22" xfId="50" applyNumberFormat="1" applyFont="1" applyFill="1" applyBorder="1" applyAlignment="1" applyProtection="1">
      <alignment horizontal="right" vertical="center"/>
      <protection/>
    </xf>
    <xf numFmtId="0" fontId="8" fillId="8" borderId="23" xfId="50" applyNumberFormat="1" applyFont="1" applyFill="1" applyBorder="1" applyAlignment="1" applyProtection="1">
      <alignment horizontal="right" vertical="center"/>
      <protection/>
    </xf>
    <xf numFmtId="0" fontId="8" fillId="8" borderId="24" xfId="50" applyNumberFormat="1" applyFont="1" applyFill="1" applyBorder="1" applyAlignment="1" applyProtection="1">
      <alignment horizontal="right" vertical="center"/>
      <protection/>
    </xf>
    <xf numFmtId="2" fontId="8" fillId="8" borderId="10" xfId="0" applyNumberFormat="1" applyFont="1" applyFill="1" applyBorder="1" applyAlignment="1" applyProtection="1">
      <alignment horizontal="right" vertical="center"/>
      <protection/>
    </xf>
    <xf numFmtId="2" fontId="27" fillId="34" borderId="11" xfId="0" applyNumberFormat="1" applyFont="1" applyFill="1" applyBorder="1" applyAlignment="1" applyProtection="1">
      <alignment horizontal="center" vertical="center"/>
      <protection/>
    </xf>
    <xf numFmtId="2" fontId="27" fillId="34" borderId="12" xfId="0" applyNumberFormat="1" applyFont="1" applyFill="1" applyBorder="1" applyAlignment="1" applyProtection="1">
      <alignment horizontal="center" vertical="center"/>
      <protection/>
    </xf>
    <xf numFmtId="2" fontId="27" fillId="34" borderId="69" xfId="0" applyNumberFormat="1" applyFont="1" applyFill="1" applyBorder="1" applyAlignment="1" applyProtection="1">
      <alignment horizontal="center" vertical="center"/>
      <protection/>
    </xf>
    <xf numFmtId="2" fontId="27" fillId="34" borderId="14" xfId="0" applyNumberFormat="1" applyFont="1" applyFill="1" applyBorder="1" applyAlignment="1" applyProtection="1">
      <alignment horizontal="center" vertical="center"/>
      <protection/>
    </xf>
    <xf numFmtId="2" fontId="27" fillId="34" borderId="0" xfId="0" applyNumberFormat="1" applyFont="1" applyFill="1" applyBorder="1" applyAlignment="1" applyProtection="1">
      <alignment horizontal="center" vertical="center"/>
      <protection/>
    </xf>
    <xf numFmtId="2" fontId="27" fillId="34" borderId="20" xfId="0" applyNumberFormat="1" applyFont="1" applyFill="1" applyBorder="1" applyAlignment="1" applyProtection="1">
      <alignment horizontal="center" vertical="center"/>
      <protection/>
    </xf>
    <xf numFmtId="2" fontId="27" fillId="34" borderId="54" xfId="0" applyNumberFormat="1" applyFont="1" applyFill="1" applyBorder="1" applyAlignment="1" applyProtection="1">
      <alignment horizontal="center" vertical="center"/>
      <protection/>
    </xf>
    <xf numFmtId="2" fontId="27" fillId="34" borderId="47" xfId="0" applyNumberFormat="1" applyFont="1" applyFill="1" applyBorder="1" applyAlignment="1" applyProtection="1">
      <alignment horizontal="center" vertical="center"/>
      <protection/>
    </xf>
    <xf numFmtId="2" fontId="27" fillId="34" borderId="48" xfId="0" applyNumberFormat="1" applyFont="1" applyFill="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53"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5" fillId="0" borderId="46" xfId="0" applyFont="1" applyBorder="1" applyAlignment="1" applyProtection="1">
      <alignment horizontal="center" vertical="center"/>
      <protection/>
    </xf>
    <xf numFmtId="0" fontId="5" fillId="0" borderId="55" xfId="0" applyFont="1" applyBorder="1" applyAlignment="1" applyProtection="1">
      <alignment horizontal="center" vertical="center"/>
      <protection/>
    </xf>
    <xf numFmtId="2" fontId="52" fillId="38" borderId="10" xfId="0" applyNumberFormat="1" applyFont="1" applyFill="1" applyBorder="1" applyAlignment="1" applyProtection="1">
      <alignment horizontal="center" vertical="center" wrapText="1"/>
      <protection/>
    </xf>
    <xf numFmtId="0" fontId="52" fillId="38" borderId="10" xfId="0" applyNumberFormat="1" applyFont="1" applyFill="1" applyBorder="1" applyAlignment="1" applyProtection="1">
      <alignment horizontal="center" vertical="center" wrapText="1"/>
      <protection/>
    </xf>
    <xf numFmtId="2" fontId="8" fillId="38" borderId="11" xfId="0" applyNumberFormat="1" applyFont="1" applyFill="1" applyBorder="1" applyAlignment="1" applyProtection="1">
      <alignment horizontal="center" vertical="center" wrapText="1"/>
      <protection/>
    </xf>
    <xf numFmtId="2" fontId="8" fillId="38" borderId="12" xfId="0" applyNumberFormat="1" applyFont="1" applyFill="1" applyBorder="1" applyAlignment="1" applyProtection="1">
      <alignment horizontal="center" vertical="center" wrapText="1"/>
      <protection/>
    </xf>
    <xf numFmtId="2" fontId="8" fillId="38" borderId="13" xfId="0" applyNumberFormat="1" applyFont="1" applyFill="1" applyBorder="1" applyAlignment="1" applyProtection="1">
      <alignment horizontal="center" vertical="center" wrapText="1"/>
      <protection/>
    </xf>
    <xf numFmtId="2" fontId="2" fillId="18" borderId="58" xfId="50" applyNumberFormat="1" applyFont="1" applyFill="1" applyBorder="1" applyAlignment="1" applyProtection="1">
      <alignment horizontal="center" vertical="center"/>
      <protection/>
    </xf>
    <xf numFmtId="2" fontId="2" fillId="18" borderId="65" xfId="50" applyNumberFormat="1" applyFont="1" applyFill="1" applyBorder="1" applyAlignment="1" applyProtection="1">
      <alignment horizontal="center" vertical="center"/>
      <protection/>
    </xf>
    <xf numFmtId="2" fontId="2" fillId="18" borderId="10" xfId="50" applyNumberFormat="1" applyFont="1" applyFill="1" applyBorder="1" applyAlignment="1" applyProtection="1">
      <alignment horizontal="center" vertical="center"/>
      <protection/>
    </xf>
    <xf numFmtId="2" fontId="2" fillId="18" borderId="66" xfId="50" applyNumberFormat="1" applyFont="1" applyFill="1" applyBorder="1" applyAlignment="1" applyProtection="1">
      <alignment horizontal="center" vertical="center"/>
      <protection/>
    </xf>
    <xf numFmtId="2" fontId="27" fillId="34" borderId="11" xfId="0" applyNumberFormat="1" applyFont="1" applyFill="1" applyBorder="1" applyAlignment="1" applyProtection="1">
      <alignment horizontal="center" vertical="center" wrapText="1"/>
      <protection/>
    </xf>
    <xf numFmtId="2" fontId="27" fillId="34" borderId="12" xfId="0" applyNumberFormat="1" applyFont="1" applyFill="1" applyBorder="1" applyAlignment="1" applyProtection="1">
      <alignment horizontal="center" vertical="center" wrapText="1"/>
      <protection/>
    </xf>
    <xf numFmtId="2" fontId="27" fillId="34" borderId="69" xfId="0" applyNumberFormat="1" applyFont="1" applyFill="1" applyBorder="1" applyAlignment="1" applyProtection="1">
      <alignment horizontal="center" vertical="center" wrapText="1"/>
      <protection/>
    </xf>
    <xf numFmtId="2" fontId="27" fillId="34" borderId="14" xfId="0" applyNumberFormat="1" applyFont="1" applyFill="1" applyBorder="1" applyAlignment="1" applyProtection="1">
      <alignment horizontal="center" vertical="center" wrapText="1"/>
      <protection/>
    </xf>
    <xf numFmtId="2" fontId="27" fillId="34" borderId="0" xfId="0" applyNumberFormat="1" applyFont="1" applyFill="1" applyBorder="1" applyAlignment="1" applyProtection="1">
      <alignment horizontal="center" vertical="center" wrapText="1"/>
      <protection/>
    </xf>
    <xf numFmtId="2" fontId="27" fillId="34" borderId="20" xfId="0" applyNumberFormat="1" applyFont="1" applyFill="1" applyBorder="1" applyAlignment="1" applyProtection="1">
      <alignment horizontal="center" vertical="center" wrapText="1"/>
      <protection/>
    </xf>
    <xf numFmtId="2" fontId="2" fillId="18" borderId="56" xfId="50" applyNumberFormat="1" applyFont="1" applyFill="1" applyBorder="1" applyAlignment="1" applyProtection="1">
      <alignment horizontal="center" vertical="center"/>
      <protection/>
    </xf>
    <xf numFmtId="2" fontId="2" fillId="18" borderId="25" xfId="50" applyNumberFormat="1" applyFont="1" applyFill="1" applyBorder="1" applyAlignment="1" applyProtection="1">
      <alignment horizontal="center" vertical="center"/>
      <protection/>
    </xf>
    <xf numFmtId="2" fontId="2" fillId="18" borderId="27" xfId="50" applyNumberFormat="1" applyFont="1" applyFill="1" applyBorder="1" applyAlignment="1" applyProtection="1">
      <alignment horizontal="center" vertical="center"/>
      <protection/>
    </xf>
    <xf numFmtId="2" fontId="2" fillId="18" borderId="14" xfId="50" applyNumberFormat="1" applyFont="1" applyFill="1" applyBorder="1" applyAlignment="1" applyProtection="1">
      <alignment horizontal="center" vertical="center"/>
      <protection/>
    </xf>
    <xf numFmtId="2" fontId="2" fillId="18" borderId="0" xfId="50" applyNumberFormat="1" applyFont="1" applyFill="1" applyBorder="1" applyAlignment="1" applyProtection="1">
      <alignment horizontal="center" vertical="center"/>
      <protection/>
    </xf>
    <xf numFmtId="2" fontId="2" fillId="18" borderId="20" xfId="50" applyNumberFormat="1" applyFont="1" applyFill="1" applyBorder="1" applyAlignment="1" applyProtection="1">
      <alignment horizontal="center" vertical="center"/>
      <protection/>
    </xf>
    <xf numFmtId="2" fontId="2" fillId="18" borderId="16" xfId="50" applyNumberFormat="1" applyFont="1" applyFill="1" applyBorder="1" applyAlignment="1" applyProtection="1">
      <alignment horizontal="center" vertical="center"/>
      <protection/>
    </xf>
    <xf numFmtId="2" fontId="2" fillId="18" borderId="17" xfId="50" applyNumberFormat="1" applyFont="1" applyFill="1" applyBorder="1" applyAlignment="1" applyProtection="1">
      <alignment horizontal="center" vertical="center"/>
      <protection/>
    </xf>
    <xf numFmtId="2" fontId="2" fillId="18" borderId="70" xfId="50" applyNumberFormat="1" applyFont="1" applyFill="1" applyBorder="1" applyAlignment="1" applyProtection="1">
      <alignment horizontal="center" vertical="center"/>
      <protection/>
    </xf>
    <xf numFmtId="49" fontId="25" fillId="34" borderId="56" xfId="0" applyNumberFormat="1" applyFont="1" applyFill="1" applyBorder="1" applyAlignment="1" applyProtection="1">
      <alignment horizontal="left" vertical="top" wrapText="1"/>
      <protection/>
    </xf>
    <xf numFmtId="49" fontId="25" fillId="34" borderId="25" xfId="0" applyNumberFormat="1" applyFont="1" applyFill="1" applyBorder="1" applyAlignment="1" applyProtection="1">
      <alignment horizontal="left" vertical="top" wrapText="1"/>
      <protection/>
    </xf>
    <xf numFmtId="49" fontId="25" fillId="34" borderId="53" xfId="0" applyNumberFormat="1" applyFont="1" applyFill="1" applyBorder="1" applyAlignment="1" applyProtection="1">
      <alignment horizontal="left" vertical="top" wrapText="1"/>
      <protection/>
    </xf>
    <xf numFmtId="49" fontId="25" fillId="34" borderId="14" xfId="0" applyNumberFormat="1" applyFont="1" applyFill="1" applyBorder="1" applyAlignment="1" applyProtection="1">
      <alignment horizontal="left" vertical="top" wrapText="1"/>
      <protection/>
    </xf>
    <xf numFmtId="49" fontId="25" fillId="34" borderId="0" xfId="0" applyNumberFormat="1" applyFont="1" applyFill="1" applyBorder="1" applyAlignment="1" applyProtection="1">
      <alignment horizontal="left" vertical="top" wrapText="1"/>
      <protection/>
    </xf>
    <xf numFmtId="49" fontId="25" fillId="34" borderId="15" xfId="0" applyNumberFormat="1" applyFont="1" applyFill="1" applyBorder="1" applyAlignment="1" applyProtection="1">
      <alignment horizontal="left" vertical="top" wrapText="1"/>
      <protection/>
    </xf>
    <xf numFmtId="49" fontId="25" fillId="34" borderId="16" xfId="0" applyNumberFormat="1" applyFont="1" applyFill="1" applyBorder="1" applyAlignment="1" applyProtection="1">
      <alignment horizontal="left" vertical="top" wrapText="1"/>
      <protection/>
    </xf>
    <xf numFmtId="49" fontId="25" fillId="34" borderId="17" xfId="0" applyNumberFormat="1" applyFont="1" applyFill="1" applyBorder="1" applyAlignment="1" applyProtection="1">
      <alignment horizontal="left" vertical="top" wrapText="1"/>
      <protection/>
    </xf>
    <xf numFmtId="49" fontId="25" fillId="34" borderId="18" xfId="0" applyNumberFormat="1" applyFont="1" applyFill="1" applyBorder="1" applyAlignment="1" applyProtection="1">
      <alignment horizontal="left" vertical="top" wrapText="1"/>
      <protection/>
    </xf>
    <xf numFmtId="2" fontId="2" fillId="18" borderId="58" xfId="0" applyNumberFormat="1" applyFont="1" applyFill="1" applyBorder="1" applyAlignment="1" applyProtection="1">
      <alignment horizontal="center" vertical="center"/>
      <protection/>
    </xf>
    <xf numFmtId="2" fontId="2" fillId="18" borderId="65" xfId="0" applyNumberFormat="1" applyFont="1" applyFill="1" applyBorder="1" applyAlignment="1" applyProtection="1">
      <alignment horizontal="center" vertical="center"/>
      <protection/>
    </xf>
    <xf numFmtId="2" fontId="2" fillId="18" borderId="10" xfId="0" applyNumberFormat="1" applyFont="1" applyFill="1" applyBorder="1" applyAlignment="1" applyProtection="1">
      <alignment horizontal="center" vertical="center"/>
      <protection/>
    </xf>
    <xf numFmtId="2" fontId="2" fillId="18" borderId="66" xfId="0" applyNumberFormat="1" applyFont="1" applyFill="1" applyBorder="1" applyAlignment="1" applyProtection="1">
      <alignment horizontal="center" vertical="center"/>
      <protection/>
    </xf>
    <xf numFmtId="49" fontId="12" fillId="34" borderId="56" xfId="0" applyNumberFormat="1" applyFont="1" applyFill="1" applyBorder="1" applyAlignment="1" applyProtection="1">
      <alignment horizontal="left" vertical="center" wrapText="1"/>
      <protection/>
    </xf>
    <xf numFmtId="49" fontId="12" fillId="34" borderId="25" xfId="0" applyNumberFormat="1" applyFont="1" applyFill="1" applyBorder="1" applyAlignment="1" applyProtection="1">
      <alignment horizontal="left" vertical="center" wrapText="1"/>
      <protection/>
    </xf>
    <xf numFmtId="49" fontId="12" fillId="34" borderId="53" xfId="0" applyNumberFormat="1" applyFont="1" applyFill="1" applyBorder="1" applyAlignment="1" applyProtection="1">
      <alignment horizontal="left" vertical="center" wrapText="1"/>
      <protection/>
    </xf>
    <xf numFmtId="49" fontId="12" fillId="34" borderId="14" xfId="0" applyNumberFormat="1" applyFont="1" applyFill="1" applyBorder="1" applyAlignment="1" applyProtection="1">
      <alignment horizontal="left" vertical="center" wrapText="1"/>
      <protection/>
    </xf>
    <xf numFmtId="49" fontId="12" fillId="34" borderId="0" xfId="0" applyNumberFormat="1" applyFont="1" applyFill="1" applyBorder="1" applyAlignment="1" applyProtection="1">
      <alignment horizontal="left" vertical="center" wrapText="1"/>
      <protection/>
    </xf>
    <xf numFmtId="49" fontId="12" fillId="34" borderId="15" xfId="0" applyNumberFormat="1" applyFont="1" applyFill="1" applyBorder="1" applyAlignment="1" applyProtection="1">
      <alignment horizontal="left" vertical="center" wrapText="1"/>
      <protection/>
    </xf>
    <xf numFmtId="49" fontId="12" fillId="34" borderId="16" xfId="0" applyNumberFormat="1" applyFont="1" applyFill="1" applyBorder="1" applyAlignment="1" applyProtection="1">
      <alignment horizontal="left" vertical="center" wrapText="1"/>
      <protection/>
    </xf>
    <xf numFmtId="49" fontId="12" fillId="34" borderId="17" xfId="0" applyNumberFormat="1" applyFont="1" applyFill="1" applyBorder="1" applyAlignment="1" applyProtection="1">
      <alignment horizontal="left" vertical="center" wrapText="1"/>
      <protection/>
    </xf>
    <xf numFmtId="49" fontId="12" fillId="34" borderId="18" xfId="0" applyNumberFormat="1" applyFont="1" applyFill="1" applyBorder="1" applyAlignment="1" applyProtection="1">
      <alignment horizontal="left" vertical="center" wrapText="1"/>
      <protection/>
    </xf>
    <xf numFmtId="2" fontId="7" fillId="18" borderId="10" xfId="0" applyNumberFormat="1" applyFont="1" applyFill="1" applyBorder="1" applyAlignment="1" applyProtection="1">
      <alignment horizontal="center" vertical="center" wrapText="1"/>
      <protection/>
    </xf>
    <xf numFmtId="0" fontId="7" fillId="18" borderId="10" xfId="0" applyNumberFormat="1" applyFont="1" applyFill="1" applyBorder="1" applyAlignment="1" applyProtection="1">
      <alignment horizontal="center" vertical="center" wrapText="1"/>
      <protection/>
    </xf>
    <xf numFmtId="2" fontId="27" fillId="34" borderId="54" xfId="0" applyNumberFormat="1" applyFont="1" applyFill="1" applyBorder="1" applyAlignment="1" applyProtection="1">
      <alignment horizontal="center" vertical="center" wrapText="1"/>
      <protection/>
    </xf>
    <xf numFmtId="2" fontId="27" fillId="34" borderId="47" xfId="0" applyNumberFormat="1" applyFont="1" applyFill="1" applyBorder="1" applyAlignment="1" applyProtection="1">
      <alignment horizontal="center" vertical="center" wrapText="1"/>
      <protection/>
    </xf>
    <xf numFmtId="2" fontId="27" fillId="34" borderId="48" xfId="0" applyNumberFormat="1" applyFont="1" applyFill="1" applyBorder="1" applyAlignment="1" applyProtection="1">
      <alignment horizontal="center" vertical="center" wrapText="1"/>
      <protection/>
    </xf>
    <xf numFmtId="49" fontId="12" fillId="34" borderId="11" xfId="0" applyNumberFormat="1" applyFont="1" applyFill="1" applyBorder="1" applyAlignment="1" applyProtection="1">
      <alignment horizontal="left" vertical="top" wrapText="1"/>
      <protection/>
    </xf>
    <xf numFmtId="49" fontId="12" fillId="34" borderId="12" xfId="0" applyNumberFormat="1" applyFont="1" applyFill="1" applyBorder="1" applyAlignment="1" applyProtection="1">
      <alignment horizontal="left" vertical="top" wrapText="1"/>
      <protection/>
    </xf>
    <xf numFmtId="49" fontId="12" fillId="34" borderId="13" xfId="0" applyNumberFormat="1" applyFont="1" applyFill="1" applyBorder="1" applyAlignment="1" applyProtection="1">
      <alignment horizontal="left" vertical="top" wrapText="1"/>
      <protection/>
    </xf>
    <xf numFmtId="49" fontId="12" fillId="34" borderId="14" xfId="0" applyNumberFormat="1" applyFont="1" applyFill="1" applyBorder="1" applyAlignment="1" applyProtection="1">
      <alignment horizontal="left" vertical="top" wrapText="1"/>
      <protection/>
    </xf>
    <xf numFmtId="49" fontId="12" fillId="34" borderId="0" xfId="0" applyNumberFormat="1" applyFont="1" applyFill="1" applyBorder="1" applyAlignment="1" applyProtection="1">
      <alignment horizontal="left" vertical="top" wrapText="1"/>
      <protection/>
    </xf>
    <xf numFmtId="49" fontId="12" fillId="34" borderId="15" xfId="0" applyNumberFormat="1" applyFont="1" applyFill="1" applyBorder="1" applyAlignment="1" applyProtection="1">
      <alignment horizontal="left" vertical="top" wrapText="1"/>
      <protection/>
    </xf>
    <xf numFmtId="167" fontId="25" fillId="18" borderId="10" xfId="0" applyNumberFormat="1" applyFont="1" applyFill="1" applyBorder="1" applyAlignment="1" applyProtection="1">
      <alignment horizontal="center" vertical="center" wrapText="1"/>
      <protection/>
    </xf>
    <xf numFmtId="2" fontId="52" fillId="38" borderId="10" xfId="0" applyNumberFormat="1" applyFont="1" applyFill="1" applyBorder="1" applyAlignment="1" applyProtection="1">
      <alignment horizontal="center" vertical="center" wrapText="1"/>
      <protection locked="0"/>
    </xf>
    <xf numFmtId="0" fontId="52" fillId="38" borderId="10" xfId="0" applyNumberFormat="1" applyFont="1" applyFill="1" applyBorder="1" applyAlignment="1" applyProtection="1">
      <alignment horizontal="center" vertical="center" wrapText="1"/>
      <protection locked="0"/>
    </xf>
    <xf numFmtId="49" fontId="39" fillId="0" borderId="10" xfId="0" applyNumberFormat="1" applyFont="1" applyBorder="1" applyAlignment="1" applyProtection="1">
      <alignment horizontal="center" vertical="center" wrapText="1"/>
      <protection/>
    </xf>
    <xf numFmtId="49" fontId="39" fillId="0" borderId="29" xfId="0" applyNumberFormat="1" applyFont="1" applyBorder="1" applyAlignment="1" applyProtection="1">
      <alignment horizontal="center" vertical="center" wrapText="1"/>
      <protection/>
    </xf>
    <xf numFmtId="49" fontId="12" fillId="34" borderId="12" xfId="0" applyNumberFormat="1" applyFont="1" applyFill="1" applyBorder="1" applyAlignment="1" applyProtection="1">
      <alignment horizontal="center" vertical="center" wrapText="1"/>
      <protection/>
    </xf>
    <xf numFmtId="49" fontId="12" fillId="34" borderId="13" xfId="0" applyNumberFormat="1" applyFont="1" applyFill="1" applyBorder="1" applyAlignment="1" applyProtection="1">
      <alignment horizontal="center" vertical="center" wrapText="1"/>
      <protection/>
    </xf>
    <xf numFmtId="49" fontId="12" fillId="34" borderId="17" xfId="0" applyNumberFormat="1" applyFont="1" applyFill="1" applyBorder="1" applyAlignment="1" applyProtection="1">
      <alignment horizontal="center" vertical="center" wrapText="1"/>
      <protection/>
    </xf>
    <xf numFmtId="49" fontId="12" fillId="34" borderId="18" xfId="0" applyNumberFormat="1" applyFont="1" applyFill="1" applyBorder="1" applyAlignment="1" applyProtection="1">
      <alignment horizontal="center" vertical="center" wrapText="1"/>
      <protection/>
    </xf>
    <xf numFmtId="49" fontId="8" fillId="34" borderId="11" xfId="0" applyNumberFormat="1" applyFont="1" applyFill="1" applyBorder="1" applyAlignment="1" applyProtection="1">
      <alignment horizontal="left" vertical="center" wrapText="1"/>
      <protection/>
    </xf>
    <xf numFmtId="49" fontId="8" fillId="34" borderId="12" xfId="0" applyNumberFormat="1" applyFont="1" applyFill="1" applyBorder="1" applyAlignment="1" applyProtection="1">
      <alignment horizontal="left" vertical="center" wrapText="1"/>
      <protection/>
    </xf>
    <xf numFmtId="49" fontId="8" fillId="34" borderId="16" xfId="0" applyNumberFormat="1" applyFont="1" applyFill="1" applyBorder="1" applyAlignment="1" applyProtection="1">
      <alignment horizontal="left" vertical="center" wrapText="1"/>
      <protection/>
    </xf>
    <xf numFmtId="49" fontId="8" fillId="34" borderId="17" xfId="0" applyNumberFormat="1" applyFont="1" applyFill="1" applyBorder="1" applyAlignment="1" applyProtection="1">
      <alignment horizontal="left" vertical="center" wrapText="1"/>
      <protection/>
    </xf>
    <xf numFmtId="0" fontId="22" fillId="0" borderId="0" xfId="0" applyFont="1" applyBorder="1" applyAlignment="1" applyProtection="1">
      <alignment horizontal="center"/>
      <protection/>
    </xf>
    <xf numFmtId="0" fontId="5" fillId="0" borderId="60" xfId="0" applyFont="1" applyBorder="1" applyAlignment="1" applyProtection="1">
      <alignment horizontal="center" vertical="center"/>
      <protection/>
    </xf>
    <xf numFmtId="0" fontId="5" fillId="0" borderId="61" xfId="0" applyFont="1" applyBorder="1" applyAlignment="1" applyProtection="1">
      <alignment horizontal="center" vertical="center"/>
      <protection/>
    </xf>
    <xf numFmtId="0" fontId="5" fillId="0" borderId="52" xfId="0" applyFont="1" applyBorder="1" applyAlignment="1" applyProtection="1">
      <alignment horizontal="center" vertical="center"/>
      <protection/>
    </xf>
    <xf numFmtId="49" fontId="12" fillId="34" borderId="16" xfId="0" applyNumberFormat="1" applyFont="1" applyFill="1" applyBorder="1" applyAlignment="1" applyProtection="1">
      <alignment horizontal="left" vertical="top" wrapText="1"/>
      <protection/>
    </xf>
    <xf numFmtId="49" fontId="12" fillId="34" borderId="17" xfId="0" applyNumberFormat="1" applyFont="1" applyFill="1" applyBorder="1" applyAlignment="1" applyProtection="1">
      <alignment horizontal="left" vertical="top" wrapText="1"/>
      <protection/>
    </xf>
    <xf numFmtId="49" fontId="12" fillId="34" borderId="18" xfId="0" applyNumberFormat="1" applyFont="1" applyFill="1" applyBorder="1" applyAlignment="1" applyProtection="1">
      <alignment horizontal="left" vertical="top" wrapText="1"/>
      <protection/>
    </xf>
    <xf numFmtId="0" fontId="7" fillId="0" borderId="11" xfId="0" applyFont="1" applyBorder="1" applyAlignment="1" applyProtection="1">
      <alignment horizontal="center" vertical="center" wrapText="1"/>
      <protection/>
    </xf>
    <xf numFmtId="0" fontId="7" fillId="0" borderId="12" xfId="0" applyFont="1" applyBorder="1" applyAlignment="1" applyProtection="1">
      <alignment horizontal="center" vertical="center" wrapText="1"/>
      <protection/>
    </xf>
    <xf numFmtId="0" fontId="7" fillId="0" borderId="13" xfId="0" applyFont="1" applyBorder="1" applyAlignment="1" applyProtection="1">
      <alignment horizontal="center" vertical="center" wrapText="1"/>
      <protection/>
    </xf>
    <xf numFmtId="0" fontId="7" fillId="0" borderId="14"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protection/>
    </xf>
    <xf numFmtId="0" fontId="7" fillId="0" borderId="16" xfId="0" applyFont="1" applyBorder="1" applyAlignment="1" applyProtection="1">
      <alignment horizontal="center" vertical="center" wrapText="1"/>
      <protection/>
    </xf>
    <xf numFmtId="0" fontId="7" fillId="0" borderId="17" xfId="0" applyFont="1" applyBorder="1" applyAlignment="1" applyProtection="1">
      <alignment horizontal="center" vertical="center" wrapText="1"/>
      <protection/>
    </xf>
    <xf numFmtId="0" fontId="7" fillId="0" borderId="18" xfId="0" applyFont="1" applyBorder="1" applyAlignment="1" applyProtection="1">
      <alignment horizontal="center" vertical="center" wrapText="1"/>
      <protection/>
    </xf>
    <xf numFmtId="2" fontId="51" fillId="34" borderId="57" xfId="0" applyNumberFormat="1" applyFont="1" applyFill="1" applyBorder="1" applyAlignment="1" applyProtection="1">
      <alignment horizontal="center" vertical="center"/>
      <protection/>
    </xf>
    <xf numFmtId="2" fontId="51" fillId="34" borderId="62" xfId="0" applyNumberFormat="1" applyFont="1" applyFill="1" applyBorder="1" applyAlignment="1" applyProtection="1">
      <alignment horizontal="center" vertical="center"/>
      <protection/>
    </xf>
    <xf numFmtId="2" fontId="51" fillId="34" borderId="58" xfId="0" applyNumberFormat="1" applyFont="1" applyFill="1" applyBorder="1" applyAlignment="1" applyProtection="1">
      <alignment horizontal="center" vertical="center"/>
      <protection/>
    </xf>
    <xf numFmtId="2" fontId="51" fillId="34" borderId="65" xfId="0" applyNumberFormat="1" applyFont="1" applyFill="1" applyBorder="1" applyAlignment="1" applyProtection="1">
      <alignment horizontal="center" vertical="center"/>
      <protection/>
    </xf>
    <xf numFmtId="2" fontId="51" fillId="34" borderId="60" xfId="0" applyNumberFormat="1" applyFont="1" applyFill="1" applyBorder="1" applyAlignment="1" applyProtection="1">
      <alignment horizontal="center" vertical="center"/>
      <protection/>
    </xf>
    <xf numFmtId="2" fontId="51" fillId="34" borderId="24" xfId="0" applyNumberFormat="1" applyFont="1" applyFill="1" applyBorder="1" applyAlignment="1" applyProtection="1">
      <alignment horizontal="center" vertical="center"/>
      <protection/>
    </xf>
    <xf numFmtId="2" fontId="51" fillId="34" borderId="10" xfId="0" applyNumberFormat="1" applyFont="1" applyFill="1" applyBorder="1" applyAlignment="1" applyProtection="1">
      <alignment horizontal="center" vertical="center"/>
      <protection/>
    </xf>
    <xf numFmtId="2" fontId="51" fillId="34" borderId="66" xfId="0" applyNumberFormat="1" applyFont="1" applyFill="1" applyBorder="1" applyAlignment="1" applyProtection="1">
      <alignment horizontal="center" vertical="center"/>
      <protection/>
    </xf>
    <xf numFmtId="2" fontId="51" fillId="34" borderId="61" xfId="0" applyNumberFormat="1" applyFont="1" applyFill="1" applyBorder="1" applyAlignment="1" applyProtection="1">
      <alignment horizontal="center" vertical="center"/>
      <protection/>
    </xf>
    <xf numFmtId="2" fontId="51" fillId="34" borderId="51" xfId="0" applyNumberFormat="1" applyFont="1" applyFill="1" applyBorder="1" applyAlignment="1" applyProtection="1">
      <alignment horizontal="center" vertical="center"/>
      <protection/>
    </xf>
    <xf numFmtId="2" fontId="51" fillId="34" borderId="52" xfId="0" applyNumberFormat="1" applyFont="1" applyFill="1" applyBorder="1" applyAlignment="1" applyProtection="1">
      <alignment horizontal="center" vertical="center"/>
      <protection/>
    </xf>
    <xf numFmtId="2" fontId="51" fillId="34" borderId="67" xfId="0" applyNumberFormat="1" applyFont="1" applyFill="1" applyBorder="1" applyAlignment="1" applyProtection="1">
      <alignment horizontal="center" vertical="center"/>
      <protection/>
    </xf>
    <xf numFmtId="49" fontId="40" fillId="18" borderId="14" xfId="0" applyNumberFormat="1" applyFont="1" applyFill="1" applyBorder="1" applyAlignment="1" applyProtection="1">
      <alignment horizontal="center" vertical="center" wrapText="1"/>
      <protection/>
    </xf>
    <xf numFmtId="49" fontId="40" fillId="18" borderId="0" xfId="0" applyNumberFormat="1" applyFont="1" applyFill="1" applyBorder="1" applyAlignment="1" applyProtection="1">
      <alignment horizontal="center" vertical="center" wrapText="1"/>
      <protection/>
    </xf>
    <xf numFmtId="49" fontId="40" fillId="18" borderId="20" xfId="0" applyNumberFormat="1" applyFont="1" applyFill="1" applyBorder="1" applyAlignment="1" applyProtection="1">
      <alignment horizontal="center" vertical="center" wrapText="1"/>
      <protection/>
    </xf>
    <xf numFmtId="49" fontId="40" fillId="18" borderId="54" xfId="0" applyNumberFormat="1" applyFont="1" applyFill="1" applyBorder="1" applyAlignment="1" applyProtection="1">
      <alignment horizontal="center" vertical="center" wrapText="1"/>
      <protection/>
    </xf>
    <xf numFmtId="49" fontId="40" fillId="18" borderId="47" xfId="0" applyNumberFormat="1" applyFont="1" applyFill="1" applyBorder="1" applyAlignment="1" applyProtection="1">
      <alignment horizontal="center" vertical="center" wrapText="1"/>
      <protection/>
    </xf>
    <xf numFmtId="49" fontId="40" fillId="18" borderId="48" xfId="0" applyNumberFormat="1" applyFont="1" applyFill="1" applyBorder="1" applyAlignment="1" applyProtection="1">
      <alignment horizontal="center" vertical="center" wrapText="1"/>
      <protection/>
    </xf>
    <xf numFmtId="2" fontId="15" fillId="0" borderId="0" xfId="0" applyNumberFormat="1" applyFont="1" applyBorder="1" applyAlignment="1" applyProtection="1">
      <alignment horizontal="center" vertical="center"/>
      <protection/>
    </xf>
    <xf numFmtId="49" fontId="26" fillId="0" borderId="19" xfId="0" applyNumberFormat="1" applyFont="1" applyFill="1" applyBorder="1" applyAlignment="1" applyProtection="1">
      <alignment horizontal="center" vertical="center"/>
      <protection/>
    </xf>
    <xf numFmtId="49" fontId="26" fillId="0" borderId="0" xfId="0" applyNumberFormat="1" applyFont="1" applyFill="1" applyBorder="1" applyAlignment="1" applyProtection="1">
      <alignment horizontal="center" vertical="center"/>
      <protection/>
    </xf>
    <xf numFmtId="49" fontId="26" fillId="0" borderId="20" xfId="0" applyNumberFormat="1" applyFont="1" applyFill="1" applyBorder="1" applyAlignment="1" applyProtection="1">
      <alignment horizontal="center" vertical="center"/>
      <protection/>
    </xf>
    <xf numFmtId="49" fontId="26" fillId="0" borderId="46" xfId="0" applyNumberFormat="1" applyFont="1" applyFill="1" applyBorder="1" applyAlignment="1" applyProtection="1">
      <alignment horizontal="center" vertical="center"/>
      <protection/>
    </xf>
    <xf numFmtId="49" fontId="26" fillId="0" borderId="47" xfId="0" applyNumberFormat="1" applyFont="1" applyFill="1" applyBorder="1" applyAlignment="1" applyProtection="1">
      <alignment horizontal="center" vertical="center"/>
      <protection/>
    </xf>
    <xf numFmtId="49" fontId="26" fillId="0" borderId="48" xfId="0" applyNumberFormat="1" applyFont="1" applyFill="1" applyBorder="1" applyAlignment="1" applyProtection="1">
      <alignment horizontal="center" vertical="center"/>
      <protection/>
    </xf>
    <xf numFmtId="49" fontId="26" fillId="0" borderId="26" xfId="0" applyNumberFormat="1" applyFont="1" applyFill="1" applyBorder="1" applyAlignment="1" applyProtection="1">
      <alignment horizontal="center" vertical="center"/>
      <protection/>
    </xf>
    <xf numFmtId="49" fontId="26" fillId="0" borderId="25" xfId="0" applyNumberFormat="1" applyFont="1" applyFill="1" applyBorder="1" applyAlignment="1" applyProtection="1">
      <alignment horizontal="center" vertical="center"/>
      <protection/>
    </xf>
    <xf numFmtId="49" fontId="26" fillId="0" borderId="27" xfId="0" applyNumberFormat="1" applyFont="1" applyFill="1" applyBorder="1" applyAlignment="1" applyProtection="1">
      <alignment horizontal="center" vertical="center"/>
      <protection/>
    </xf>
    <xf numFmtId="2" fontId="8" fillId="38" borderId="10" xfId="0" applyNumberFormat="1" applyFont="1" applyFill="1" applyBorder="1" applyAlignment="1" applyProtection="1">
      <alignment horizontal="right" vertical="center" wrapText="1"/>
      <protection locked="0"/>
    </xf>
    <xf numFmtId="169" fontId="8" fillId="18" borderId="10" xfId="50" applyNumberFormat="1" applyFont="1" applyFill="1" applyBorder="1" applyAlignment="1" applyProtection="1">
      <alignment horizontal="center" vertical="center" wrapText="1"/>
      <protection/>
    </xf>
    <xf numFmtId="169" fontId="8" fillId="18" borderId="52" xfId="50" applyNumberFormat="1" applyFont="1" applyFill="1" applyBorder="1" applyAlignment="1" applyProtection="1">
      <alignment horizontal="center" vertical="center" wrapText="1"/>
      <protection/>
    </xf>
    <xf numFmtId="49" fontId="12" fillId="34" borderId="11" xfId="0" applyNumberFormat="1" applyFont="1" applyFill="1" applyBorder="1" applyAlignment="1" applyProtection="1">
      <alignment horizontal="center" vertical="center" wrapText="1"/>
      <protection/>
    </xf>
    <xf numFmtId="49" fontId="12" fillId="34" borderId="16" xfId="0" applyNumberFormat="1" applyFont="1" applyFill="1" applyBorder="1" applyAlignment="1" applyProtection="1">
      <alignment horizontal="center" vertical="center" wrapText="1"/>
      <protection/>
    </xf>
    <xf numFmtId="49" fontId="12" fillId="34" borderId="54" xfId="0" applyNumberFormat="1" applyFont="1" applyFill="1" applyBorder="1" applyAlignment="1" applyProtection="1">
      <alignment horizontal="center" vertical="center" wrapText="1"/>
      <protection/>
    </xf>
    <xf numFmtId="49" fontId="12" fillId="34" borderId="47" xfId="0" applyNumberFormat="1" applyFont="1" applyFill="1" applyBorder="1" applyAlignment="1" applyProtection="1">
      <alignment horizontal="center" vertical="center" wrapText="1"/>
      <protection/>
    </xf>
    <xf numFmtId="49" fontId="12" fillId="34" borderId="55" xfId="0" applyNumberFormat="1" applyFont="1" applyFill="1" applyBorder="1" applyAlignment="1" applyProtection="1">
      <alignment horizontal="center" vertical="center" wrapText="1"/>
      <protection/>
    </xf>
    <xf numFmtId="2" fontId="8" fillId="38" borderId="10" xfId="0" applyNumberFormat="1" applyFont="1" applyFill="1" applyBorder="1" applyAlignment="1" applyProtection="1">
      <alignment horizontal="center" vertical="center" wrapText="1"/>
      <protection/>
    </xf>
    <xf numFmtId="0" fontId="12" fillId="0" borderId="11" xfId="0" applyFont="1" applyBorder="1" applyAlignment="1" applyProtection="1">
      <alignment horizontal="left" vertical="center" wrapText="1"/>
      <protection/>
    </xf>
    <xf numFmtId="0" fontId="12" fillId="0" borderId="12" xfId="0" applyFont="1" applyBorder="1" applyAlignment="1" applyProtection="1">
      <alignment horizontal="left" vertical="center" wrapText="1"/>
      <protection/>
    </xf>
    <xf numFmtId="0" fontId="12" fillId="0" borderId="13" xfId="0" applyFont="1" applyBorder="1" applyAlignment="1" applyProtection="1">
      <alignment horizontal="left" vertical="center" wrapText="1"/>
      <protection/>
    </xf>
    <xf numFmtId="0" fontId="12" fillId="0" borderId="14" xfId="0" applyFont="1" applyBorder="1" applyAlignment="1" applyProtection="1">
      <alignment horizontal="left" vertical="center" wrapText="1"/>
      <protection/>
    </xf>
    <xf numFmtId="0" fontId="12" fillId="0" borderId="0" xfId="0" applyFont="1" applyBorder="1" applyAlignment="1" applyProtection="1">
      <alignment horizontal="left" vertical="center" wrapText="1"/>
      <protection/>
    </xf>
    <xf numFmtId="0" fontId="12" fillId="0" borderId="15" xfId="0" applyFont="1" applyBorder="1" applyAlignment="1" applyProtection="1">
      <alignment horizontal="left" vertical="center" wrapText="1"/>
      <protection/>
    </xf>
    <xf numFmtId="0" fontId="12" fillId="0" borderId="54" xfId="0" applyFont="1" applyBorder="1" applyAlignment="1" applyProtection="1">
      <alignment horizontal="left" vertical="center" wrapText="1"/>
      <protection/>
    </xf>
    <xf numFmtId="0" fontId="12" fillId="0" borderId="47" xfId="0" applyFont="1" applyBorder="1" applyAlignment="1" applyProtection="1">
      <alignment horizontal="left" vertical="center" wrapText="1"/>
      <protection/>
    </xf>
    <xf numFmtId="0" fontId="12" fillId="0" borderId="55" xfId="0" applyFont="1" applyBorder="1" applyAlignment="1" applyProtection="1">
      <alignment horizontal="left" vertical="center" wrapText="1"/>
      <protection/>
    </xf>
    <xf numFmtId="0" fontId="12" fillId="0" borderId="11" xfId="0" applyFont="1" applyBorder="1" applyAlignment="1" applyProtection="1">
      <alignment horizontal="center" vertical="center" wrapText="1"/>
      <protection/>
    </xf>
    <xf numFmtId="0" fontId="12" fillId="0" borderId="12" xfId="0" applyFont="1" applyBorder="1" applyAlignment="1" applyProtection="1">
      <alignment horizontal="center" vertical="center" wrapText="1"/>
      <protection/>
    </xf>
    <xf numFmtId="0" fontId="12" fillId="0" borderId="13" xfId="0" applyFont="1" applyBorder="1" applyAlignment="1" applyProtection="1">
      <alignment horizontal="center" vertical="center" wrapText="1"/>
      <protection/>
    </xf>
    <xf numFmtId="0" fontId="12" fillId="0" borderId="14" xfId="0" applyFont="1" applyBorder="1" applyAlignment="1" applyProtection="1">
      <alignment horizontal="center" vertical="center" wrapText="1"/>
      <protection/>
    </xf>
    <xf numFmtId="0" fontId="12" fillId="0" borderId="0" xfId="0" applyFont="1" applyBorder="1" applyAlignment="1" applyProtection="1">
      <alignment horizontal="center" vertical="center" wrapText="1"/>
      <protection/>
    </xf>
    <xf numFmtId="0" fontId="12" fillId="0" borderId="15" xfId="0" applyFont="1" applyBorder="1" applyAlignment="1" applyProtection="1">
      <alignment horizontal="center" vertical="center" wrapText="1"/>
      <protection/>
    </xf>
    <xf numFmtId="0" fontId="12" fillId="0" borderId="54" xfId="0" applyFont="1" applyBorder="1" applyAlignment="1" applyProtection="1">
      <alignment horizontal="center" vertical="center" wrapText="1"/>
      <protection/>
    </xf>
    <xf numFmtId="0" fontId="12" fillId="0" borderId="47" xfId="0" applyFont="1" applyBorder="1" applyAlignment="1" applyProtection="1">
      <alignment horizontal="center" vertical="center" wrapText="1"/>
      <protection/>
    </xf>
    <xf numFmtId="0" fontId="12" fillId="0" borderId="55" xfId="0" applyFont="1" applyBorder="1" applyAlignment="1" applyProtection="1">
      <alignment horizontal="center" vertical="center" wrapText="1"/>
      <protection/>
    </xf>
    <xf numFmtId="0" fontId="3" fillId="0" borderId="0" xfId="0" applyFont="1" applyFill="1" applyBorder="1" applyAlignment="1" applyProtection="1">
      <alignment horizontal="justify" vertical="center" wrapText="1"/>
      <protection/>
    </xf>
    <xf numFmtId="0" fontId="0" fillId="0" borderId="0" xfId="0" applyAlignment="1" applyProtection="1">
      <alignment horizontal="justify" wrapText="1"/>
      <protection/>
    </xf>
    <xf numFmtId="0" fontId="0" fillId="0" borderId="0" xfId="0" applyAlignment="1" applyProtection="1">
      <alignment horizontal="justify"/>
      <protection/>
    </xf>
    <xf numFmtId="0" fontId="3" fillId="0" borderId="19" xfId="0" applyFont="1" applyFill="1" applyBorder="1" applyAlignment="1" applyProtection="1">
      <alignment horizontal="center"/>
      <protection/>
    </xf>
    <xf numFmtId="0" fontId="3" fillId="0" borderId="0" xfId="0" applyFont="1" applyFill="1" applyBorder="1" applyAlignment="1" applyProtection="1">
      <alignment horizontal="center"/>
      <protection/>
    </xf>
    <xf numFmtId="0" fontId="3" fillId="0" borderId="20" xfId="0" applyFont="1" applyFill="1" applyBorder="1" applyAlignment="1" applyProtection="1">
      <alignment horizontal="center"/>
      <protection/>
    </xf>
    <xf numFmtId="0" fontId="3" fillId="0" borderId="26"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0" fontId="3" fillId="0" borderId="27" xfId="0" applyFont="1" applyFill="1" applyBorder="1" applyAlignment="1" applyProtection="1">
      <alignment horizontal="center"/>
      <protection/>
    </xf>
    <xf numFmtId="49" fontId="12" fillId="38" borderId="10" xfId="0" applyNumberFormat="1" applyFont="1" applyFill="1" applyBorder="1" applyAlignment="1" applyProtection="1" quotePrefix="1">
      <alignment horizontal="center" vertical="top" wrapText="1"/>
      <protection locked="0"/>
    </xf>
    <xf numFmtId="49" fontId="12" fillId="0" borderId="10" xfId="0" applyNumberFormat="1" applyFont="1" applyBorder="1" applyAlignment="1" applyProtection="1" quotePrefix="1">
      <alignment horizontal="center" vertical="top" wrapText="1"/>
      <protection/>
    </xf>
    <xf numFmtId="49" fontId="3" fillId="38" borderId="0" xfId="0" applyNumberFormat="1" applyFont="1" applyFill="1" applyBorder="1" applyAlignment="1" applyProtection="1">
      <alignment horizontal="center"/>
      <protection locked="0"/>
    </xf>
    <xf numFmtId="49" fontId="3" fillId="38" borderId="28" xfId="0" applyNumberFormat="1" applyFont="1" applyFill="1" applyBorder="1" applyAlignment="1" applyProtection="1">
      <alignment horizontal="center"/>
      <protection locked="0"/>
    </xf>
    <xf numFmtId="49" fontId="48" fillId="35" borderId="0" xfId="0" applyNumberFormat="1" applyFont="1" applyFill="1" applyAlignment="1" applyProtection="1">
      <alignment horizontal="center" vertical="center"/>
      <protection/>
    </xf>
    <xf numFmtId="0" fontId="0" fillId="0" borderId="0" xfId="0" applyAlignment="1" applyProtection="1">
      <alignment horizontal="center"/>
      <protection/>
    </xf>
    <xf numFmtId="0" fontId="3" fillId="38" borderId="19" xfId="0" applyFont="1" applyFill="1" applyBorder="1" applyAlignment="1" applyProtection="1">
      <alignment horizontal="center"/>
      <protection locked="0"/>
    </xf>
    <xf numFmtId="0" fontId="3" fillId="38" borderId="0" xfId="0" applyFont="1" applyFill="1" applyBorder="1" applyAlignment="1" applyProtection="1">
      <alignment horizontal="center"/>
      <protection locked="0"/>
    </xf>
    <xf numFmtId="0" fontId="3" fillId="38" borderId="20" xfId="0" applyFont="1" applyFill="1" applyBorder="1" applyAlignment="1" applyProtection="1">
      <alignment horizontal="center"/>
      <protection locked="0"/>
    </xf>
    <xf numFmtId="0" fontId="3" fillId="38" borderId="46" xfId="0" applyFont="1" applyFill="1" applyBorder="1" applyAlignment="1" applyProtection="1">
      <alignment horizontal="center"/>
      <protection locked="0"/>
    </xf>
    <xf numFmtId="0" fontId="3" fillId="38" borderId="47" xfId="0" applyFont="1" applyFill="1" applyBorder="1" applyAlignment="1" applyProtection="1">
      <alignment horizontal="center"/>
      <protection locked="0"/>
    </xf>
    <xf numFmtId="0" fontId="3" fillId="38" borderId="48" xfId="0" applyFont="1" applyFill="1" applyBorder="1" applyAlignment="1" applyProtection="1">
      <alignment horizontal="center"/>
      <protection locked="0"/>
    </xf>
    <xf numFmtId="0" fontId="3" fillId="0" borderId="0" xfId="0" applyFont="1" applyFill="1" applyBorder="1" applyAlignment="1" applyProtection="1">
      <alignment horizontal="left" vertical="center" wrapText="1"/>
      <protection/>
    </xf>
    <xf numFmtId="0" fontId="0" fillId="0" borderId="0" xfId="0" applyAlignment="1" applyProtection="1">
      <alignment wrapText="1"/>
      <protection/>
    </xf>
    <xf numFmtId="0" fontId="3" fillId="0" borderId="0" xfId="0" applyFont="1" applyBorder="1" applyAlignment="1" applyProtection="1">
      <alignment vertical="center"/>
      <protection/>
    </xf>
    <xf numFmtId="49" fontId="12" fillId="0" borderId="0" xfId="0" applyNumberFormat="1" applyFont="1" applyBorder="1" applyAlignment="1" applyProtection="1" quotePrefix="1">
      <alignment horizontal="left" vertical="top" wrapText="1"/>
      <protection/>
    </xf>
    <xf numFmtId="0" fontId="12" fillId="0" borderId="0" xfId="0" applyFont="1" applyAlignment="1" applyProtection="1">
      <alignment horizontal="left" vertical="top" wrapText="1"/>
      <protection/>
    </xf>
    <xf numFmtId="49" fontId="12" fillId="0" borderId="0" xfId="0" applyNumberFormat="1" applyFont="1" applyBorder="1" applyAlignment="1" applyProtection="1" quotePrefix="1">
      <alignment horizontal="left"/>
      <protection/>
    </xf>
    <xf numFmtId="49" fontId="119" fillId="35" borderId="0" xfId="0" applyNumberFormat="1" applyFont="1" applyFill="1" applyAlignment="1" applyProtection="1">
      <alignment horizontal="center" vertical="center"/>
      <protection/>
    </xf>
    <xf numFmtId="49" fontId="12" fillId="0" borderId="0" xfId="0" applyNumberFormat="1" applyFont="1" applyBorder="1" applyAlignment="1" applyProtection="1" quotePrefix="1">
      <alignment horizontal="left" vertical="top"/>
      <protection/>
    </xf>
    <xf numFmtId="49" fontId="13" fillId="34" borderId="10" xfId="0" applyNumberFormat="1" applyFont="1" applyFill="1" applyBorder="1" applyAlignment="1" applyProtection="1">
      <alignment horizontal="center" vertical="center"/>
      <protection/>
    </xf>
    <xf numFmtId="49" fontId="13" fillId="34" borderId="11" xfId="0" applyNumberFormat="1" applyFont="1" applyFill="1" applyBorder="1" applyAlignment="1" applyProtection="1">
      <alignment horizontal="center" vertical="center"/>
      <protection/>
    </xf>
    <xf numFmtId="49" fontId="13" fillId="34" borderId="12" xfId="0" applyNumberFormat="1" applyFont="1" applyFill="1" applyBorder="1" applyAlignment="1" applyProtection="1">
      <alignment horizontal="center" vertical="center"/>
      <protection/>
    </xf>
    <xf numFmtId="49" fontId="13" fillId="34" borderId="13" xfId="0" applyNumberFormat="1" applyFont="1" applyFill="1" applyBorder="1" applyAlignment="1" applyProtection="1">
      <alignment horizontal="center" vertical="center"/>
      <protection/>
    </xf>
    <xf numFmtId="49" fontId="13" fillId="34" borderId="16" xfId="0" applyNumberFormat="1" applyFont="1" applyFill="1" applyBorder="1" applyAlignment="1" applyProtection="1">
      <alignment horizontal="center" vertical="center"/>
      <protection/>
    </xf>
    <xf numFmtId="49" fontId="13" fillId="34" borderId="17" xfId="0" applyNumberFormat="1" applyFont="1" applyFill="1" applyBorder="1" applyAlignment="1" applyProtection="1">
      <alignment horizontal="center" vertical="center"/>
      <protection/>
    </xf>
    <xf numFmtId="49" fontId="13" fillId="34" borderId="18" xfId="0" applyNumberFormat="1" applyFont="1" applyFill="1" applyBorder="1" applyAlignment="1" applyProtection="1">
      <alignment horizontal="center" vertical="center"/>
      <protection/>
    </xf>
    <xf numFmtId="14" fontId="14" fillId="38" borderId="16" xfId="0" applyNumberFormat="1" applyFont="1" applyFill="1" applyBorder="1" applyAlignment="1" applyProtection="1">
      <alignment horizontal="center"/>
      <protection locked="0"/>
    </xf>
    <xf numFmtId="0" fontId="14" fillId="38" borderId="17" xfId="0" applyFont="1" applyFill="1" applyBorder="1" applyAlignment="1" applyProtection="1">
      <alignment horizontal="center"/>
      <protection locked="0"/>
    </xf>
    <xf numFmtId="0" fontId="14" fillId="38" borderId="18" xfId="0" applyFont="1" applyFill="1" applyBorder="1" applyAlignment="1" applyProtection="1">
      <alignment horizontal="center"/>
      <protection locked="0"/>
    </xf>
    <xf numFmtId="49" fontId="13" fillId="0" borderId="10" xfId="0" applyNumberFormat="1" applyFont="1" applyBorder="1" applyAlignment="1" applyProtection="1" quotePrefix="1">
      <alignment horizontal="center" vertical="top" wrapText="1"/>
      <protection/>
    </xf>
    <xf numFmtId="0" fontId="120" fillId="0" borderId="0" xfId="0" applyFont="1" applyAlignment="1" applyProtection="1">
      <alignment horizontal="center" vertical="top" wrapText="1"/>
      <protection/>
    </xf>
    <xf numFmtId="49" fontId="34" fillId="38" borderId="12" xfId="0" applyNumberFormat="1" applyFont="1" applyFill="1" applyBorder="1" applyAlignment="1" applyProtection="1">
      <alignment horizontal="left" vertical="top" wrapText="1"/>
      <protection locked="0"/>
    </xf>
    <xf numFmtId="49" fontId="34" fillId="38" borderId="0" xfId="0" applyNumberFormat="1" applyFont="1" applyFill="1" applyBorder="1" applyAlignment="1" applyProtection="1">
      <alignment horizontal="left" vertical="top" wrapText="1"/>
      <protection locked="0"/>
    </xf>
    <xf numFmtId="49" fontId="44" fillId="34" borderId="0" xfId="0" applyNumberFormat="1" applyFont="1" applyFill="1" applyBorder="1" applyAlignment="1" applyProtection="1">
      <alignment horizontal="left" vertical="top" wrapText="1"/>
      <protection/>
    </xf>
    <xf numFmtId="49" fontId="51" fillId="0" borderId="0" xfId="0" applyNumberFormat="1" applyFont="1" applyBorder="1" applyAlignment="1" applyProtection="1">
      <alignment horizontal="center" vertical="center" wrapText="1"/>
      <protection/>
    </xf>
    <xf numFmtId="49" fontId="5" fillId="38" borderId="71" xfId="0" applyNumberFormat="1" applyFont="1" applyFill="1" applyBorder="1" applyAlignment="1" applyProtection="1">
      <alignment horizontal="center" wrapText="1"/>
      <protection locked="0"/>
    </xf>
    <xf numFmtId="49" fontId="5" fillId="38" borderId="72" xfId="0" applyNumberFormat="1" applyFont="1" applyFill="1" applyBorder="1" applyAlignment="1" applyProtection="1">
      <alignment horizontal="center" wrapText="1"/>
      <protection locked="0"/>
    </xf>
    <xf numFmtId="49" fontId="5" fillId="38" borderId="73" xfId="0" applyNumberFormat="1" applyFont="1" applyFill="1" applyBorder="1" applyAlignment="1" applyProtection="1">
      <alignment horizontal="center" wrapText="1"/>
      <protection locked="0"/>
    </xf>
    <xf numFmtId="49" fontId="46" fillId="0" borderId="0" xfId="0" applyNumberFormat="1" applyFont="1" applyAlignment="1" applyProtection="1">
      <alignment horizontal="left" wrapText="1"/>
      <protection/>
    </xf>
    <xf numFmtId="49" fontId="34" fillId="38" borderId="17" xfId="0" applyNumberFormat="1" applyFont="1" applyFill="1" applyBorder="1" applyAlignment="1" applyProtection="1">
      <alignment horizontal="left" vertical="top" wrapText="1"/>
      <protection locked="0"/>
    </xf>
    <xf numFmtId="49" fontId="34" fillId="38" borderId="12" xfId="0" applyNumberFormat="1" applyFont="1" applyFill="1" applyBorder="1" applyAlignment="1" applyProtection="1">
      <alignment horizontal="center" wrapText="1"/>
      <protection locked="0"/>
    </xf>
    <xf numFmtId="49" fontId="34" fillId="38" borderId="0" xfId="0" applyNumberFormat="1" applyFont="1" applyFill="1" applyBorder="1" applyAlignment="1" applyProtection="1">
      <alignment horizontal="center" wrapText="1"/>
      <protection locked="0"/>
    </xf>
    <xf numFmtId="49" fontId="34" fillId="34" borderId="0" xfId="0" applyNumberFormat="1" applyFont="1" applyFill="1" applyBorder="1" applyAlignment="1" applyProtection="1">
      <alignment horizontal="left" vertical="top" wrapText="1"/>
      <protection/>
    </xf>
    <xf numFmtId="49" fontId="44" fillId="18" borderId="0" xfId="0" applyNumberFormat="1" applyFont="1" applyFill="1" applyBorder="1" applyAlignment="1" applyProtection="1">
      <alignment horizontal="left" wrapText="1"/>
      <protection/>
    </xf>
    <xf numFmtId="49" fontId="44" fillId="34" borderId="0" xfId="0" applyNumberFormat="1" applyFont="1" applyFill="1" applyBorder="1" applyAlignment="1" applyProtection="1">
      <alignment horizontal="left" wrapText="1"/>
      <protection/>
    </xf>
    <xf numFmtId="0" fontId="42" fillId="18" borderId="0" xfId="0" applyNumberFormat="1" applyFont="1" applyFill="1" applyBorder="1" applyAlignment="1" applyProtection="1">
      <alignment horizontal="left" wrapText="1"/>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rmale 2"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35">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0</xdr:row>
      <xdr:rowOff>123825</xdr:rowOff>
    </xdr:from>
    <xdr:to>
      <xdr:col>6</xdr:col>
      <xdr:colOff>133350</xdr:colOff>
      <xdr:row>5</xdr:row>
      <xdr:rowOff>0</xdr:rowOff>
    </xdr:to>
    <xdr:pic>
      <xdr:nvPicPr>
        <xdr:cNvPr id="1" name="Picture 1" descr="stemma"/>
        <xdr:cNvPicPr preferRelativeResize="1">
          <a:picLocks noChangeAspect="1"/>
        </xdr:cNvPicPr>
      </xdr:nvPicPr>
      <xdr:blipFill>
        <a:blip r:embed="rId1"/>
        <a:stretch>
          <a:fillRect/>
        </a:stretch>
      </xdr:blipFill>
      <xdr:spPr>
        <a:xfrm>
          <a:off x="628650" y="123825"/>
          <a:ext cx="1047750" cy="1524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X77"/>
  <sheetViews>
    <sheetView tabSelected="1" view="pageBreakPreview" zoomScale="65" zoomScaleNormal="65" zoomScaleSheetLayoutView="65" zoomScalePageLayoutView="59" workbookViewId="0" topLeftCell="A1">
      <selection activeCell="AG32" sqref="AG32:AV32"/>
    </sheetView>
  </sheetViews>
  <sheetFormatPr defaultColWidth="3.8515625" defaultRowHeight="20.25" customHeight="1"/>
  <cols>
    <col min="1" max="16384" width="3.8515625" style="26" customWidth="1"/>
  </cols>
  <sheetData>
    <row r="1" spans="1:49" s="22" customFormat="1" ht="20.25" customHeight="1">
      <c r="A1" s="19"/>
      <c r="B1" s="20"/>
      <c r="C1" s="20"/>
      <c r="D1" s="20"/>
      <c r="E1" s="20"/>
      <c r="F1" s="20"/>
      <c r="G1" s="20"/>
      <c r="H1" s="20"/>
      <c r="I1" s="21"/>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1"/>
    </row>
    <row r="2" spans="1:49" s="22" customFormat="1" ht="34.5">
      <c r="A2" s="23"/>
      <c r="B2" s="24"/>
      <c r="C2" s="24"/>
      <c r="D2" s="24"/>
      <c r="E2" s="24"/>
      <c r="F2" s="24"/>
      <c r="G2" s="24"/>
      <c r="H2" s="24"/>
      <c r="I2" s="25"/>
      <c r="J2" s="361" t="s">
        <v>0</v>
      </c>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2"/>
      <c r="AJ2" s="362"/>
      <c r="AK2" s="362"/>
      <c r="AL2" s="362"/>
      <c r="AM2" s="362"/>
      <c r="AN2" s="362"/>
      <c r="AO2" s="362"/>
      <c r="AP2" s="362"/>
      <c r="AQ2" s="362"/>
      <c r="AR2" s="362"/>
      <c r="AS2" s="362"/>
      <c r="AT2" s="362"/>
      <c r="AU2" s="362"/>
      <c r="AV2" s="362"/>
      <c r="AW2" s="363"/>
    </row>
    <row r="3" spans="1:49" s="22" customFormat="1" ht="34.5">
      <c r="A3" s="23"/>
      <c r="B3" s="24"/>
      <c r="C3" s="24"/>
      <c r="D3" s="24"/>
      <c r="E3" s="26"/>
      <c r="F3" s="24"/>
      <c r="G3" s="24"/>
      <c r="H3" s="24"/>
      <c r="I3" s="25"/>
      <c r="J3" s="361" t="s">
        <v>30</v>
      </c>
      <c r="K3" s="362"/>
      <c r="L3" s="362"/>
      <c r="M3" s="362"/>
      <c r="N3" s="362"/>
      <c r="O3" s="362"/>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362"/>
      <c r="AO3" s="362"/>
      <c r="AP3" s="362"/>
      <c r="AQ3" s="362"/>
      <c r="AR3" s="362"/>
      <c r="AS3" s="362"/>
      <c r="AT3" s="362"/>
      <c r="AU3" s="362"/>
      <c r="AV3" s="362"/>
      <c r="AW3" s="363"/>
    </row>
    <row r="4" spans="1:49" s="22" customFormat="1" ht="20.25" customHeight="1">
      <c r="A4" s="23"/>
      <c r="B4" s="24"/>
      <c r="C4" s="24"/>
      <c r="D4" s="24"/>
      <c r="E4" s="24"/>
      <c r="F4" s="24"/>
      <c r="G4" s="24"/>
      <c r="H4" s="24"/>
      <c r="I4" s="25"/>
      <c r="J4" s="24"/>
      <c r="K4" s="24"/>
      <c r="L4" s="24"/>
      <c r="M4" s="24"/>
      <c r="N4" s="24"/>
      <c r="O4" s="24"/>
      <c r="P4" s="24"/>
      <c r="Q4" s="24"/>
      <c r="R4" s="24"/>
      <c r="S4" s="24"/>
      <c r="T4" s="24"/>
      <c r="U4" s="24"/>
      <c r="V4" s="24"/>
      <c r="W4" s="24"/>
      <c r="X4" s="24"/>
      <c r="Y4" s="27"/>
      <c r="Z4" s="24"/>
      <c r="AA4" s="24"/>
      <c r="AB4" s="24"/>
      <c r="AC4" s="24"/>
      <c r="AD4" s="24"/>
      <c r="AE4" s="24"/>
      <c r="AF4" s="24"/>
      <c r="AG4" s="24"/>
      <c r="AH4" s="24"/>
      <c r="AI4" s="24"/>
      <c r="AJ4" s="24"/>
      <c r="AK4" s="24"/>
      <c r="AL4" s="24"/>
      <c r="AM4" s="24"/>
      <c r="AN4" s="24"/>
      <c r="AO4" s="24"/>
      <c r="AP4" s="24"/>
      <c r="AQ4" s="26"/>
      <c r="AR4" s="24"/>
      <c r="AS4" s="24"/>
      <c r="AT4" s="24"/>
      <c r="AU4" s="24"/>
      <c r="AV4" s="24"/>
      <c r="AW4" s="25"/>
    </row>
    <row r="5" spans="1:49" s="22" customFormat="1" ht="20.25" customHeight="1">
      <c r="A5" s="23"/>
      <c r="B5" s="24"/>
      <c r="C5" s="24"/>
      <c r="D5" s="24"/>
      <c r="E5" s="24"/>
      <c r="F5" s="24"/>
      <c r="G5" s="24"/>
      <c r="H5" s="24"/>
      <c r="I5" s="25"/>
      <c r="J5" s="364" t="s">
        <v>31</v>
      </c>
      <c r="K5" s="362"/>
      <c r="L5" s="362"/>
      <c r="M5" s="362"/>
      <c r="N5" s="362"/>
      <c r="O5" s="362"/>
      <c r="P5" s="362"/>
      <c r="Q5" s="362"/>
      <c r="R5" s="362"/>
      <c r="S5" s="362"/>
      <c r="T5" s="362"/>
      <c r="U5" s="362"/>
      <c r="V5" s="362"/>
      <c r="W5" s="362"/>
      <c r="X5" s="362"/>
      <c r="Y5" s="362"/>
      <c r="Z5" s="362"/>
      <c r="AA5" s="362"/>
      <c r="AB5" s="362"/>
      <c r="AC5" s="362"/>
      <c r="AD5" s="362"/>
      <c r="AE5" s="362"/>
      <c r="AF5" s="362"/>
      <c r="AG5" s="362"/>
      <c r="AH5" s="362"/>
      <c r="AI5" s="362"/>
      <c r="AJ5" s="362"/>
      <c r="AK5" s="362"/>
      <c r="AL5" s="362"/>
      <c r="AM5" s="362"/>
      <c r="AN5" s="362"/>
      <c r="AO5" s="362"/>
      <c r="AP5" s="362"/>
      <c r="AQ5" s="362"/>
      <c r="AR5" s="362"/>
      <c r="AS5" s="362"/>
      <c r="AT5" s="362"/>
      <c r="AU5" s="362"/>
      <c r="AV5" s="362"/>
      <c r="AW5" s="363"/>
    </row>
    <row r="6" spans="1:49" s="22" customFormat="1" ht="20.25" customHeight="1">
      <c r="A6" s="28"/>
      <c r="B6" s="29"/>
      <c r="C6" s="30"/>
      <c r="D6" s="29"/>
      <c r="E6" s="241" t="s">
        <v>1</v>
      </c>
      <c r="F6" s="29"/>
      <c r="G6" s="29"/>
      <c r="H6" s="29"/>
      <c r="I6" s="31"/>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30"/>
      <c r="AT6" s="29"/>
      <c r="AU6" s="29"/>
      <c r="AV6" s="29"/>
      <c r="AW6" s="31"/>
    </row>
    <row r="7" spans="1:49" s="22" customFormat="1" ht="20.25" customHeight="1">
      <c r="A7" s="24"/>
      <c r="B7" s="24"/>
      <c r="C7" s="234"/>
      <c r="D7" s="24"/>
      <c r="E7" s="23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34"/>
      <c r="AT7" s="24"/>
      <c r="AU7" s="24"/>
      <c r="AV7" s="24"/>
      <c r="AW7" s="24"/>
    </row>
    <row r="8" spans="1:50" s="22" customFormat="1" ht="20.25" customHeight="1">
      <c r="A8" s="367" t="s">
        <v>220</v>
      </c>
      <c r="B8" s="367"/>
      <c r="C8" s="367"/>
      <c r="D8" s="367"/>
      <c r="E8" s="367"/>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24"/>
      <c r="AX8" s="24"/>
    </row>
    <row r="9" spans="1:50" s="22" customFormat="1" ht="20.25" customHeight="1">
      <c r="A9" s="367"/>
      <c r="B9" s="367"/>
      <c r="C9" s="367"/>
      <c r="D9" s="367"/>
      <c r="E9" s="367"/>
      <c r="F9" s="367"/>
      <c r="G9" s="367"/>
      <c r="H9" s="367"/>
      <c r="I9" s="367"/>
      <c r="J9" s="367"/>
      <c r="K9" s="367"/>
      <c r="L9" s="367"/>
      <c r="M9" s="367"/>
      <c r="N9" s="367"/>
      <c r="O9" s="367"/>
      <c r="P9" s="367"/>
      <c r="Q9" s="367"/>
      <c r="R9" s="367"/>
      <c r="S9" s="367"/>
      <c r="T9" s="367"/>
      <c r="U9" s="367"/>
      <c r="V9" s="367"/>
      <c r="W9" s="367"/>
      <c r="X9" s="367"/>
      <c r="Y9" s="367"/>
      <c r="Z9" s="367"/>
      <c r="AA9" s="367"/>
      <c r="AB9" s="367"/>
      <c r="AC9" s="367"/>
      <c r="AD9" s="367"/>
      <c r="AE9" s="367"/>
      <c r="AF9" s="367"/>
      <c r="AG9" s="367"/>
      <c r="AH9" s="367"/>
      <c r="AI9" s="367"/>
      <c r="AJ9" s="367"/>
      <c r="AK9" s="367"/>
      <c r="AL9" s="367"/>
      <c r="AM9" s="367"/>
      <c r="AN9" s="367"/>
      <c r="AO9" s="367"/>
      <c r="AP9" s="367"/>
      <c r="AQ9" s="367"/>
      <c r="AR9" s="367"/>
      <c r="AS9" s="367"/>
      <c r="AT9" s="367"/>
      <c r="AU9" s="367"/>
      <c r="AV9" s="367"/>
      <c r="AW9" s="24"/>
      <c r="AX9" s="24"/>
    </row>
    <row r="10" spans="1:50" s="22" customFormat="1" ht="20.25" customHeight="1">
      <c r="A10" s="366" t="s">
        <v>223</v>
      </c>
      <c r="B10" s="366"/>
      <c r="C10" s="366"/>
      <c r="D10" s="366"/>
      <c r="E10" s="366"/>
      <c r="F10" s="366"/>
      <c r="G10" s="366"/>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6"/>
      <c r="AF10" s="366"/>
      <c r="AG10" s="366"/>
      <c r="AH10" s="366"/>
      <c r="AI10" s="366"/>
      <c r="AJ10" s="366"/>
      <c r="AK10" s="366"/>
      <c r="AL10" s="366"/>
      <c r="AM10" s="366"/>
      <c r="AN10" s="366"/>
      <c r="AO10" s="366"/>
      <c r="AP10" s="366"/>
      <c r="AQ10" s="366"/>
      <c r="AR10" s="366"/>
      <c r="AS10" s="366"/>
      <c r="AT10" s="366"/>
      <c r="AU10" s="366"/>
      <c r="AV10" s="366"/>
      <c r="AW10" s="24"/>
      <c r="AX10" s="24"/>
    </row>
    <row r="11" spans="1:50" s="22" customFormat="1" ht="20.25" customHeight="1">
      <c r="A11" s="366"/>
      <c r="B11" s="366"/>
      <c r="C11" s="366"/>
      <c r="D11" s="366"/>
      <c r="E11" s="366"/>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6"/>
      <c r="AE11" s="366"/>
      <c r="AF11" s="366"/>
      <c r="AG11" s="366"/>
      <c r="AH11" s="366"/>
      <c r="AI11" s="366"/>
      <c r="AJ11" s="366"/>
      <c r="AK11" s="366"/>
      <c r="AL11" s="366"/>
      <c r="AM11" s="366"/>
      <c r="AN11" s="366"/>
      <c r="AO11" s="366"/>
      <c r="AP11" s="366"/>
      <c r="AQ11" s="366"/>
      <c r="AR11" s="366"/>
      <c r="AS11" s="366"/>
      <c r="AT11" s="366"/>
      <c r="AU11" s="366"/>
      <c r="AV11" s="366"/>
      <c r="AW11" s="24"/>
      <c r="AX11" s="24"/>
    </row>
    <row r="12" spans="1:50" s="22" customFormat="1" ht="20.25" customHeight="1">
      <c r="A12" s="366"/>
      <c r="B12" s="366"/>
      <c r="C12" s="366"/>
      <c r="D12" s="366"/>
      <c r="E12" s="366"/>
      <c r="F12" s="366"/>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6"/>
      <c r="AF12" s="366"/>
      <c r="AG12" s="366"/>
      <c r="AH12" s="366"/>
      <c r="AI12" s="366"/>
      <c r="AJ12" s="366"/>
      <c r="AK12" s="366"/>
      <c r="AL12" s="366"/>
      <c r="AM12" s="366"/>
      <c r="AN12" s="366"/>
      <c r="AO12" s="366"/>
      <c r="AP12" s="366"/>
      <c r="AQ12" s="366"/>
      <c r="AR12" s="366"/>
      <c r="AS12" s="366"/>
      <c r="AT12" s="366"/>
      <c r="AU12" s="366"/>
      <c r="AV12" s="366"/>
      <c r="AW12" s="24"/>
      <c r="AX12" s="24"/>
    </row>
    <row r="13" spans="1:50" s="22" customFormat="1" ht="20.25" customHeight="1">
      <c r="A13" s="369" t="s">
        <v>199</v>
      </c>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c r="AJ13" s="369"/>
      <c r="AK13" s="369"/>
      <c r="AL13" s="369"/>
      <c r="AM13" s="369"/>
      <c r="AN13" s="369"/>
      <c r="AO13" s="369"/>
      <c r="AP13" s="369"/>
      <c r="AQ13" s="369"/>
      <c r="AR13" s="369"/>
      <c r="AS13" s="369"/>
      <c r="AT13" s="369"/>
      <c r="AU13" s="369"/>
      <c r="AV13" s="369"/>
      <c r="AW13" s="24"/>
      <c r="AX13" s="24"/>
    </row>
    <row r="14" spans="1:50" s="22" customFormat="1" ht="20.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69"/>
      <c r="AL14" s="369"/>
      <c r="AM14" s="369"/>
      <c r="AN14" s="369"/>
      <c r="AO14" s="369"/>
      <c r="AP14" s="369"/>
      <c r="AQ14" s="369"/>
      <c r="AR14" s="369"/>
      <c r="AS14" s="369"/>
      <c r="AT14" s="369"/>
      <c r="AU14" s="369"/>
      <c r="AV14" s="369"/>
      <c r="AW14" s="24"/>
      <c r="AX14" s="24"/>
    </row>
    <row r="15" s="22" customFormat="1" ht="20.25" customHeight="1">
      <c r="A15" s="24"/>
    </row>
    <row r="16" spans="1:49" s="22" customFormat="1" ht="49.5" customHeight="1">
      <c r="A16" s="371" t="s">
        <v>221</v>
      </c>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row>
    <row r="17" spans="2:49" s="32" customFormat="1" ht="20.25" customHeight="1">
      <c r="B17" s="373"/>
      <c r="C17" s="373"/>
      <c r="D17" s="373"/>
      <c r="E17" s="373"/>
      <c r="F17" s="373"/>
      <c r="G17" s="373"/>
      <c r="H17" s="373"/>
      <c r="I17" s="373"/>
      <c r="J17" s="370" t="s">
        <v>69</v>
      </c>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2" t="s">
        <v>222</v>
      </c>
      <c r="AP17" s="372"/>
      <c r="AQ17" s="372"/>
      <c r="AR17" s="372"/>
      <c r="AS17" s="372"/>
      <c r="AT17" s="372"/>
      <c r="AU17" s="372"/>
      <c r="AV17" s="372"/>
      <c r="AW17" s="372"/>
    </row>
    <row r="18" s="22" customFormat="1" ht="20.25" customHeight="1"/>
    <row r="19" spans="1:49" s="35" customFormat="1" ht="20.25" customHeight="1">
      <c r="A19" s="33"/>
      <c r="B19" s="33"/>
      <c r="C19" s="33"/>
      <c r="D19" s="33"/>
      <c r="E19" s="33"/>
      <c r="F19" s="33"/>
      <c r="G19" s="33"/>
      <c r="H19" s="33"/>
      <c r="I19" s="33"/>
      <c r="J19" s="33"/>
      <c r="K19" s="33"/>
      <c r="L19" s="33"/>
      <c r="M19" s="33"/>
      <c r="N19" s="33"/>
      <c r="O19" s="33"/>
      <c r="P19" s="33"/>
      <c r="Q19" s="33"/>
      <c r="R19" s="33"/>
      <c r="S19" s="33"/>
      <c r="T19" s="33"/>
      <c r="U19" s="33"/>
      <c r="V19" s="33"/>
      <c r="W19" s="33"/>
      <c r="X19" s="33"/>
      <c r="Y19" s="34" t="s">
        <v>2</v>
      </c>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row>
    <row r="20" s="36" customFormat="1" ht="20.25" customHeight="1">
      <c r="Y20" s="37"/>
    </row>
    <row r="21" spans="1:49" s="41" customFormat="1" ht="20.25" customHeight="1">
      <c r="A21" s="38" t="s">
        <v>70</v>
      </c>
      <c r="B21" s="39"/>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row>
    <row r="22" spans="1:49" s="1" customFormat="1" ht="20.25" customHeight="1">
      <c r="A22" s="2" t="s">
        <v>71</v>
      </c>
      <c r="B22" s="42"/>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row>
    <row r="23" s="1" customFormat="1" ht="20.25" customHeight="1"/>
    <row r="24" s="1" customFormat="1" ht="20.25" customHeight="1">
      <c r="B24" s="2" t="s">
        <v>73</v>
      </c>
    </row>
    <row r="25" s="1" customFormat="1" ht="20.25" customHeight="1"/>
    <row r="26" spans="1:48" s="1" customFormat="1" ht="24.75">
      <c r="A26" s="43"/>
      <c r="B26" s="43" t="s">
        <v>72</v>
      </c>
      <c r="C26" s="43"/>
      <c r="D26" s="43"/>
      <c r="E26" s="43"/>
      <c r="F26" s="43"/>
      <c r="G26" s="43"/>
      <c r="H26" s="43"/>
      <c r="I26" s="43"/>
      <c r="J26" s="365"/>
      <c r="K26" s="365"/>
      <c r="L26" s="365"/>
      <c r="M26" s="365"/>
      <c r="N26" s="365"/>
      <c r="O26" s="365"/>
      <c r="P26" s="365"/>
      <c r="Q26" s="365"/>
      <c r="R26" s="365"/>
      <c r="S26" s="365"/>
      <c r="T26" s="365"/>
      <c r="U26" s="365"/>
      <c r="V26" s="365"/>
      <c r="W26" s="365"/>
      <c r="X26" s="365"/>
      <c r="Y26" s="365"/>
      <c r="Z26" s="365"/>
      <c r="AA26" s="365"/>
      <c r="AB26" s="365"/>
      <c r="AC26" s="365"/>
      <c r="AD26" s="365"/>
      <c r="AE26" s="365"/>
      <c r="AF26" s="365"/>
      <c r="AG26" s="365"/>
      <c r="AH26" s="365"/>
      <c r="AI26" s="365"/>
      <c r="AJ26" s="365"/>
      <c r="AK26" s="365"/>
      <c r="AL26" s="365"/>
      <c r="AM26" s="365"/>
      <c r="AN26" s="365"/>
      <c r="AO26" s="365"/>
      <c r="AP26" s="365"/>
      <c r="AQ26" s="365"/>
      <c r="AR26" s="365"/>
      <c r="AS26" s="365"/>
      <c r="AT26" s="365"/>
      <c r="AU26" s="365"/>
      <c r="AV26" s="365"/>
    </row>
    <row r="27" spans="2:48" s="1" customFormat="1" ht="20.25" customHeight="1">
      <c r="B27" s="43"/>
      <c r="C27" s="43"/>
      <c r="D27" s="43"/>
      <c r="E27" s="43"/>
      <c r="F27" s="43"/>
      <c r="G27" s="43"/>
      <c r="H27" s="43"/>
      <c r="I27" s="43"/>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row>
    <row r="28" spans="3:48" s="1" customFormat="1" ht="20.25" customHeight="1">
      <c r="C28" s="43"/>
      <c r="E28" s="43"/>
      <c r="F28" s="43"/>
      <c r="G28" s="43"/>
      <c r="H28" s="43"/>
      <c r="I28" s="43"/>
      <c r="J28" s="43" t="s">
        <v>74</v>
      </c>
      <c r="V28" s="3"/>
      <c r="W28" s="3"/>
      <c r="X28" s="3"/>
      <c r="Y28" s="3"/>
      <c r="Z28" s="4"/>
      <c r="AA28" s="4"/>
      <c r="AB28" s="4"/>
      <c r="AC28" s="4"/>
      <c r="AD28" s="4"/>
      <c r="AE28" s="4"/>
      <c r="AF28" s="4"/>
      <c r="AI28" s="3"/>
      <c r="AJ28" s="3"/>
      <c r="AK28" s="3"/>
      <c r="AL28" s="3"/>
      <c r="AM28" s="4"/>
      <c r="AN28" s="4"/>
      <c r="AO28" s="4"/>
      <c r="AP28" s="4"/>
      <c r="AQ28" s="4"/>
      <c r="AR28" s="4"/>
      <c r="AS28" s="4"/>
      <c r="AT28" s="4"/>
      <c r="AU28" s="4"/>
      <c r="AV28" s="4"/>
    </row>
    <row r="29" spans="2:48" s="1" customFormat="1" ht="20.25" customHeight="1">
      <c r="B29" s="43"/>
      <c r="C29" s="43"/>
      <c r="D29" s="43"/>
      <c r="E29" s="43"/>
      <c r="F29" s="43"/>
      <c r="G29" s="43"/>
      <c r="H29" s="43"/>
      <c r="I29" s="43"/>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2:48" s="1" customFormat="1" ht="20.25" customHeight="1">
      <c r="B30" s="43"/>
      <c r="C30" s="43"/>
      <c r="D30" s="43"/>
      <c r="E30" s="43"/>
      <c r="F30" s="43"/>
      <c r="G30" s="43"/>
      <c r="H30" s="43"/>
      <c r="I30" s="43"/>
      <c r="J30" s="10"/>
      <c r="K30" s="4" t="s">
        <v>224</v>
      </c>
      <c r="L30" s="4"/>
      <c r="M30" s="4"/>
      <c r="N30" s="4"/>
      <c r="O30" s="4"/>
      <c r="P30" s="4"/>
      <c r="Q30" s="4"/>
      <c r="R30" s="4"/>
      <c r="S30" s="4"/>
      <c r="T30" s="4"/>
      <c r="U30" s="4"/>
      <c r="V30" s="4"/>
      <c r="W30" s="4"/>
      <c r="X30" s="4"/>
      <c r="Y30" s="4"/>
      <c r="Z30" s="4"/>
      <c r="AA30" s="4"/>
      <c r="AB30" s="4"/>
      <c r="AC30" s="4"/>
      <c r="AD30" s="4"/>
      <c r="AE30" s="10"/>
      <c r="AF30" s="4" t="s">
        <v>402</v>
      </c>
      <c r="AG30" s="4"/>
      <c r="AH30" s="4"/>
      <c r="AI30" s="4"/>
      <c r="AJ30" s="4"/>
      <c r="AK30" s="4"/>
      <c r="AL30" s="4"/>
      <c r="AM30" s="4"/>
      <c r="AN30" s="4"/>
      <c r="AO30" s="4"/>
      <c r="AP30" s="4"/>
      <c r="AQ30" s="4"/>
      <c r="AR30" s="4"/>
      <c r="AS30" s="4"/>
      <c r="AT30" s="4"/>
      <c r="AU30" s="4"/>
      <c r="AV30" s="4"/>
    </row>
    <row r="31" spans="2:48" s="1" customFormat="1" ht="20.25" customHeight="1">
      <c r="B31" s="43"/>
      <c r="C31" s="43"/>
      <c r="D31" s="43"/>
      <c r="E31" s="43"/>
      <c r="F31" s="43"/>
      <c r="G31" s="43"/>
      <c r="H31" s="43"/>
      <c r="I31" s="43"/>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2:48" s="1" customFormat="1" ht="24.75">
      <c r="B32" s="43"/>
      <c r="C32" s="43"/>
      <c r="D32" s="43"/>
      <c r="E32" s="43"/>
      <c r="F32" s="43"/>
      <c r="G32" s="43"/>
      <c r="H32" s="43"/>
      <c r="I32" s="43"/>
      <c r="J32" s="10"/>
      <c r="K32" s="4" t="s">
        <v>411</v>
      </c>
      <c r="L32" s="4"/>
      <c r="M32" s="4"/>
      <c r="N32" s="4"/>
      <c r="O32" s="4"/>
      <c r="P32" s="4"/>
      <c r="Q32" s="4"/>
      <c r="R32" s="4"/>
      <c r="S32" s="4"/>
      <c r="T32" s="4"/>
      <c r="U32" s="4"/>
      <c r="V32" s="4"/>
      <c r="W32" s="4"/>
      <c r="X32" s="4"/>
      <c r="Y32" s="4"/>
      <c r="Z32" s="4"/>
      <c r="AA32" s="4"/>
      <c r="AB32" s="4"/>
      <c r="AC32" s="4"/>
      <c r="AD32" s="4"/>
      <c r="AE32" s="4" t="s">
        <v>410</v>
      </c>
      <c r="AF32" s="4"/>
      <c r="AG32" s="368"/>
      <c r="AH32" s="368"/>
      <c r="AI32" s="368"/>
      <c r="AJ32" s="368"/>
      <c r="AK32" s="368"/>
      <c r="AL32" s="368"/>
      <c r="AM32" s="368"/>
      <c r="AN32" s="368"/>
      <c r="AO32" s="368"/>
      <c r="AP32" s="368"/>
      <c r="AQ32" s="368"/>
      <c r="AR32" s="368"/>
      <c r="AS32" s="368"/>
      <c r="AT32" s="368"/>
      <c r="AU32" s="368"/>
      <c r="AV32" s="368"/>
    </row>
    <row r="33" spans="2:48" s="1" customFormat="1" ht="20.25" customHeight="1">
      <c r="B33" s="43"/>
      <c r="C33" s="43"/>
      <c r="D33" s="43"/>
      <c r="E33" s="43"/>
      <c r="F33" s="43"/>
      <c r="G33" s="43"/>
      <c r="H33" s="43"/>
      <c r="I33" s="43"/>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2:48" s="1" customFormat="1" ht="24.75">
      <c r="B34" s="43" t="s">
        <v>225</v>
      </c>
      <c r="C34" s="43"/>
      <c r="D34" s="43"/>
      <c r="E34" s="43"/>
      <c r="F34" s="43"/>
      <c r="G34" s="43"/>
      <c r="H34" s="43"/>
      <c r="I34" s="43"/>
      <c r="J34" s="365"/>
      <c r="K34" s="365"/>
      <c r="L34" s="365"/>
      <c r="M34" s="365"/>
      <c r="N34" s="365"/>
      <c r="O34" s="365"/>
      <c r="P34" s="365"/>
      <c r="Q34" s="365"/>
      <c r="R34" s="365"/>
      <c r="S34" s="365"/>
      <c r="T34" s="365"/>
      <c r="U34" s="365"/>
      <c r="V34" s="365"/>
      <c r="W34" s="365"/>
      <c r="X34" s="365"/>
      <c r="Y34" s="365"/>
      <c r="Z34" s="365"/>
      <c r="AA34" s="365"/>
      <c r="AB34" s="365"/>
      <c r="AC34" s="365"/>
      <c r="AD34" s="365"/>
      <c r="AE34" s="365"/>
      <c r="AF34" s="365"/>
      <c r="AG34" s="365"/>
      <c r="AH34" s="365"/>
      <c r="AI34" s="365"/>
      <c r="AJ34" s="365"/>
      <c r="AK34" s="365"/>
      <c r="AL34" s="365"/>
      <c r="AM34" s="365"/>
      <c r="AN34" s="365"/>
      <c r="AO34" s="365"/>
      <c r="AP34" s="365"/>
      <c r="AQ34" s="365"/>
      <c r="AR34" s="365"/>
      <c r="AS34" s="365"/>
      <c r="AT34" s="365"/>
      <c r="AU34" s="365"/>
      <c r="AV34" s="365"/>
    </row>
    <row r="35" spans="2:48" s="1" customFormat="1" ht="20.25" customHeight="1">
      <c r="B35" s="2"/>
      <c r="C35" s="42"/>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2:48" s="1" customFormat="1" ht="24.75">
      <c r="B36" s="2" t="s">
        <v>3</v>
      </c>
      <c r="C36" s="3"/>
      <c r="D36" s="3"/>
      <c r="E36" s="3"/>
      <c r="F36" s="3"/>
      <c r="G36" s="3"/>
      <c r="H36" s="3"/>
      <c r="J36" s="10"/>
      <c r="K36" s="2" t="s">
        <v>4</v>
      </c>
      <c r="L36" s="3"/>
      <c r="M36" s="3"/>
      <c r="N36" s="3"/>
      <c r="O36" s="3"/>
      <c r="P36" s="3"/>
      <c r="Q36" s="3"/>
      <c r="R36" s="3"/>
      <c r="S36" s="10"/>
      <c r="T36" s="2" t="s">
        <v>5</v>
      </c>
      <c r="U36" s="3"/>
      <c r="V36" s="3"/>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
      <c r="AS36" s="3"/>
      <c r="AT36" s="3"/>
      <c r="AV36" s="45" t="s">
        <v>6</v>
      </c>
    </row>
    <row r="37" spans="2:48" s="1" customFormat="1" ht="20.25" customHeight="1">
      <c r="B37" s="2"/>
      <c r="C37" s="3"/>
      <c r="D37" s="3"/>
      <c r="E37" s="3"/>
      <c r="F37" s="3"/>
      <c r="G37" s="3"/>
      <c r="H37" s="3"/>
      <c r="J37" s="8"/>
      <c r="K37" s="4"/>
      <c r="L37" s="3"/>
      <c r="M37" s="3"/>
      <c r="N37" s="3"/>
      <c r="O37" s="3"/>
      <c r="P37" s="3"/>
      <c r="Q37" s="3"/>
      <c r="R37" s="3"/>
      <c r="S37" s="8"/>
      <c r="T37" s="4"/>
      <c r="U37" s="3"/>
      <c r="V37" s="11"/>
      <c r="W37" s="12"/>
      <c r="X37" s="12"/>
      <c r="Y37" s="12"/>
      <c r="Z37" s="12"/>
      <c r="AA37" s="12"/>
      <c r="AB37" s="12"/>
      <c r="AC37" s="12"/>
      <c r="AD37" s="12"/>
      <c r="AE37" s="12"/>
      <c r="AF37" s="12"/>
      <c r="AG37" s="12"/>
      <c r="AH37" s="12"/>
      <c r="AI37" s="12"/>
      <c r="AJ37" s="12"/>
      <c r="AK37" s="12"/>
      <c r="AL37" s="12"/>
      <c r="AM37" s="12"/>
      <c r="AN37" s="12"/>
      <c r="AO37" s="12"/>
      <c r="AP37" s="12"/>
      <c r="AQ37" s="12"/>
      <c r="AR37" s="12"/>
      <c r="AS37" s="3"/>
      <c r="AT37" s="3"/>
      <c r="AU37" s="3"/>
      <c r="AV37" s="5"/>
    </row>
    <row r="38" spans="2:44" s="1" customFormat="1" ht="20.25" customHeight="1">
      <c r="B38" s="2"/>
      <c r="C38" s="3"/>
      <c r="D38" s="3"/>
      <c r="E38" s="3"/>
      <c r="F38" s="3"/>
      <c r="G38" s="3"/>
      <c r="H38" s="3"/>
      <c r="J38" s="10"/>
      <c r="K38" s="2" t="s">
        <v>655</v>
      </c>
      <c r="L38" s="3"/>
      <c r="M38" s="3"/>
      <c r="N38" s="3"/>
      <c r="O38" s="3"/>
      <c r="P38" s="3"/>
      <c r="Q38" s="3"/>
      <c r="R38" s="3"/>
      <c r="S38" s="8"/>
      <c r="T38" s="4"/>
      <c r="U38" s="3"/>
      <c r="V38" s="11"/>
      <c r="W38" s="12"/>
      <c r="X38" s="12"/>
      <c r="Y38" s="12"/>
      <c r="Z38" s="12"/>
      <c r="AA38" s="12"/>
      <c r="AB38" s="12"/>
      <c r="AC38" s="12"/>
      <c r="AD38" s="12"/>
      <c r="AE38" s="12"/>
      <c r="AF38" s="12"/>
      <c r="AG38" s="12"/>
      <c r="AH38" s="12"/>
      <c r="AI38" s="12"/>
      <c r="AJ38" s="12"/>
      <c r="AK38" s="12"/>
      <c r="AL38" s="12"/>
      <c r="AM38" s="12"/>
      <c r="AN38" s="123"/>
      <c r="AO38" s="185"/>
      <c r="AP38" s="12"/>
      <c r="AQ38" s="12"/>
      <c r="AR38" s="12"/>
    </row>
    <row r="39" spans="2:48" s="1" customFormat="1" ht="20.25" customHeight="1">
      <c r="B39" s="2"/>
      <c r="C39" s="3"/>
      <c r="D39" s="3"/>
      <c r="E39" s="3"/>
      <c r="F39" s="3"/>
      <c r="G39" s="3"/>
      <c r="H39" s="3"/>
      <c r="J39" s="8"/>
      <c r="K39" s="4"/>
      <c r="L39" s="3"/>
      <c r="M39" s="3"/>
      <c r="N39" s="3"/>
      <c r="O39" s="3"/>
      <c r="P39" s="3"/>
      <c r="Q39" s="3"/>
      <c r="R39" s="3"/>
      <c r="S39" s="8"/>
      <c r="T39" s="4"/>
      <c r="U39" s="3"/>
      <c r="V39" s="11"/>
      <c r="W39" s="12"/>
      <c r="X39" s="12"/>
      <c r="Y39" s="12"/>
      <c r="Z39" s="12"/>
      <c r="AA39" s="12"/>
      <c r="AB39" s="12"/>
      <c r="AC39" s="12"/>
      <c r="AD39" s="12"/>
      <c r="AE39" s="12"/>
      <c r="AF39" s="12"/>
      <c r="AG39" s="12"/>
      <c r="AH39" s="12"/>
      <c r="AI39" s="12"/>
      <c r="AJ39" s="12"/>
      <c r="AK39" s="12"/>
      <c r="AL39" s="12"/>
      <c r="AM39" s="12"/>
      <c r="AN39" s="12"/>
      <c r="AO39" s="12"/>
      <c r="AP39" s="12"/>
      <c r="AQ39" s="12"/>
      <c r="AR39" s="12"/>
      <c r="AS39" s="3"/>
      <c r="AT39" s="3"/>
      <c r="AU39" s="3"/>
      <c r="AV39" s="5"/>
    </row>
    <row r="40" spans="2:38" s="1" customFormat="1" ht="24.75">
      <c r="B40" s="2" t="s">
        <v>76</v>
      </c>
      <c r="C40" s="3"/>
      <c r="D40" s="3"/>
      <c r="E40" s="3"/>
      <c r="F40" s="3"/>
      <c r="G40" s="376"/>
      <c r="H40" s="377"/>
      <c r="I40" s="377"/>
      <c r="J40" s="377"/>
      <c r="K40" s="377"/>
      <c r="L40" s="377"/>
      <c r="M40" s="377"/>
      <c r="N40" s="377"/>
      <c r="O40" s="377"/>
      <c r="P40" s="377"/>
      <c r="Q40" s="377"/>
      <c r="R40" s="377"/>
      <c r="S40" s="377"/>
      <c r="T40" s="377"/>
      <c r="U40" s="377"/>
      <c r="V40" s="378"/>
      <c r="AL40" s="242"/>
    </row>
    <row r="41" spans="2:48" s="1" customFormat="1" ht="20.25" customHeight="1">
      <c r="B41" s="2"/>
      <c r="C41" s="3"/>
      <c r="D41" s="3"/>
      <c r="E41" s="3"/>
      <c r="F41" s="3"/>
      <c r="G41" s="3"/>
      <c r="H41" s="3"/>
      <c r="J41" s="8"/>
      <c r="K41" s="4"/>
      <c r="L41" s="3"/>
      <c r="M41" s="3"/>
      <c r="N41" s="3"/>
      <c r="O41" s="3"/>
      <c r="P41" s="3"/>
      <c r="Q41" s="3"/>
      <c r="R41" s="3"/>
      <c r="S41" s="8"/>
      <c r="T41" s="4"/>
      <c r="U41" s="3"/>
      <c r="V41" s="11"/>
      <c r="W41" s="12"/>
      <c r="X41" s="12"/>
      <c r="Y41" s="12"/>
      <c r="Z41" s="12"/>
      <c r="AA41" s="12"/>
      <c r="AB41" s="12"/>
      <c r="AC41" s="12"/>
      <c r="AD41" s="12"/>
      <c r="AE41" s="12"/>
      <c r="AF41" s="12"/>
      <c r="AG41" s="12"/>
      <c r="AH41" s="12"/>
      <c r="AI41" s="12"/>
      <c r="AJ41" s="12"/>
      <c r="AK41" s="12"/>
      <c r="AL41" s="12"/>
      <c r="AU41" s="3"/>
      <c r="AV41" s="5"/>
    </row>
    <row r="42" spans="2:48" s="1" customFormat="1" ht="24.75">
      <c r="B42" s="2" t="s">
        <v>409</v>
      </c>
      <c r="C42" s="3"/>
      <c r="D42" s="3"/>
      <c r="E42" s="3"/>
      <c r="F42" s="3"/>
      <c r="G42" s="10"/>
      <c r="H42" s="14" t="s">
        <v>336</v>
      </c>
      <c r="J42" s="10"/>
      <c r="K42" s="14" t="s">
        <v>337</v>
      </c>
      <c r="L42" s="3"/>
      <c r="M42" s="17" t="s">
        <v>404</v>
      </c>
      <c r="O42" s="3"/>
      <c r="P42" s="3"/>
      <c r="Q42" s="3"/>
      <c r="R42" s="376"/>
      <c r="S42" s="377"/>
      <c r="T42" s="377"/>
      <c r="U42" s="377"/>
      <c r="V42" s="377"/>
      <c r="W42" s="377"/>
      <c r="X42" s="377"/>
      <c r="Y42" s="378"/>
      <c r="AA42" s="2" t="s">
        <v>226</v>
      </c>
      <c r="AC42" s="376"/>
      <c r="AD42" s="377"/>
      <c r="AE42" s="377"/>
      <c r="AF42" s="377"/>
      <c r="AG42" s="377"/>
      <c r="AH42" s="377"/>
      <c r="AI42" s="377"/>
      <c r="AJ42" s="378"/>
      <c r="AL42" s="14" t="s">
        <v>405</v>
      </c>
      <c r="AQ42" s="380"/>
      <c r="AR42" s="381"/>
      <c r="AS42" s="381"/>
      <c r="AT42" s="381"/>
      <c r="AU42" s="381"/>
      <c r="AV42" s="382"/>
    </row>
    <row r="43" spans="2:48" s="1" customFormat="1" ht="20.25" customHeight="1">
      <c r="B43" s="2"/>
      <c r="C43" s="3"/>
      <c r="D43" s="3"/>
      <c r="E43" s="3"/>
      <c r="F43" s="3"/>
      <c r="G43" s="3"/>
      <c r="H43" s="3"/>
      <c r="J43" s="8"/>
      <c r="K43" s="4"/>
      <c r="L43" s="3"/>
      <c r="M43" s="3"/>
      <c r="N43" s="3"/>
      <c r="O43" s="3"/>
      <c r="P43" s="3"/>
      <c r="Q43" s="3"/>
      <c r="R43" s="3"/>
      <c r="AA43" s="12"/>
      <c r="AB43" s="12"/>
      <c r="AC43" s="12"/>
      <c r="AD43" s="12"/>
      <c r="AE43" s="12"/>
      <c r="AF43" s="12"/>
      <c r="AG43" s="12"/>
      <c r="AH43" s="12"/>
      <c r="AI43" s="12"/>
      <c r="AJ43" s="12"/>
      <c r="AK43" s="12"/>
      <c r="AL43" s="12"/>
      <c r="AU43" s="3"/>
      <c r="AV43" s="5"/>
    </row>
    <row r="44" spans="2:48" s="1" customFormat="1" ht="24.75">
      <c r="B44" s="2" t="s">
        <v>437</v>
      </c>
      <c r="C44" s="3"/>
      <c r="D44" s="3"/>
      <c r="E44" s="3"/>
      <c r="F44" s="3"/>
      <c r="G44" s="10"/>
      <c r="H44" s="14" t="s">
        <v>336</v>
      </c>
      <c r="J44" s="10"/>
      <c r="K44" s="14" t="s">
        <v>337</v>
      </c>
      <c r="O44" s="3"/>
      <c r="P44" s="3"/>
      <c r="Q44" s="3"/>
      <c r="R44" s="3"/>
      <c r="AA44" s="12"/>
      <c r="AB44" s="12"/>
      <c r="AC44" s="12"/>
      <c r="AD44" s="12"/>
      <c r="AE44" s="12"/>
      <c r="AF44" s="12"/>
      <c r="AG44" s="12"/>
      <c r="AH44" s="12"/>
      <c r="AI44" s="12"/>
      <c r="AJ44" s="12"/>
      <c r="AK44" s="12"/>
      <c r="AL44" s="12"/>
      <c r="AU44" s="3"/>
      <c r="AV44" s="5"/>
    </row>
    <row r="45" spans="2:48" s="1" customFormat="1" ht="20.25" customHeight="1">
      <c r="B45" s="2"/>
      <c r="C45" s="3"/>
      <c r="D45" s="3"/>
      <c r="E45" s="3"/>
      <c r="F45" s="3"/>
      <c r="G45" s="3"/>
      <c r="H45" s="3"/>
      <c r="J45" s="8"/>
      <c r="K45" s="4"/>
      <c r="L45" s="3"/>
      <c r="M45" s="3"/>
      <c r="N45" s="3"/>
      <c r="O45" s="3"/>
      <c r="P45" s="3"/>
      <c r="Q45" s="3"/>
      <c r="R45" s="3"/>
      <c r="AA45" s="12"/>
      <c r="AB45" s="12"/>
      <c r="AC45" s="12"/>
      <c r="AD45" s="12"/>
      <c r="AE45" s="12"/>
      <c r="AF45" s="12"/>
      <c r="AG45" s="12"/>
      <c r="AH45" s="12"/>
      <c r="AI45" s="12"/>
      <c r="AJ45" s="12"/>
      <c r="AK45" s="12"/>
      <c r="AL45" s="12"/>
      <c r="AU45" s="3"/>
      <c r="AV45" s="5"/>
    </row>
    <row r="46" spans="2:48" s="1" customFormat="1" ht="20.25" customHeight="1">
      <c r="B46" s="2" t="s">
        <v>79</v>
      </c>
      <c r="C46" s="3"/>
      <c r="D46" s="3"/>
      <c r="E46" s="3"/>
      <c r="F46" s="3"/>
      <c r="G46" s="3"/>
      <c r="H46" s="3"/>
      <c r="J46" s="8"/>
      <c r="K46" s="4"/>
      <c r="L46" s="3"/>
      <c r="M46" s="3"/>
      <c r="N46" s="3"/>
      <c r="O46" s="3"/>
      <c r="P46" s="3"/>
      <c r="Q46" s="3"/>
      <c r="R46" s="3"/>
      <c r="S46" s="8"/>
      <c r="T46" s="4"/>
      <c r="U46" s="3"/>
      <c r="V46" s="11"/>
      <c r="W46" s="12"/>
      <c r="X46" s="12"/>
      <c r="Y46" s="12"/>
      <c r="Z46" s="12"/>
      <c r="AA46" s="12"/>
      <c r="AB46" s="12"/>
      <c r="AC46" s="12"/>
      <c r="AU46" s="3"/>
      <c r="AV46" s="5"/>
    </row>
    <row r="47" spans="2:50" s="1" customFormat="1" ht="20.25" customHeight="1">
      <c r="B47" s="2"/>
      <c r="C47" s="379" t="s">
        <v>408</v>
      </c>
      <c r="D47" s="379"/>
      <c r="E47" s="379"/>
      <c r="F47" s="379"/>
      <c r="G47" s="379"/>
      <c r="H47" s="379"/>
      <c r="I47" s="379"/>
      <c r="J47" s="379"/>
      <c r="K47" s="379"/>
      <c r="L47" s="379"/>
      <c r="M47" s="379"/>
      <c r="N47" s="379"/>
      <c r="O47" s="379"/>
      <c r="P47" s="379"/>
      <c r="Q47" s="379"/>
      <c r="R47" s="379"/>
      <c r="S47" s="379"/>
      <c r="T47" s="379"/>
      <c r="U47" s="379"/>
      <c r="V47" s="379"/>
      <c r="W47" s="379"/>
      <c r="X47" s="379"/>
      <c r="Y47" s="379"/>
      <c r="Z47" s="379"/>
      <c r="AA47" s="379"/>
      <c r="AB47" s="379"/>
      <c r="AC47" s="379"/>
      <c r="AD47" s="379"/>
      <c r="AE47" s="379"/>
      <c r="AF47" s="379"/>
      <c r="AG47" s="379"/>
      <c r="AH47" s="379"/>
      <c r="AI47" s="379"/>
      <c r="AJ47" s="379"/>
      <c r="AK47" s="379"/>
      <c r="AL47" s="379"/>
      <c r="AM47" s="379"/>
      <c r="AN47" s="379"/>
      <c r="AO47" s="379"/>
      <c r="AP47" s="379"/>
      <c r="AQ47" s="379"/>
      <c r="AR47" s="379"/>
      <c r="AS47" s="379"/>
      <c r="AT47" s="379"/>
      <c r="AU47" s="379"/>
      <c r="AV47" s="379"/>
      <c r="AW47" s="13"/>
      <c r="AX47" s="13"/>
    </row>
    <row r="48" spans="2:48" s="1" customFormat="1" ht="20.25" customHeight="1">
      <c r="B48" s="2"/>
      <c r="C48" s="379"/>
      <c r="D48" s="379"/>
      <c r="E48" s="379"/>
      <c r="F48" s="379"/>
      <c r="G48" s="379"/>
      <c r="H48" s="379"/>
      <c r="I48" s="379"/>
      <c r="J48" s="379"/>
      <c r="K48" s="379"/>
      <c r="L48" s="379"/>
      <c r="M48" s="379"/>
      <c r="N48" s="379"/>
      <c r="O48" s="379"/>
      <c r="P48" s="379"/>
      <c r="Q48" s="379"/>
      <c r="R48" s="379"/>
      <c r="S48" s="379"/>
      <c r="T48" s="379"/>
      <c r="U48" s="379"/>
      <c r="V48" s="379"/>
      <c r="W48" s="379"/>
      <c r="X48" s="379"/>
      <c r="Y48" s="379"/>
      <c r="Z48" s="379"/>
      <c r="AA48" s="379"/>
      <c r="AB48" s="379"/>
      <c r="AC48" s="379"/>
      <c r="AD48" s="379"/>
      <c r="AE48" s="379"/>
      <c r="AF48" s="379"/>
      <c r="AG48" s="379"/>
      <c r="AH48" s="379"/>
      <c r="AI48" s="379"/>
      <c r="AJ48" s="379"/>
      <c r="AK48" s="379"/>
      <c r="AL48" s="379"/>
      <c r="AM48" s="379"/>
      <c r="AN48" s="379"/>
      <c r="AO48" s="379"/>
      <c r="AP48" s="379"/>
      <c r="AQ48" s="379"/>
      <c r="AR48" s="379"/>
      <c r="AS48" s="379"/>
      <c r="AT48" s="379"/>
      <c r="AU48" s="379"/>
      <c r="AV48" s="379"/>
    </row>
    <row r="49" spans="2:48" s="1" customFormat="1" ht="20.25" customHeight="1">
      <c r="B49" s="2"/>
      <c r="C49" s="261"/>
      <c r="D49" s="261"/>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261"/>
      <c r="AL49" s="261"/>
      <c r="AM49" s="261"/>
      <c r="AN49" s="261"/>
      <c r="AO49" s="261"/>
      <c r="AP49" s="261"/>
      <c r="AQ49" s="261"/>
      <c r="AR49" s="261"/>
      <c r="AS49" s="261"/>
      <c r="AT49" s="261"/>
      <c r="AU49" s="261"/>
      <c r="AV49" s="5"/>
    </row>
    <row r="50" spans="2:48" s="1" customFormat="1" ht="20.25" customHeight="1">
      <c r="B50" s="13" t="s">
        <v>75</v>
      </c>
      <c r="C50" s="3"/>
      <c r="D50" s="3"/>
      <c r="E50" s="3"/>
      <c r="F50" s="3"/>
      <c r="G50" s="3"/>
      <c r="H50" s="3"/>
      <c r="J50" s="8"/>
      <c r="K50" s="4"/>
      <c r="L50" s="3"/>
      <c r="M50" s="3"/>
      <c r="N50" s="3"/>
      <c r="O50" s="3"/>
      <c r="P50" s="3"/>
      <c r="Q50" s="3"/>
      <c r="R50" s="3"/>
      <c r="S50" s="8"/>
      <c r="T50" s="4"/>
      <c r="U50" s="3"/>
      <c r="V50" s="11"/>
      <c r="W50" s="12"/>
      <c r="X50" s="12"/>
      <c r="Y50" s="12"/>
      <c r="Z50" s="12"/>
      <c r="AA50" s="12"/>
      <c r="AB50" s="12"/>
      <c r="AC50" s="12"/>
      <c r="AD50" s="12"/>
      <c r="AE50" s="12"/>
      <c r="AF50" s="12"/>
      <c r="AG50" s="12"/>
      <c r="AH50" s="12"/>
      <c r="AI50" s="12"/>
      <c r="AJ50" s="12"/>
      <c r="AK50" s="12"/>
      <c r="AL50" s="12"/>
      <c r="AM50" s="12"/>
      <c r="AN50" s="12"/>
      <c r="AO50" s="12"/>
      <c r="AP50" s="12"/>
      <c r="AQ50" s="12"/>
      <c r="AR50" s="12"/>
      <c r="AS50" s="3"/>
      <c r="AT50" s="3"/>
      <c r="AU50" s="3"/>
      <c r="AV50" s="5"/>
    </row>
    <row r="51" spans="2:48" s="1" customFormat="1" ht="20.25" customHeight="1">
      <c r="B51" s="2"/>
      <c r="C51" s="3"/>
      <c r="D51" s="3"/>
      <c r="E51" s="3"/>
      <c r="F51" s="3"/>
      <c r="G51" s="3"/>
      <c r="H51" s="3"/>
      <c r="J51" s="8"/>
      <c r="K51" s="4"/>
      <c r="L51" s="3"/>
      <c r="M51" s="3"/>
      <c r="N51" s="3"/>
      <c r="O51" s="3"/>
      <c r="P51" s="3"/>
      <c r="Q51" s="3"/>
      <c r="R51" s="3"/>
      <c r="S51" s="8"/>
      <c r="T51" s="4"/>
      <c r="U51" s="3"/>
      <c r="V51" s="11"/>
      <c r="W51" s="12"/>
      <c r="X51" s="12"/>
      <c r="Y51" s="12"/>
      <c r="Z51" s="12"/>
      <c r="AA51" s="12"/>
      <c r="AB51" s="12"/>
      <c r="AC51" s="12"/>
      <c r="AD51" s="12"/>
      <c r="AE51" s="12"/>
      <c r="AF51" s="12"/>
      <c r="AG51" s="12"/>
      <c r="AH51" s="12"/>
      <c r="AI51" s="12"/>
      <c r="AJ51" s="12"/>
      <c r="AK51" s="12"/>
      <c r="AL51" s="12"/>
      <c r="AM51" s="12"/>
      <c r="AN51" s="12"/>
      <c r="AO51" s="12"/>
      <c r="AP51" s="12"/>
      <c r="AQ51" s="12"/>
      <c r="AR51" s="12"/>
      <c r="AS51" s="3"/>
      <c r="AT51" s="3"/>
      <c r="AU51" s="3"/>
      <c r="AV51" s="5"/>
    </row>
    <row r="52" spans="1:49" s="1" customFormat="1" ht="24.75">
      <c r="A52" s="4"/>
      <c r="B52" s="2" t="s">
        <v>433</v>
      </c>
      <c r="C52" s="4"/>
      <c r="D52" s="4"/>
      <c r="E52" s="4"/>
      <c r="F52" s="4"/>
      <c r="G52" s="360"/>
      <c r="H52" s="360"/>
      <c r="I52" s="360"/>
      <c r="J52" s="360"/>
      <c r="K52" s="360"/>
      <c r="L52" s="360"/>
      <c r="M52" s="360"/>
      <c r="P52" s="46" t="s">
        <v>7</v>
      </c>
      <c r="Q52" s="360"/>
      <c r="R52" s="360"/>
      <c r="S52" s="360"/>
      <c r="T52" s="360"/>
      <c r="U52" s="360"/>
      <c r="V52" s="360"/>
      <c r="W52" s="360"/>
      <c r="Z52" s="4"/>
      <c r="AA52" s="46" t="s">
        <v>8</v>
      </c>
      <c r="AB52" s="360"/>
      <c r="AC52" s="360"/>
      <c r="AD52" s="360"/>
      <c r="AE52" s="360"/>
      <c r="AF52" s="360"/>
      <c r="AG52" s="360"/>
      <c r="AH52" s="360"/>
      <c r="AK52" s="46" t="s">
        <v>9</v>
      </c>
      <c r="AL52" s="359"/>
      <c r="AM52" s="360"/>
      <c r="AN52" s="360"/>
      <c r="AO52" s="360"/>
      <c r="AP52" s="360"/>
      <c r="AQ52" s="360"/>
      <c r="AR52" s="360"/>
      <c r="AS52" s="360"/>
      <c r="AT52" s="360"/>
      <c r="AU52" s="360"/>
      <c r="AV52" s="360"/>
      <c r="AW52" s="4"/>
    </row>
    <row r="53" spans="2:48" s="1" customFormat="1" ht="20.25" customHeight="1">
      <c r="B53" s="2"/>
      <c r="C53" s="3"/>
      <c r="D53" s="3"/>
      <c r="E53" s="3"/>
      <c r="F53" s="3"/>
      <c r="G53" s="3"/>
      <c r="H53" s="3"/>
      <c r="I53" s="3"/>
      <c r="J53" s="4"/>
      <c r="K53" s="3"/>
      <c r="L53" s="3"/>
      <c r="M53" s="3"/>
      <c r="N53" s="3"/>
      <c r="O53" s="3"/>
      <c r="P53" s="3"/>
      <c r="Q53" s="3"/>
      <c r="R53" s="3"/>
      <c r="S53" s="3"/>
      <c r="T53" s="4"/>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9"/>
    </row>
    <row r="54" spans="2:36" s="1" customFormat="1" ht="24.75">
      <c r="B54" s="2" t="s">
        <v>434</v>
      </c>
      <c r="F54" s="46"/>
      <c r="G54" s="359"/>
      <c r="H54" s="359"/>
      <c r="I54" s="359"/>
      <c r="J54" s="359"/>
      <c r="K54" s="359"/>
      <c r="L54" s="359"/>
      <c r="M54" s="359"/>
      <c r="N54" s="359"/>
      <c r="O54" s="359"/>
      <c r="P54" s="359"/>
      <c r="Q54" s="359"/>
      <c r="R54" s="359"/>
      <c r="S54" s="359"/>
      <c r="T54" s="359"/>
      <c r="U54" s="359"/>
      <c r="V54" s="359"/>
      <c r="W54" s="359"/>
      <c r="X54" s="359"/>
      <c r="Y54" s="359"/>
      <c r="Z54" s="359"/>
      <c r="AA54" s="359"/>
      <c r="AB54" s="359"/>
      <c r="AC54" s="359"/>
      <c r="AD54" s="359"/>
      <c r="AE54" s="359"/>
      <c r="AF54" s="359"/>
      <c r="AG54" s="359"/>
      <c r="AH54" s="359"/>
      <c r="AI54" s="4"/>
      <c r="AJ54" s="14" t="s">
        <v>77</v>
      </c>
    </row>
    <row r="55" spans="2:48" s="1" customFormat="1" ht="20.25" customHeight="1">
      <c r="B55" s="2"/>
      <c r="C55" s="3"/>
      <c r="D55" s="3"/>
      <c r="E55" s="3"/>
      <c r="F55" s="3"/>
      <c r="G55" s="3"/>
      <c r="H55" s="6"/>
      <c r="I55" s="6"/>
      <c r="J55" s="7"/>
      <c r="K55" s="6"/>
      <c r="L55" s="6"/>
      <c r="M55" s="6"/>
      <c r="N55" s="6"/>
      <c r="O55" s="6"/>
      <c r="P55" s="6"/>
      <c r="T55" s="6"/>
      <c r="U55" s="6"/>
      <c r="Z55" s="4"/>
      <c r="AE55" s="4"/>
      <c r="AF55" s="4"/>
      <c r="AG55" s="4"/>
      <c r="AH55" s="4"/>
      <c r="AI55" s="4"/>
      <c r="AJ55" s="4"/>
      <c r="AK55" s="4"/>
      <c r="AL55" s="4"/>
      <c r="AM55" s="4"/>
      <c r="AN55" s="4"/>
      <c r="AO55" s="4"/>
      <c r="AP55" s="4"/>
      <c r="AQ55" s="4"/>
      <c r="AR55" s="4"/>
      <c r="AS55" s="3"/>
      <c r="AT55" s="3"/>
      <c r="AU55" s="3"/>
      <c r="AV55" s="5"/>
    </row>
    <row r="56" spans="2:48" s="1" customFormat="1" ht="24.75">
      <c r="B56" s="2" t="s">
        <v>435</v>
      </c>
      <c r="C56" s="3"/>
      <c r="D56" s="3"/>
      <c r="E56" s="3"/>
      <c r="F56" s="3"/>
      <c r="G56" s="3"/>
      <c r="H56" s="6"/>
      <c r="I56" s="6"/>
      <c r="J56" s="7"/>
      <c r="K56" s="6"/>
      <c r="L56" s="6"/>
      <c r="M56" s="6"/>
      <c r="N56" s="6"/>
      <c r="O56" s="6"/>
      <c r="P56" s="6"/>
      <c r="T56" s="6"/>
      <c r="U56" s="6"/>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row>
    <row r="57" spans="2:48" s="1" customFormat="1" ht="20.25" customHeight="1">
      <c r="B57" s="2"/>
      <c r="C57" s="3"/>
      <c r="D57" s="3"/>
      <c r="E57" s="3"/>
      <c r="F57" s="3"/>
      <c r="G57" s="3"/>
      <c r="H57" s="6"/>
      <c r="I57" s="6"/>
      <c r="J57" s="7"/>
      <c r="K57" s="6"/>
      <c r="L57" s="6"/>
      <c r="M57" s="6"/>
      <c r="N57" s="6"/>
      <c r="O57" s="6"/>
      <c r="P57" s="6"/>
      <c r="T57" s="6"/>
      <c r="U57" s="6"/>
      <c r="Z57" s="4"/>
      <c r="AE57" s="4"/>
      <c r="AF57" s="4"/>
      <c r="AG57" s="4"/>
      <c r="AH57" s="4"/>
      <c r="AI57" s="4"/>
      <c r="AJ57" s="4"/>
      <c r="AK57" s="4"/>
      <c r="AL57" s="4"/>
      <c r="AM57" s="4"/>
      <c r="AN57" s="4"/>
      <c r="AO57" s="4"/>
      <c r="AP57" s="4"/>
      <c r="AQ57" s="4"/>
      <c r="AR57" s="4"/>
      <c r="AS57" s="3"/>
      <c r="AT57" s="3"/>
      <c r="AU57" s="3"/>
      <c r="AV57" s="5"/>
    </row>
    <row r="58" spans="2:48" s="1" customFormat="1" ht="20.25" customHeight="1">
      <c r="B58" s="2"/>
      <c r="C58" s="14" t="s">
        <v>436</v>
      </c>
      <c r="E58" s="3"/>
      <c r="F58" s="3"/>
      <c r="G58" s="3"/>
      <c r="H58" s="3"/>
      <c r="K58" s="4"/>
      <c r="L58" s="4"/>
      <c r="M58" s="4"/>
      <c r="N58" s="4"/>
      <c r="O58" s="4"/>
      <c r="P58" s="4"/>
      <c r="Q58" s="4"/>
      <c r="R58" s="4"/>
      <c r="T58" s="6"/>
      <c r="U58" s="6"/>
      <c r="X58" s="10"/>
      <c r="Z58" s="2" t="s">
        <v>78</v>
      </c>
      <c r="AG58" s="4"/>
      <c r="AH58" s="4"/>
      <c r="AI58" s="4"/>
      <c r="AJ58" s="4"/>
      <c r="AK58" s="4"/>
      <c r="AL58" s="4"/>
      <c r="AM58" s="4"/>
      <c r="AN58" s="4"/>
      <c r="AO58" s="4"/>
      <c r="AP58" s="4"/>
      <c r="AQ58" s="4"/>
      <c r="AR58" s="4"/>
      <c r="AS58" s="3"/>
      <c r="AT58" s="3"/>
      <c r="AU58" s="3"/>
      <c r="AV58" s="5"/>
    </row>
    <row r="59" s="1" customFormat="1" ht="20.25" customHeight="1"/>
    <row r="60" spans="1:49" s="35" customFormat="1" ht="20.25" customHeight="1">
      <c r="A60" s="33"/>
      <c r="B60" s="33"/>
      <c r="C60" s="33"/>
      <c r="D60" s="33"/>
      <c r="E60" s="33"/>
      <c r="F60" s="33"/>
      <c r="G60" s="33"/>
      <c r="H60" s="33"/>
      <c r="I60" s="33"/>
      <c r="J60" s="33"/>
      <c r="K60" s="33"/>
      <c r="L60" s="33"/>
      <c r="M60" s="33"/>
      <c r="N60" s="33"/>
      <c r="O60" s="33"/>
      <c r="P60" s="33"/>
      <c r="Q60" s="33"/>
      <c r="R60" s="33"/>
      <c r="S60" s="33"/>
      <c r="T60" s="33"/>
      <c r="U60" s="33"/>
      <c r="V60" s="33"/>
      <c r="W60" s="33"/>
      <c r="X60" s="33"/>
      <c r="Y60" s="34" t="s">
        <v>10</v>
      </c>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row>
    <row r="61" s="36" customFormat="1" ht="20.25" customHeight="1">
      <c r="Y61" s="37"/>
    </row>
    <row r="62" spans="1:49" s="1" customFormat="1" ht="20.25" customHeight="1">
      <c r="A62" s="384" t="s">
        <v>406</v>
      </c>
      <c r="B62" s="384"/>
      <c r="C62" s="384"/>
      <c r="D62" s="384"/>
      <c r="E62" s="384"/>
      <c r="F62" s="384"/>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c r="AN62" s="384"/>
      <c r="AO62" s="384"/>
      <c r="AP62" s="384"/>
      <c r="AQ62" s="384"/>
      <c r="AR62" s="384"/>
      <c r="AS62" s="384"/>
      <c r="AT62" s="384"/>
      <c r="AU62" s="384"/>
      <c r="AV62" s="384"/>
      <c r="AW62" s="384"/>
    </row>
    <row r="63" spans="1:49" s="1" customFormat="1" ht="20.25" customHeight="1">
      <c r="A63" s="384"/>
      <c r="B63" s="384"/>
      <c r="C63" s="384"/>
      <c r="D63" s="384"/>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c r="AN63" s="384"/>
      <c r="AO63" s="384"/>
      <c r="AP63" s="384"/>
      <c r="AQ63" s="384"/>
      <c r="AR63" s="384"/>
      <c r="AS63" s="384"/>
      <c r="AT63" s="384"/>
      <c r="AU63" s="384"/>
      <c r="AV63" s="384"/>
      <c r="AW63" s="384"/>
    </row>
    <row r="64" spans="1:49" s="1" customFormat="1" ht="20.25" customHeight="1">
      <c r="A64" s="4"/>
      <c r="B64" s="47" t="s">
        <v>155</v>
      </c>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row>
    <row r="65" spans="1:49" s="1" customFormat="1" ht="20.25" customHeight="1">
      <c r="A65" s="4"/>
      <c r="B65" s="47" t="s">
        <v>407</v>
      </c>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row>
    <row r="66" spans="1:49" s="1" customFormat="1" ht="20.25" customHeight="1">
      <c r="A66" s="4"/>
      <c r="B66" s="4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row>
    <row r="67" spans="1:49" s="32" customFormat="1" ht="29.25" customHeight="1">
      <c r="A67" s="49" t="s">
        <v>403</v>
      </c>
      <c r="C67" s="48"/>
      <c r="D67" s="48"/>
      <c r="E67" s="48"/>
      <c r="F67" s="48"/>
      <c r="G67" s="48"/>
      <c r="H67" s="48"/>
      <c r="I67" s="48"/>
      <c r="J67" s="48"/>
      <c r="K67" s="48"/>
      <c r="M67" s="48"/>
      <c r="N67" s="48"/>
      <c r="O67" s="48"/>
      <c r="P67" s="48"/>
      <c r="Q67" s="48"/>
      <c r="R67" s="48"/>
      <c r="S67" s="48"/>
      <c r="T67" s="48"/>
      <c r="U67" s="48"/>
      <c r="V67" s="48"/>
      <c r="W67" s="48"/>
      <c r="X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row>
    <row r="68" spans="1:49" s="32" customFormat="1" ht="22.5">
      <c r="A68" s="50" t="s">
        <v>227</v>
      </c>
      <c r="C68" s="48"/>
      <c r="D68" s="48"/>
      <c r="E68" s="48"/>
      <c r="F68" s="48"/>
      <c r="G68" s="48"/>
      <c r="H68" s="48"/>
      <c r="I68" s="48"/>
      <c r="J68" s="48"/>
      <c r="K68" s="48"/>
      <c r="L68" s="48"/>
      <c r="M68" s="48"/>
      <c r="N68" s="48"/>
      <c r="O68" s="48"/>
      <c r="P68" s="48"/>
      <c r="Q68" s="48"/>
      <c r="R68" s="48"/>
      <c r="S68" s="48"/>
      <c r="T68" s="48"/>
      <c r="U68" s="48"/>
      <c r="V68" s="48"/>
      <c r="X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row>
    <row r="69" s="32" customFormat="1" ht="22.5">
      <c r="AW69" s="48"/>
    </row>
    <row r="70" spans="2:49" s="32" customFormat="1" ht="22.5">
      <c r="B70" s="385" t="s">
        <v>115</v>
      </c>
      <c r="C70" s="385"/>
      <c r="D70" s="385"/>
      <c r="E70" s="385"/>
      <c r="F70" s="385"/>
      <c r="G70" s="385"/>
      <c r="H70" s="385"/>
      <c r="J70" s="32" t="s">
        <v>118</v>
      </c>
      <c r="AW70" s="48"/>
    </row>
    <row r="71" spans="10:49" s="32" customFormat="1" ht="24.75">
      <c r="J71" s="32" t="s">
        <v>147</v>
      </c>
      <c r="AC71" s="44"/>
      <c r="AD71" s="32" t="s">
        <v>148</v>
      </c>
      <c r="AW71" s="48"/>
    </row>
    <row r="72" s="32" customFormat="1" ht="22.5">
      <c r="AW72" s="48"/>
    </row>
    <row r="73" spans="2:49" s="32" customFormat="1" ht="22.5">
      <c r="B73" s="383" t="s">
        <v>117</v>
      </c>
      <c r="C73" s="383"/>
      <c r="D73" s="383"/>
      <c r="E73" s="383"/>
      <c r="F73" s="383"/>
      <c r="G73" s="383"/>
      <c r="H73" s="383"/>
      <c r="J73" s="32" t="s">
        <v>116</v>
      </c>
      <c r="AW73" s="48"/>
    </row>
    <row r="74" s="32" customFormat="1" ht="22.5">
      <c r="AW74" s="48"/>
    </row>
    <row r="75" spans="2:49" s="32" customFormat="1" ht="22.5">
      <c r="B75" s="32" t="s">
        <v>149</v>
      </c>
      <c r="R75" s="374" t="s">
        <v>150</v>
      </c>
      <c r="S75" s="374"/>
      <c r="T75" s="374"/>
      <c r="U75" s="32" t="s">
        <v>151</v>
      </c>
      <c r="V75" s="375" t="s">
        <v>152</v>
      </c>
      <c r="W75" s="375"/>
      <c r="X75" s="375"/>
      <c r="Y75" s="375"/>
      <c r="Z75" s="32" t="s">
        <v>156</v>
      </c>
      <c r="AW75" s="48"/>
    </row>
    <row r="76" spans="1:50" s="32" customFormat="1" ht="22.5">
      <c r="A76" s="48"/>
      <c r="AX76" s="51"/>
    </row>
    <row r="77" spans="1:49" s="32" customFormat="1" ht="22.5">
      <c r="A77" s="48"/>
      <c r="B77" s="48"/>
      <c r="C77" s="48"/>
      <c r="D77" s="48"/>
      <c r="E77" s="48"/>
      <c r="F77" s="48"/>
      <c r="G77" s="48"/>
      <c r="H77" s="48"/>
      <c r="I77" s="48"/>
      <c r="J77" s="48"/>
      <c r="K77" s="48"/>
      <c r="L77" s="48"/>
      <c r="M77" s="48"/>
      <c r="N77" s="48"/>
      <c r="O77" s="48"/>
      <c r="P77" s="48"/>
      <c r="Q77" s="48"/>
      <c r="R77" s="48"/>
      <c r="S77" s="48"/>
      <c r="T77" s="48"/>
      <c r="U77" s="48"/>
      <c r="V77" s="48"/>
      <c r="W77" s="48"/>
      <c r="X77" s="48"/>
      <c r="Y77" s="324" t="s">
        <v>11</v>
      </c>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row>
  </sheetData>
  <sheetProtection password="CF60" sheet="1" objects="1" scenarios="1"/>
  <mergeCells count="30">
    <mergeCell ref="X56:AV56"/>
    <mergeCell ref="W36:AQ36"/>
    <mergeCell ref="R75:T75"/>
    <mergeCell ref="V75:Y75"/>
    <mergeCell ref="Q52:W52"/>
    <mergeCell ref="AB52:AH52"/>
    <mergeCell ref="AC42:AJ42"/>
    <mergeCell ref="R42:Y42"/>
    <mergeCell ref="C47:AV48"/>
    <mergeCell ref="AQ42:AV42"/>
    <mergeCell ref="G40:V40"/>
    <mergeCell ref="B73:H73"/>
    <mergeCell ref="G54:AH54"/>
    <mergeCell ref="A62:AW63"/>
    <mergeCell ref="G52:M52"/>
    <mergeCell ref="B70:H70"/>
    <mergeCell ref="AL52:AV52"/>
    <mergeCell ref="J2:AW2"/>
    <mergeCell ref="J3:AW3"/>
    <mergeCell ref="J5:AW5"/>
    <mergeCell ref="J34:AV34"/>
    <mergeCell ref="A10:AV12"/>
    <mergeCell ref="A8:AV9"/>
    <mergeCell ref="AG32:AV32"/>
    <mergeCell ref="J26:AV26"/>
    <mergeCell ref="A13:AV14"/>
    <mergeCell ref="J17:AN17"/>
    <mergeCell ref="A16:AW16"/>
    <mergeCell ref="AO17:AW17"/>
    <mergeCell ref="B17:I17"/>
  </mergeCells>
  <printOptions horizontalCentered="1"/>
  <pageMargins left="0.5905511811023623" right="0.5905511811023623" top="0.5905511811023623" bottom="0.5905511811023623" header="0.31496062992125984" footer="0.31496062992125984"/>
  <pageSetup fitToHeight="1" fitToWidth="1" horizontalDpi="600" verticalDpi="600" orientation="portrait" paperSize="9" scale="44" r:id="rId2"/>
  <drawing r:id="rId1"/>
</worksheet>
</file>

<file path=xl/worksheets/sheet10.xml><?xml version="1.0" encoding="utf-8"?>
<worksheet xmlns="http://schemas.openxmlformats.org/spreadsheetml/2006/main" xmlns:r="http://schemas.openxmlformats.org/officeDocument/2006/relationships">
  <dimension ref="A1:CA115"/>
  <sheetViews>
    <sheetView showGridLines="0" view="pageBreakPreview" zoomScale="40" zoomScaleNormal="50" zoomScaleSheetLayoutView="40" zoomScalePageLayoutView="50" workbookViewId="0" topLeftCell="A1">
      <selection activeCell="B71" sqref="B71:D73"/>
    </sheetView>
  </sheetViews>
  <sheetFormatPr defaultColWidth="9.140625" defaultRowHeight="20.25" customHeight="1"/>
  <cols>
    <col min="1" max="1" width="9.00390625" style="219" customWidth="1"/>
    <col min="2" max="2" width="205.140625" style="204" customWidth="1"/>
    <col min="3" max="3" width="62.421875" style="204" customWidth="1"/>
    <col min="4" max="4" width="60.28125" style="204" customWidth="1"/>
    <col min="5" max="36" width="9.140625" style="204" customWidth="1"/>
    <col min="37" max="37" width="9.140625" style="205" customWidth="1"/>
    <col min="38" max="16384" width="9.140625" style="204" customWidth="1"/>
  </cols>
  <sheetData>
    <row r="1" spans="1:4" ht="74.25" customHeight="1">
      <c r="A1" s="16"/>
      <c r="B1" s="1515" t="s">
        <v>711</v>
      </c>
      <c r="C1" s="1515"/>
      <c r="D1" s="1515"/>
    </row>
    <row r="2" spans="1:37" s="206" customFormat="1" ht="43.5" customHeight="1">
      <c r="A2" s="345"/>
      <c r="B2" s="1524" t="s">
        <v>712</v>
      </c>
      <c r="C2" s="1524"/>
      <c r="D2" s="1524"/>
      <c r="AK2" s="207"/>
    </row>
    <row r="3" spans="1:37" s="206" customFormat="1" ht="43.5" customHeight="1">
      <c r="A3" s="208"/>
      <c r="B3" s="209" t="s">
        <v>713</v>
      </c>
      <c r="C3" s="1526">
        <f>IF('Pagina 1'!J26=0,"",'Pagina 1'!J26)</f>
      </c>
      <c r="D3" s="1526"/>
      <c r="AK3" s="207"/>
    </row>
    <row r="4" spans="1:37" s="206" customFormat="1" ht="43.5" customHeight="1">
      <c r="A4" s="345"/>
      <c r="B4" s="1525"/>
      <c r="C4" s="1525"/>
      <c r="D4" s="1525"/>
      <c r="AK4" s="207"/>
    </row>
    <row r="5" spans="1:79" s="210" customFormat="1" ht="39" customHeight="1">
      <c r="A5" s="236" t="s">
        <v>111</v>
      </c>
      <c r="B5" s="236"/>
      <c r="C5" s="236"/>
      <c r="D5" s="236"/>
      <c r="BN5" s="211"/>
      <c r="BO5" s="211"/>
      <c r="BP5" s="211"/>
      <c r="BQ5" s="211"/>
      <c r="BR5" s="211"/>
      <c r="BS5" s="211"/>
      <c r="BT5" s="211"/>
      <c r="BU5" s="211"/>
      <c r="BV5" s="211"/>
      <c r="BW5" s="211"/>
      <c r="BX5" s="211"/>
      <c r="BY5" s="211"/>
      <c r="BZ5" s="211"/>
      <c r="CA5" s="211"/>
    </row>
    <row r="6" spans="1:37" s="206" customFormat="1" ht="43.5" customHeight="1">
      <c r="A6" s="345"/>
      <c r="B6" s="1513" t="s">
        <v>714</v>
      </c>
      <c r="C6" s="1513"/>
      <c r="D6" s="1513"/>
      <c r="AK6" s="207"/>
    </row>
    <row r="7" spans="1:37" s="206" customFormat="1" ht="43.5" customHeight="1">
      <c r="A7" s="345"/>
      <c r="B7" s="1513"/>
      <c r="C7" s="1513"/>
      <c r="D7" s="1513"/>
      <c r="AK7" s="207"/>
    </row>
    <row r="8" spans="1:37" s="206" customFormat="1" ht="43.5" customHeight="1">
      <c r="A8" s="345"/>
      <c r="B8" s="1520"/>
      <c r="C8" s="1520"/>
      <c r="D8" s="1520"/>
      <c r="AK8" s="207"/>
    </row>
    <row r="9" spans="1:79" s="210" customFormat="1" ht="39" customHeight="1">
      <c r="A9" s="236" t="s">
        <v>70</v>
      </c>
      <c r="B9" s="212"/>
      <c r="C9" s="213"/>
      <c r="D9" s="212"/>
      <c r="BN9" s="211"/>
      <c r="BO9" s="211"/>
      <c r="BP9" s="211"/>
      <c r="BQ9" s="211"/>
      <c r="BR9" s="211"/>
      <c r="BS9" s="211"/>
      <c r="BT9" s="211"/>
      <c r="BU9" s="211"/>
      <c r="BV9" s="211"/>
      <c r="BW9" s="211"/>
      <c r="BX9" s="211"/>
      <c r="BY9" s="211"/>
      <c r="BZ9" s="211"/>
      <c r="CA9" s="211"/>
    </row>
    <row r="10" spans="1:37" s="206" customFormat="1" ht="43.5" customHeight="1">
      <c r="A10" s="1514"/>
      <c r="B10" s="1513" t="s">
        <v>186</v>
      </c>
      <c r="C10" s="1513"/>
      <c r="D10" s="1513"/>
      <c r="AK10" s="207"/>
    </row>
    <row r="11" spans="1:37" s="206" customFormat="1" ht="43.5" customHeight="1">
      <c r="A11" s="1514"/>
      <c r="B11" s="1513"/>
      <c r="C11" s="1513"/>
      <c r="D11" s="1513"/>
      <c r="AK11" s="207"/>
    </row>
    <row r="12" spans="1:37" s="206" customFormat="1" ht="43.5" customHeight="1">
      <c r="A12" s="1514"/>
      <c r="B12" s="1513"/>
      <c r="C12" s="1513"/>
      <c r="D12" s="1513"/>
      <c r="AK12" s="207"/>
    </row>
    <row r="13" spans="1:79" s="210" customFormat="1" ht="39" customHeight="1">
      <c r="A13" s="236" t="s">
        <v>715</v>
      </c>
      <c r="B13" s="212"/>
      <c r="C13" s="213"/>
      <c r="D13" s="212"/>
      <c r="BN13" s="211"/>
      <c r="BO13" s="211"/>
      <c r="BP13" s="211"/>
      <c r="BQ13" s="211"/>
      <c r="BR13" s="211"/>
      <c r="BS13" s="211"/>
      <c r="BT13" s="211"/>
      <c r="BU13" s="211"/>
      <c r="BV13" s="211"/>
      <c r="BW13" s="211"/>
      <c r="BX13" s="211"/>
      <c r="BY13" s="211"/>
      <c r="BZ13" s="211"/>
      <c r="CA13" s="211"/>
    </row>
    <row r="14" spans="1:37" s="214" customFormat="1" ht="43.5" customHeight="1">
      <c r="A14" s="1514"/>
      <c r="B14" s="1513" t="s">
        <v>750</v>
      </c>
      <c r="C14" s="1513"/>
      <c r="D14" s="1513"/>
      <c r="AK14" s="215"/>
    </row>
    <row r="15" spans="1:37" s="214" customFormat="1" ht="43.5" customHeight="1">
      <c r="A15" s="1514"/>
      <c r="B15" s="1513"/>
      <c r="C15" s="1513"/>
      <c r="D15" s="1513"/>
      <c r="AK15" s="215"/>
    </row>
    <row r="16" spans="1:37" s="214" customFormat="1" ht="43.5" customHeight="1">
      <c r="A16" s="1514"/>
      <c r="B16" s="1513"/>
      <c r="C16" s="1513"/>
      <c r="D16" s="1513"/>
      <c r="AK16" s="215"/>
    </row>
    <row r="17" spans="1:79" s="210" customFormat="1" ht="39" customHeight="1">
      <c r="A17" s="236" t="s">
        <v>716</v>
      </c>
      <c r="B17" s="212"/>
      <c r="C17" s="213"/>
      <c r="D17" s="212"/>
      <c r="BN17" s="211"/>
      <c r="BO17" s="211"/>
      <c r="BP17" s="211"/>
      <c r="BQ17" s="211"/>
      <c r="BR17" s="211"/>
      <c r="BS17" s="211"/>
      <c r="BT17" s="211"/>
      <c r="BU17" s="211"/>
      <c r="BV17" s="211"/>
      <c r="BW17" s="211"/>
      <c r="BX17" s="211"/>
      <c r="BY17" s="211"/>
      <c r="BZ17" s="211"/>
      <c r="CA17" s="211"/>
    </row>
    <row r="18" spans="1:37" s="214" customFormat="1" ht="43.5" customHeight="1">
      <c r="A18" s="344"/>
      <c r="B18" s="1513" t="s">
        <v>717</v>
      </c>
      <c r="C18" s="1513"/>
      <c r="D18" s="1513"/>
      <c r="AK18" s="215"/>
    </row>
    <row r="19" spans="1:37" s="214" customFormat="1" ht="43.5" customHeight="1">
      <c r="A19" s="344"/>
      <c r="B19" s="1513"/>
      <c r="C19" s="1513"/>
      <c r="D19" s="1513"/>
      <c r="AK19" s="215"/>
    </row>
    <row r="20" spans="1:37" s="214" customFormat="1" ht="43.5" customHeight="1">
      <c r="A20" s="344"/>
      <c r="B20" s="1513"/>
      <c r="C20" s="1513"/>
      <c r="D20" s="1513"/>
      <c r="AK20" s="215"/>
    </row>
    <row r="21" spans="1:79" s="210" customFormat="1" ht="39" customHeight="1">
      <c r="A21" s="236" t="s">
        <v>718</v>
      </c>
      <c r="B21" s="212"/>
      <c r="C21" s="213"/>
      <c r="D21" s="212"/>
      <c r="BN21" s="211"/>
      <c r="BO21" s="211"/>
      <c r="BP21" s="211"/>
      <c r="BQ21" s="211"/>
      <c r="BR21" s="211"/>
      <c r="BS21" s="211"/>
      <c r="BT21" s="211"/>
      <c r="BU21" s="211"/>
      <c r="BV21" s="211"/>
      <c r="BW21" s="211"/>
      <c r="BX21" s="211"/>
      <c r="BY21" s="211"/>
      <c r="BZ21" s="211"/>
      <c r="CA21" s="211"/>
    </row>
    <row r="22" spans="1:37" s="214" customFormat="1" ht="43.5" customHeight="1">
      <c r="A22" s="1514"/>
      <c r="B22" s="1513" t="s">
        <v>751</v>
      </c>
      <c r="C22" s="1513"/>
      <c r="D22" s="1513"/>
      <c r="AK22" s="215"/>
    </row>
    <row r="23" spans="1:37" s="214" customFormat="1" ht="43.5" customHeight="1">
      <c r="A23" s="1514"/>
      <c r="B23" s="1513"/>
      <c r="C23" s="1513"/>
      <c r="D23" s="1513"/>
      <c r="AK23" s="215"/>
    </row>
    <row r="24" spans="1:37" s="214" customFormat="1" ht="43.5" customHeight="1">
      <c r="A24" s="1514"/>
      <c r="B24" s="1513"/>
      <c r="C24" s="1513"/>
      <c r="D24" s="1513"/>
      <c r="AK24" s="215"/>
    </row>
    <row r="25" spans="1:79" s="210" customFormat="1" ht="39" customHeight="1">
      <c r="A25" s="236" t="s">
        <v>719</v>
      </c>
      <c r="B25" s="212"/>
      <c r="C25" s="213"/>
      <c r="D25" s="212"/>
      <c r="BN25" s="211"/>
      <c r="BO25" s="211"/>
      <c r="BP25" s="211"/>
      <c r="BQ25" s="211"/>
      <c r="BR25" s="211"/>
      <c r="BS25" s="211"/>
      <c r="BT25" s="211"/>
      <c r="BU25" s="211"/>
      <c r="BV25" s="211"/>
      <c r="BW25" s="211"/>
      <c r="BX25" s="211"/>
      <c r="BY25" s="211"/>
      <c r="BZ25" s="211"/>
      <c r="CA25" s="211"/>
    </row>
    <row r="26" spans="1:37" s="214" customFormat="1" ht="43.5" customHeight="1">
      <c r="A26" s="344"/>
      <c r="B26" s="1512" t="s">
        <v>752</v>
      </c>
      <c r="C26" s="1512"/>
      <c r="D26" s="1512"/>
      <c r="AK26" s="215"/>
    </row>
    <row r="27" spans="1:37" s="214" customFormat="1" ht="43.5" customHeight="1">
      <c r="A27" s="344"/>
      <c r="B27" s="1513"/>
      <c r="C27" s="1513"/>
      <c r="D27" s="1513"/>
      <c r="AK27" s="215"/>
    </row>
    <row r="28" spans="1:37" s="214" customFormat="1" ht="43.5" customHeight="1">
      <c r="A28" s="344"/>
      <c r="B28" s="1513"/>
      <c r="C28" s="1513"/>
      <c r="D28" s="1513"/>
      <c r="AK28" s="215"/>
    </row>
    <row r="29" spans="1:79" s="210" customFormat="1" ht="39" customHeight="1">
      <c r="A29" s="236" t="s">
        <v>722</v>
      </c>
      <c r="B29" s="212"/>
      <c r="C29" s="213"/>
      <c r="D29" s="212"/>
      <c r="BN29" s="211"/>
      <c r="BO29" s="211"/>
      <c r="BP29" s="211"/>
      <c r="BQ29" s="211"/>
      <c r="BR29" s="211"/>
      <c r="BS29" s="211"/>
      <c r="BT29" s="211"/>
      <c r="BU29" s="211"/>
      <c r="BV29" s="211"/>
      <c r="BW29" s="211"/>
      <c r="BX29" s="211"/>
      <c r="BY29" s="211"/>
      <c r="BZ29" s="211"/>
      <c r="CA29" s="211"/>
    </row>
    <row r="30" spans="1:37" s="214" customFormat="1" ht="43.5" customHeight="1">
      <c r="A30" s="1514"/>
      <c r="B30" s="1512" t="s">
        <v>720</v>
      </c>
      <c r="C30" s="1512"/>
      <c r="D30" s="1512"/>
      <c r="AK30" s="215"/>
    </row>
    <row r="31" spans="1:37" s="214" customFormat="1" ht="43.5" customHeight="1">
      <c r="A31" s="1514"/>
      <c r="B31" s="1513"/>
      <c r="C31" s="1513"/>
      <c r="D31" s="1513"/>
      <c r="AK31" s="215"/>
    </row>
    <row r="32" spans="1:37" s="214" customFormat="1" ht="43.5" customHeight="1">
      <c r="A32" s="344"/>
      <c r="B32" s="1513"/>
      <c r="C32" s="1513"/>
      <c r="D32" s="1513"/>
      <c r="AK32" s="215"/>
    </row>
    <row r="33" spans="1:79" s="210" customFormat="1" ht="39" customHeight="1">
      <c r="A33" s="236" t="s">
        <v>721</v>
      </c>
      <c r="B33" s="212"/>
      <c r="C33" s="213"/>
      <c r="D33" s="212"/>
      <c r="BN33" s="211"/>
      <c r="BO33" s="211"/>
      <c r="BP33" s="211"/>
      <c r="BQ33" s="211"/>
      <c r="BR33" s="211"/>
      <c r="BS33" s="211"/>
      <c r="BT33" s="211"/>
      <c r="BU33" s="211"/>
      <c r="BV33" s="211"/>
      <c r="BW33" s="211"/>
      <c r="BX33" s="211"/>
      <c r="BY33" s="211"/>
      <c r="BZ33" s="211"/>
      <c r="CA33" s="211"/>
    </row>
    <row r="34" spans="1:37" s="214" customFormat="1" ht="43.5" customHeight="1">
      <c r="A34" s="1514"/>
      <c r="B34" s="1512" t="s">
        <v>723</v>
      </c>
      <c r="C34" s="1512"/>
      <c r="D34" s="1512"/>
      <c r="AK34" s="215"/>
    </row>
    <row r="35" spans="1:37" s="214" customFormat="1" ht="43.5" customHeight="1">
      <c r="A35" s="1514"/>
      <c r="B35" s="1513"/>
      <c r="C35" s="1513"/>
      <c r="D35" s="1513"/>
      <c r="AK35" s="215"/>
    </row>
    <row r="36" spans="1:37" s="214" customFormat="1" ht="43.5" customHeight="1">
      <c r="A36" s="344"/>
      <c r="B36" s="1513"/>
      <c r="C36" s="1513"/>
      <c r="D36" s="1513"/>
      <c r="AK36" s="215"/>
    </row>
    <row r="37" spans="1:79" s="210" customFormat="1" ht="39" customHeight="1">
      <c r="A37" s="236" t="s">
        <v>725</v>
      </c>
      <c r="B37" s="212"/>
      <c r="C37" s="213"/>
      <c r="D37" s="212"/>
      <c r="BN37" s="211"/>
      <c r="BO37" s="211"/>
      <c r="BP37" s="211"/>
      <c r="BQ37" s="211"/>
      <c r="BR37" s="211"/>
      <c r="BS37" s="211"/>
      <c r="BT37" s="211"/>
      <c r="BU37" s="211"/>
      <c r="BV37" s="211"/>
      <c r="BW37" s="211"/>
      <c r="BX37" s="211"/>
      <c r="BY37" s="211"/>
      <c r="BZ37" s="211"/>
      <c r="CA37" s="211"/>
    </row>
    <row r="38" spans="1:37" s="214" customFormat="1" ht="43.5" customHeight="1">
      <c r="A38" s="1514"/>
      <c r="B38" s="1512" t="s">
        <v>726</v>
      </c>
      <c r="C38" s="1512"/>
      <c r="D38" s="1512"/>
      <c r="AK38" s="215"/>
    </row>
    <row r="39" spans="1:37" s="214" customFormat="1" ht="43.5" customHeight="1">
      <c r="A39" s="1514"/>
      <c r="B39" s="1513"/>
      <c r="C39" s="1513"/>
      <c r="D39" s="1513"/>
      <c r="AK39" s="215"/>
    </row>
    <row r="40" spans="1:79" s="210" customFormat="1" ht="39" customHeight="1">
      <c r="A40" s="236" t="s">
        <v>724</v>
      </c>
      <c r="B40" s="212"/>
      <c r="C40" s="213"/>
      <c r="D40" s="212"/>
      <c r="BN40" s="211"/>
      <c r="BO40" s="211"/>
      <c r="BP40" s="211"/>
      <c r="BQ40" s="211"/>
      <c r="BR40" s="211"/>
      <c r="BS40" s="211"/>
      <c r="BT40" s="211"/>
      <c r="BU40" s="211"/>
      <c r="BV40" s="211"/>
      <c r="BW40" s="211"/>
      <c r="BX40" s="211"/>
      <c r="BY40" s="211"/>
      <c r="BZ40" s="211"/>
      <c r="CA40" s="211"/>
    </row>
    <row r="41" spans="1:79" s="210" customFormat="1" ht="39" customHeight="1">
      <c r="A41" s="348"/>
      <c r="B41" s="236" t="s">
        <v>390</v>
      </c>
      <c r="C41" s="236"/>
      <c r="D41" s="236"/>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c r="BF41" s="236"/>
      <c r="BN41" s="211"/>
      <c r="BO41" s="211"/>
      <c r="BP41" s="211"/>
      <c r="BQ41" s="211"/>
      <c r="BR41" s="211"/>
      <c r="BS41" s="211"/>
      <c r="BT41" s="211"/>
      <c r="BU41" s="211"/>
      <c r="BV41" s="211"/>
      <c r="BW41" s="211"/>
      <c r="BX41" s="211"/>
      <c r="BY41" s="211"/>
      <c r="BZ41" s="211"/>
      <c r="CA41" s="211"/>
    </row>
    <row r="42" spans="1:37" s="214" customFormat="1" ht="43.5" customHeight="1">
      <c r="A42" s="1514"/>
      <c r="B42" s="1512" t="s">
        <v>727</v>
      </c>
      <c r="C42" s="1512"/>
      <c r="D42" s="1512"/>
      <c r="AK42" s="215"/>
    </row>
    <row r="43" spans="1:37" s="214" customFormat="1" ht="43.5" customHeight="1">
      <c r="A43" s="1514"/>
      <c r="B43" s="1513"/>
      <c r="C43" s="1513"/>
      <c r="D43" s="1513"/>
      <c r="AK43" s="215"/>
    </row>
    <row r="44" spans="1:37" s="214" customFormat="1" ht="43.5" customHeight="1">
      <c r="A44" s="344"/>
      <c r="B44" s="1513"/>
      <c r="C44" s="1513"/>
      <c r="D44" s="1513"/>
      <c r="AK44" s="215"/>
    </row>
    <row r="45" spans="1:58" s="214" customFormat="1" ht="43.5" customHeight="1">
      <c r="A45" s="344"/>
      <c r="B45" s="236" t="s">
        <v>512</v>
      </c>
      <c r="C45" s="236"/>
      <c r="D45" s="236"/>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6"/>
      <c r="AY45" s="236"/>
      <c r="AZ45" s="236"/>
      <c r="BA45" s="236"/>
      <c r="BB45" s="236"/>
      <c r="BC45" s="236"/>
      <c r="BD45" s="236"/>
      <c r="BE45" s="236"/>
      <c r="BF45" s="236"/>
    </row>
    <row r="46" spans="1:37" s="214" customFormat="1" ht="43.5" customHeight="1">
      <c r="A46" s="344"/>
      <c r="B46" s="1512" t="s">
        <v>753</v>
      </c>
      <c r="C46" s="1512"/>
      <c r="D46" s="1512"/>
      <c r="AK46" s="215"/>
    </row>
    <row r="47" spans="1:37" s="214" customFormat="1" ht="43.5" customHeight="1">
      <c r="A47" s="344"/>
      <c r="B47" s="1513"/>
      <c r="C47" s="1513"/>
      <c r="D47" s="1513"/>
      <c r="AK47" s="215"/>
    </row>
    <row r="48" spans="1:79" s="210" customFormat="1" ht="39" customHeight="1">
      <c r="A48" s="236" t="s">
        <v>728</v>
      </c>
      <c r="B48" s="212"/>
      <c r="C48" s="213"/>
      <c r="D48" s="212"/>
      <c r="BN48" s="211"/>
      <c r="BO48" s="211"/>
      <c r="BP48" s="211"/>
      <c r="BQ48" s="211"/>
      <c r="BR48" s="211"/>
      <c r="BS48" s="211"/>
      <c r="BT48" s="211"/>
      <c r="BU48" s="211"/>
      <c r="BV48" s="211"/>
      <c r="BW48" s="211"/>
      <c r="BX48" s="211"/>
      <c r="BY48" s="211"/>
      <c r="BZ48" s="211"/>
      <c r="CA48" s="211"/>
    </row>
    <row r="49" spans="1:37" s="214" customFormat="1" ht="43.5" customHeight="1">
      <c r="A49" s="344"/>
      <c r="B49" s="1512" t="s">
        <v>754</v>
      </c>
      <c r="C49" s="1512"/>
      <c r="D49" s="1512"/>
      <c r="AK49" s="215"/>
    </row>
    <row r="50" spans="1:79" s="210" customFormat="1" ht="39" customHeight="1">
      <c r="A50" s="236" t="s">
        <v>729</v>
      </c>
      <c r="B50" s="212"/>
      <c r="C50" s="213"/>
      <c r="D50" s="212"/>
      <c r="BN50" s="211"/>
      <c r="BO50" s="211"/>
      <c r="BP50" s="211"/>
      <c r="BQ50" s="211"/>
      <c r="BR50" s="211"/>
      <c r="BS50" s="211"/>
      <c r="BT50" s="211"/>
      <c r="BU50" s="211"/>
      <c r="BV50" s="211"/>
      <c r="BW50" s="211"/>
      <c r="BX50" s="211"/>
      <c r="BY50" s="211"/>
      <c r="BZ50" s="211"/>
      <c r="CA50" s="211"/>
    </row>
    <row r="51" spans="1:37" s="214" customFormat="1" ht="43.5" customHeight="1">
      <c r="A51" s="344"/>
      <c r="B51" s="1512" t="s">
        <v>755</v>
      </c>
      <c r="C51" s="1512"/>
      <c r="D51" s="1512"/>
      <c r="AK51" s="215"/>
    </row>
    <row r="52" spans="1:79" s="210" customFormat="1" ht="39" customHeight="1">
      <c r="A52" s="236" t="s">
        <v>486</v>
      </c>
      <c r="B52" s="212"/>
      <c r="C52" s="213"/>
      <c r="D52" s="212"/>
      <c r="BN52" s="211"/>
      <c r="BO52" s="211"/>
      <c r="BP52" s="211"/>
      <c r="BQ52" s="211"/>
      <c r="BR52" s="211"/>
      <c r="BS52" s="211"/>
      <c r="BT52" s="211"/>
      <c r="BU52" s="211"/>
      <c r="BV52" s="211"/>
      <c r="BW52" s="211"/>
      <c r="BX52" s="211"/>
      <c r="BY52" s="211"/>
      <c r="BZ52" s="211"/>
      <c r="CA52" s="211"/>
    </row>
    <row r="53" spans="1:37" s="206" customFormat="1" ht="43.5" customHeight="1">
      <c r="A53" s="345"/>
      <c r="B53" s="1512" t="s">
        <v>160</v>
      </c>
      <c r="C53" s="1512"/>
      <c r="D53" s="1512"/>
      <c r="AK53" s="207"/>
    </row>
    <row r="54" spans="1:37" s="206" customFormat="1" ht="43.5" customHeight="1">
      <c r="A54" s="345"/>
      <c r="B54" s="1513"/>
      <c r="C54" s="1513"/>
      <c r="D54" s="1513"/>
      <c r="AK54" s="207"/>
    </row>
    <row r="55" spans="1:37" s="206" customFormat="1" ht="43.5" customHeight="1">
      <c r="A55" s="345"/>
      <c r="B55" s="1520"/>
      <c r="C55" s="1520"/>
      <c r="D55" s="1520"/>
      <c r="AK55" s="207"/>
    </row>
    <row r="56" spans="1:37" s="206" customFormat="1" ht="43.5" customHeight="1">
      <c r="A56" s="345"/>
      <c r="B56" s="1513" t="s">
        <v>730</v>
      </c>
      <c r="C56" s="1513"/>
      <c r="D56" s="1513"/>
      <c r="AK56" s="207"/>
    </row>
    <row r="57" spans="1:37" s="206" customFormat="1" ht="43.5" customHeight="1">
      <c r="A57" s="345"/>
      <c r="B57" s="1513"/>
      <c r="C57" s="1513"/>
      <c r="D57" s="1513"/>
      <c r="AK57" s="207"/>
    </row>
    <row r="58" spans="1:37" s="206" customFormat="1" ht="43.5" customHeight="1">
      <c r="A58" s="345"/>
      <c r="B58" s="1513"/>
      <c r="C58" s="1513"/>
      <c r="D58" s="1513"/>
      <c r="AK58" s="207"/>
    </row>
    <row r="59" spans="1:37" s="206" customFormat="1" ht="43.5" customHeight="1">
      <c r="A59" s="345"/>
      <c r="B59" s="1513"/>
      <c r="C59" s="1513"/>
      <c r="D59" s="1513"/>
      <c r="AK59" s="207"/>
    </row>
    <row r="60" spans="1:37" s="206" customFormat="1" ht="43.5" customHeight="1">
      <c r="A60" s="345"/>
      <c r="B60" s="1520"/>
      <c r="C60" s="1520"/>
      <c r="D60" s="1520"/>
      <c r="AK60" s="207"/>
    </row>
    <row r="61" spans="1:37" s="206" customFormat="1" ht="43.5" customHeight="1">
      <c r="A61" s="345"/>
      <c r="B61" s="1513" t="s">
        <v>159</v>
      </c>
      <c r="C61" s="1513"/>
      <c r="D61" s="1513"/>
      <c r="AK61" s="207"/>
    </row>
    <row r="62" spans="1:37" s="206" customFormat="1" ht="43.5" customHeight="1">
      <c r="A62" s="345"/>
      <c r="B62" s="1513"/>
      <c r="C62" s="1513"/>
      <c r="D62" s="1513"/>
      <c r="AK62" s="207"/>
    </row>
    <row r="63" spans="1:37" s="206" customFormat="1" ht="43.5" customHeight="1">
      <c r="A63" s="345"/>
      <c r="B63" s="1513"/>
      <c r="C63" s="1513"/>
      <c r="D63" s="1513"/>
      <c r="AK63" s="207"/>
    </row>
    <row r="64" spans="1:37" s="206" customFormat="1" ht="43.5" customHeight="1">
      <c r="A64" s="345"/>
      <c r="B64" s="1513"/>
      <c r="C64" s="1513"/>
      <c r="D64" s="1513"/>
      <c r="AK64" s="207"/>
    </row>
    <row r="65" spans="1:37" s="206" customFormat="1" ht="43.5" customHeight="1">
      <c r="A65" s="345"/>
      <c r="B65" s="1513"/>
      <c r="C65" s="1513"/>
      <c r="D65" s="1513"/>
      <c r="AK65" s="207"/>
    </row>
    <row r="66" spans="1:79" s="210" customFormat="1" ht="39" customHeight="1">
      <c r="A66" s="236" t="s">
        <v>496</v>
      </c>
      <c r="B66" s="212"/>
      <c r="C66" s="213"/>
      <c r="D66" s="212"/>
      <c r="BN66" s="211"/>
      <c r="BO66" s="211"/>
      <c r="BP66" s="211"/>
      <c r="BQ66" s="211"/>
      <c r="BR66" s="211"/>
      <c r="BS66" s="211"/>
      <c r="BT66" s="211"/>
      <c r="BU66" s="211"/>
      <c r="BV66" s="211"/>
      <c r="BW66" s="211"/>
      <c r="BX66" s="211"/>
      <c r="BY66" s="211"/>
      <c r="BZ66" s="211"/>
      <c r="CA66" s="211"/>
    </row>
    <row r="67" spans="1:37" s="206" customFormat="1" ht="43.5" customHeight="1">
      <c r="A67" s="345"/>
      <c r="B67" s="1513" t="s">
        <v>756</v>
      </c>
      <c r="C67" s="1513"/>
      <c r="D67" s="1513"/>
      <c r="AK67" s="207"/>
    </row>
    <row r="68" spans="1:37" s="206" customFormat="1" ht="43.5" customHeight="1">
      <c r="A68" s="345"/>
      <c r="B68" s="1513"/>
      <c r="C68" s="1513"/>
      <c r="D68" s="1513"/>
      <c r="AK68" s="207"/>
    </row>
    <row r="69" spans="1:37" s="206" customFormat="1" ht="43.5" customHeight="1">
      <c r="A69" s="345"/>
      <c r="B69" s="1513"/>
      <c r="C69" s="1513"/>
      <c r="D69" s="1513"/>
      <c r="AK69" s="207"/>
    </row>
    <row r="70" spans="1:79" s="210" customFormat="1" ht="39" customHeight="1">
      <c r="A70" s="236" t="s">
        <v>684</v>
      </c>
      <c r="B70" s="212"/>
      <c r="C70" s="213"/>
      <c r="D70" s="212"/>
      <c r="BN70" s="211"/>
      <c r="BO70" s="211"/>
      <c r="BP70" s="211"/>
      <c r="BQ70" s="211"/>
      <c r="BR70" s="211"/>
      <c r="BS70" s="211"/>
      <c r="BT70" s="211"/>
      <c r="BU70" s="211"/>
      <c r="BV70" s="211"/>
      <c r="BW70" s="211"/>
      <c r="BX70" s="211"/>
      <c r="BY70" s="211"/>
      <c r="BZ70" s="211"/>
      <c r="CA70" s="211"/>
    </row>
    <row r="71" spans="1:37" s="206" customFormat="1" ht="43.5" customHeight="1">
      <c r="A71" s="345"/>
      <c r="B71" s="1512" t="s">
        <v>757</v>
      </c>
      <c r="C71" s="1512"/>
      <c r="D71" s="1512"/>
      <c r="AK71" s="207"/>
    </row>
    <row r="72" spans="1:37" s="206" customFormat="1" ht="43.5" customHeight="1">
      <c r="A72" s="345"/>
      <c r="B72" s="1513"/>
      <c r="C72" s="1513"/>
      <c r="D72" s="1513"/>
      <c r="AK72" s="207"/>
    </row>
    <row r="73" spans="1:37" s="206" customFormat="1" ht="43.5" customHeight="1">
      <c r="A73" s="345"/>
      <c r="B73" s="1513"/>
      <c r="C73" s="1513"/>
      <c r="D73" s="1513"/>
      <c r="AK73" s="207"/>
    </row>
    <row r="74" spans="1:79" s="210" customFormat="1" ht="39" customHeight="1">
      <c r="A74" s="236" t="s">
        <v>618</v>
      </c>
      <c r="B74" s="212"/>
      <c r="C74" s="213"/>
      <c r="D74" s="212"/>
      <c r="BN74" s="211"/>
      <c r="BO74" s="211"/>
      <c r="BP74" s="211"/>
      <c r="BQ74" s="211"/>
      <c r="BR74" s="211"/>
      <c r="BS74" s="211"/>
      <c r="BT74" s="211"/>
      <c r="BU74" s="211"/>
      <c r="BV74" s="211"/>
      <c r="BW74" s="211"/>
      <c r="BX74" s="211"/>
      <c r="BY74" s="211"/>
      <c r="BZ74" s="211"/>
      <c r="CA74" s="211"/>
    </row>
    <row r="75" spans="1:37" s="206" customFormat="1" ht="43.5" customHeight="1">
      <c r="A75" s="345"/>
      <c r="B75" s="1512" t="s">
        <v>732</v>
      </c>
      <c r="C75" s="1512"/>
      <c r="D75" s="1512"/>
      <c r="AK75" s="207"/>
    </row>
    <row r="76" spans="1:37" s="206" customFormat="1" ht="43.5" customHeight="1">
      <c r="A76" s="345"/>
      <c r="B76" s="1513"/>
      <c r="C76" s="1513"/>
      <c r="D76" s="1513"/>
      <c r="AK76" s="207"/>
    </row>
    <row r="77" spans="1:37" s="206" customFormat="1" ht="43.5" customHeight="1">
      <c r="A77" s="345"/>
      <c r="B77" s="1513"/>
      <c r="C77" s="1513"/>
      <c r="D77" s="1513"/>
      <c r="AK77" s="207"/>
    </row>
    <row r="78" spans="1:79" s="210" customFormat="1" ht="39" customHeight="1">
      <c r="A78" s="236" t="s">
        <v>534</v>
      </c>
      <c r="B78" s="212"/>
      <c r="C78" s="213"/>
      <c r="D78" s="212"/>
      <c r="BN78" s="211"/>
      <c r="BO78" s="211"/>
      <c r="BP78" s="211"/>
      <c r="BQ78" s="211"/>
      <c r="BR78" s="211"/>
      <c r="BS78" s="211"/>
      <c r="BT78" s="211"/>
      <c r="BU78" s="211"/>
      <c r="BV78" s="211"/>
      <c r="BW78" s="211"/>
      <c r="BX78" s="211"/>
      <c r="BY78" s="211"/>
      <c r="BZ78" s="211"/>
      <c r="CA78" s="211"/>
    </row>
    <row r="79" spans="1:37" s="206" customFormat="1" ht="43.5" customHeight="1">
      <c r="A79" s="345"/>
      <c r="B79" s="1512" t="s">
        <v>733</v>
      </c>
      <c r="C79" s="1512"/>
      <c r="D79" s="1512"/>
      <c r="AK79" s="207"/>
    </row>
    <row r="80" spans="1:37" s="206" customFormat="1" ht="43.5" customHeight="1">
      <c r="A80" s="345"/>
      <c r="B80" s="1513"/>
      <c r="C80" s="1513"/>
      <c r="D80" s="1513"/>
      <c r="AK80" s="207"/>
    </row>
    <row r="81" spans="1:37" s="206" customFormat="1" ht="43.5" customHeight="1">
      <c r="A81" s="345"/>
      <c r="B81" s="1513"/>
      <c r="C81" s="1513"/>
      <c r="D81" s="1513"/>
      <c r="AK81" s="207"/>
    </row>
    <row r="82" spans="1:79" s="210" customFormat="1" ht="39" customHeight="1">
      <c r="A82" s="236" t="s">
        <v>734</v>
      </c>
      <c r="B82" s="212"/>
      <c r="C82" s="213"/>
      <c r="D82" s="212"/>
      <c r="BN82" s="211"/>
      <c r="BO82" s="211"/>
      <c r="BP82" s="211"/>
      <c r="BQ82" s="211"/>
      <c r="BR82" s="211"/>
      <c r="BS82" s="211"/>
      <c r="BT82" s="211"/>
      <c r="BU82" s="211"/>
      <c r="BV82" s="211"/>
      <c r="BW82" s="211"/>
      <c r="BX82" s="211"/>
      <c r="BY82" s="211"/>
      <c r="BZ82" s="211"/>
      <c r="CA82" s="211"/>
    </row>
    <row r="83" spans="1:37" s="206" customFormat="1" ht="43.5" customHeight="1">
      <c r="A83" s="345"/>
      <c r="B83" s="1512" t="s">
        <v>735</v>
      </c>
      <c r="C83" s="1512"/>
      <c r="D83" s="1512"/>
      <c r="AK83" s="207"/>
    </row>
    <row r="84" spans="1:37" s="206" customFormat="1" ht="43.5" customHeight="1">
      <c r="A84" s="345"/>
      <c r="B84" s="1513"/>
      <c r="C84" s="1513"/>
      <c r="D84" s="1513"/>
      <c r="AK84" s="207"/>
    </row>
    <row r="85" spans="1:37" s="206" customFormat="1" ht="43.5" customHeight="1">
      <c r="A85" s="345"/>
      <c r="B85" s="1513"/>
      <c r="C85" s="1513"/>
      <c r="D85" s="1513"/>
      <c r="AK85" s="207"/>
    </row>
    <row r="86" spans="1:79" s="210" customFormat="1" ht="39" customHeight="1">
      <c r="A86" s="236" t="s">
        <v>736</v>
      </c>
      <c r="B86" s="212"/>
      <c r="C86" s="213"/>
      <c r="D86" s="212"/>
      <c r="BN86" s="211"/>
      <c r="BO86" s="211"/>
      <c r="BP86" s="211"/>
      <c r="BQ86" s="211"/>
      <c r="BR86" s="211"/>
      <c r="BS86" s="211"/>
      <c r="BT86" s="211"/>
      <c r="BU86" s="211"/>
      <c r="BV86" s="211"/>
      <c r="BW86" s="211"/>
      <c r="BX86" s="211"/>
      <c r="BY86" s="211"/>
      <c r="BZ86" s="211"/>
      <c r="CA86" s="211"/>
    </row>
    <row r="87" spans="1:37" s="206" customFormat="1" ht="43.5" customHeight="1">
      <c r="A87" s="345"/>
      <c r="B87" s="1512" t="s">
        <v>735</v>
      </c>
      <c r="C87" s="1512"/>
      <c r="D87" s="1512"/>
      <c r="AK87" s="207"/>
    </row>
    <row r="88" spans="1:37" s="206" customFormat="1" ht="43.5" customHeight="1">
      <c r="A88" s="345"/>
      <c r="B88" s="1513"/>
      <c r="C88" s="1513"/>
      <c r="D88" s="1513"/>
      <c r="AK88" s="207"/>
    </row>
    <row r="89" spans="1:37" s="206" customFormat="1" ht="43.5" customHeight="1">
      <c r="A89" s="345"/>
      <c r="B89" s="1513"/>
      <c r="C89" s="1513"/>
      <c r="D89" s="1513"/>
      <c r="AK89" s="207"/>
    </row>
    <row r="90" spans="1:79" s="210" customFormat="1" ht="39" customHeight="1">
      <c r="A90" s="236" t="s">
        <v>737</v>
      </c>
      <c r="B90" s="212"/>
      <c r="C90" s="213"/>
      <c r="D90" s="212"/>
      <c r="BN90" s="211"/>
      <c r="BO90" s="211"/>
      <c r="BP90" s="211"/>
      <c r="BQ90" s="211"/>
      <c r="BR90" s="211"/>
      <c r="BS90" s="211"/>
      <c r="BT90" s="211"/>
      <c r="BU90" s="211"/>
      <c r="BV90" s="211"/>
      <c r="BW90" s="211"/>
      <c r="BX90" s="211"/>
      <c r="BY90" s="211"/>
      <c r="BZ90" s="211"/>
      <c r="CA90" s="211"/>
    </row>
    <row r="91" spans="1:37" s="206" customFormat="1" ht="43.5" customHeight="1">
      <c r="A91" s="345"/>
      <c r="B91" s="1512" t="s">
        <v>758</v>
      </c>
      <c r="C91" s="1512"/>
      <c r="D91" s="1512"/>
      <c r="AK91" s="207"/>
    </row>
    <row r="92" spans="1:37" s="206" customFormat="1" ht="43.5" customHeight="1">
      <c r="A92" s="345"/>
      <c r="B92" s="1513"/>
      <c r="C92" s="1513"/>
      <c r="D92" s="1513"/>
      <c r="AK92" s="207"/>
    </row>
    <row r="93" spans="1:37" s="206" customFormat="1" ht="43.5" customHeight="1">
      <c r="A93" s="345"/>
      <c r="B93" s="1513"/>
      <c r="C93" s="1513"/>
      <c r="D93" s="1513"/>
      <c r="AK93" s="207"/>
    </row>
    <row r="94" spans="1:79" s="210" customFormat="1" ht="39" customHeight="1">
      <c r="A94" s="236" t="s">
        <v>738</v>
      </c>
      <c r="B94" s="212"/>
      <c r="C94" s="213"/>
      <c r="D94" s="212"/>
      <c r="BN94" s="211"/>
      <c r="BO94" s="211"/>
      <c r="BP94" s="211"/>
      <c r="BQ94" s="211"/>
      <c r="BR94" s="211"/>
      <c r="BS94" s="211"/>
      <c r="BT94" s="211"/>
      <c r="BU94" s="211"/>
      <c r="BV94" s="211"/>
      <c r="BW94" s="211"/>
      <c r="BX94" s="211"/>
      <c r="BY94" s="211"/>
      <c r="BZ94" s="211"/>
      <c r="CA94" s="211"/>
    </row>
    <row r="95" spans="1:37" s="206" customFormat="1" ht="43.5" customHeight="1">
      <c r="A95" s="345"/>
      <c r="B95" s="1513" t="s">
        <v>739</v>
      </c>
      <c r="C95" s="1513"/>
      <c r="D95" s="1513"/>
      <c r="AK95" s="207"/>
    </row>
    <row r="96" spans="1:37" s="206" customFormat="1" ht="43.5" customHeight="1">
      <c r="A96" s="345"/>
      <c r="B96" s="1513"/>
      <c r="C96" s="1513"/>
      <c r="D96" s="1513"/>
      <c r="AK96" s="207"/>
    </row>
    <row r="97" spans="1:37" s="206" customFormat="1" ht="43.5" customHeight="1">
      <c r="A97" s="345"/>
      <c r="B97" s="1513"/>
      <c r="C97" s="1513"/>
      <c r="D97" s="1513"/>
      <c r="AK97" s="207"/>
    </row>
    <row r="98" spans="1:79" s="210" customFormat="1" ht="39" customHeight="1">
      <c r="A98" s="236" t="s">
        <v>740</v>
      </c>
      <c r="B98" s="212"/>
      <c r="C98" s="213"/>
      <c r="D98" s="212"/>
      <c r="BN98" s="211"/>
      <c r="BO98" s="211"/>
      <c r="BP98" s="211"/>
      <c r="BQ98" s="211"/>
      <c r="BR98" s="211"/>
      <c r="BS98" s="211"/>
      <c r="BT98" s="211"/>
      <c r="BU98" s="211"/>
      <c r="BV98" s="211"/>
      <c r="BW98" s="211"/>
      <c r="BX98" s="211"/>
      <c r="BY98" s="211"/>
      <c r="BZ98" s="211"/>
      <c r="CA98" s="211"/>
    </row>
    <row r="99" spans="1:37" s="214" customFormat="1" ht="43.5" customHeight="1">
      <c r="A99" s="344"/>
      <c r="B99" s="1523" t="s">
        <v>731</v>
      </c>
      <c r="C99" s="1523"/>
      <c r="D99" s="1523"/>
      <c r="AK99" s="215"/>
    </row>
    <row r="100" spans="1:79" s="210" customFormat="1" ht="39" customHeight="1">
      <c r="A100" s="236" t="s">
        <v>741</v>
      </c>
      <c r="B100" s="212"/>
      <c r="C100" s="213"/>
      <c r="D100" s="212"/>
      <c r="BN100" s="211"/>
      <c r="BO100" s="211"/>
      <c r="BP100" s="211"/>
      <c r="BQ100" s="211"/>
      <c r="BR100" s="211"/>
      <c r="BS100" s="211"/>
      <c r="BT100" s="211"/>
      <c r="BU100" s="211"/>
      <c r="BV100" s="211"/>
      <c r="BW100" s="211"/>
      <c r="BX100" s="211"/>
      <c r="BY100" s="211"/>
      <c r="BZ100" s="211"/>
      <c r="CA100" s="211"/>
    </row>
    <row r="101" spans="1:37" s="214" customFormat="1" ht="43.5" customHeight="1">
      <c r="A101" s="344"/>
      <c r="B101" s="1523" t="s">
        <v>731</v>
      </c>
      <c r="C101" s="1523"/>
      <c r="D101" s="1523"/>
      <c r="AK101" s="215"/>
    </row>
    <row r="102" spans="1:79" s="210" customFormat="1" ht="39" customHeight="1">
      <c r="A102" s="236" t="s">
        <v>126</v>
      </c>
      <c r="B102" s="212"/>
      <c r="C102" s="213"/>
      <c r="D102" s="212"/>
      <c r="BN102" s="211"/>
      <c r="BO102" s="211"/>
      <c r="BP102" s="211"/>
      <c r="BQ102" s="211"/>
      <c r="BR102" s="211"/>
      <c r="BS102" s="211"/>
      <c r="BT102" s="211"/>
      <c r="BU102" s="211"/>
      <c r="BV102" s="211"/>
      <c r="BW102" s="211"/>
      <c r="BX102" s="211"/>
      <c r="BY102" s="211"/>
      <c r="BZ102" s="211"/>
      <c r="CA102" s="211"/>
    </row>
    <row r="103" spans="1:37" s="206" customFormat="1" ht="43.5" customHeight="1">
      <c r="A103" s="345"/>
      <c r="B103" s="1521"/>
      <c r="C103" s="1521"/>
      <c r="D103" s="1521"/>
      <c r="AK103" s="207"/>
    </row>
    <row r="104" spans="1:37" s="206" customFormat="1" ht="43.5" customHeight="1">
      <c r="A104" s="345"/>
      <c r="B104" s="1522"/>
      <c r="C104" s="1522"/>
      <c r="D104" s="1522"/>
      <c r="AK104" s="207"/>
    </row>
    <row r="105" spans="1:37" s="206" customFormat="1" ht="43.5" customHeight="1">
      <c r="A105" s="345"/>
      <c r="B105" s="1522"/>
      <c r="C105" s="1522"/>
      <c r="D105" s="1522"/>
      <c r="AK105" s="207"/>
    </row>
    <row r="106" spans="1:37" s="206" customFormat="1" ht="43.5" customHeight="1">
      <c r="A106" s="345"/>
      <c r="B106" s="1522"/>
      <c r="C106" s="1522"/>
      <c r="D106" s="1522"/>
      <c r="AK106" s="207"/>
    </row>
    <row r="107" spans="1:37" s="206" customFormat="1" ht="43.5" customHeight="1">
      <c r="A107" s="345"/>
      <c r="B107" s="1522"/>
      <c r="C107" s="1522"/>
      <c r="D107" s="1522"/>
      <c r="AK107" s="207"/>
    </row>
    <row r="108" spans="1:37" s="206" customFormat="1" ht="27">
      <c r="A108" s="345"/>
      <c r="B108" s="204"/>
      <c r="C108" s="204"/>
      <c r="D108" s="204"/>
      <c r="AK108" s="207"/>
    </row>
    <row r="109" spans="1:37" s="206" customFormat="1" ht="27">
      <c r="A109" s="345"/>
      <c r="B109" s="1519" t="s">
        <v>743</v>
      </c>
      <c r="C109" s="1519"/>
      <c r="D109" s="1519"/>
      <c r="AK109" s="207"/>
    </row>
    <row r="110" spans="1:37" s="206" customFormat="1" ht="43.5" customHeight="1">
      <c r="A110" s="345"/>
      <c r="B110" s="1519"/>
      <c r="C110" s="1519"/>
      <c r="D110" s="1519"/>
      <c r="AK110" s="207"/>
    </row>
    <row r="111" spans="1:37" s="206" customFormat="1" ht="43.5" customHeight="1" thickBot="1">
      <c r="A111" s="345"/>
      <c r="B111" s="216"/>
      <c r="C111" s="214"/>
      <c r="D111" s="214"/>
      <c r="AK111" s="207"/>
    </row>
    <row r="112" spans="1:37" s="206" customFormat="1" ht="42" customHeight="1" thickBot="1">
      <c r="A112" s="345"/>
      <c r="B112" s="1516" t="s">
        <v>153</v>
      </c>
      <c r="C112" s="217" t="s">
        <v>184</v>
      </c>
      <c r="D112" s="202"/>
      <c r="AK112" s="207"/>
    </row>
    <row r="113" spans="1:37" s="206" customFormat="1" ht="27.75" thickBot="1">
      <c r="A113" s="345"/>
      <c r="B113" s="1517"/>
      <c r="C113" s="218"/>
      <c r="D113" s="204"/>
      <c r="AK113" s="207"/>
    </row>
    <row r="114" spans="2:4" ht="41.25" customHeight="1" thickBot="1">
      <c r="B114" s="1517"/>
      <c r="C114" s="217" t="s">
        <v>185</v>
      </c>
      <c r="D114" s="203"/>
    </row>
    <row r="115" ht="20.25" customHeight="1" thickBot="1">
      <c r="B115" s="1518"/>
    </row>
  </sheetData>
  <sheetProtection password="CF60" sheet="1" objects="1" scenarios="1" formatColumns="0" formatRows="0" insertRows="0" deleteRows="0"/>
  <mergeCells count="40">
    <mergeCell ref="B1:D1"/>
    <mergeCell ref="B112:B115"/>
    <mergeCell ref="B109:D110"/>
    <mergeCell ref="B56:D60"/>
    <mergeCell ref="B103:D107"/>
    <mergeCell ref="B53:D55"/>
    <mergeCell ref="B99:D99"/>
    <mergeCell ref="B101:D101"/>
    <mergeCell ref="B2:D2"/>
    <mergeCell ref="B4:D4"/>
    <mergeCell ref="B6:D8"/>
    <mergeCell ref="C3:D3"/>
    <mergeCell ref="B91:D93"/>
    <mergeCell ref="B71:D73"/>
    <mergeCell ref="B75:D77"/>
    <mergeCell ref="B79:D81"/>
    <mergeCell ref="A10:A12"/>
    <mergeCell ref="A14:A16"/>
    <mergeCell ref="B95:D97"/>
    <mergeCell ref="B61:D65"/>
    <mergeCell ref="A22:A24"/>
    <mergeCell ref="A30:A31"/>
    <mergeCell ref="B30:D32"/>
    <mergeCell ref="B67:D69"/>
    <mergeCell ref="B22:D24"/>
    <mergeCell ref="B14:D16"/>
    <mergeCell ref="B10:D12"/>
    <mergeCell ref="B18:D20"/>
    <mergeCell ref="B26:D28"/>
    <mergeCell ref="B46:D47"/>
    <mergeCell ref="B49:D49"/>
    <mergeCell ref="B51:D51"/>
    <mergeCell ref="B83:D85"/>
    <mergeCell ref="B87:D89"/>
    <mergeCell ref="A34:A35"/>
    <mergeCell ref="B34:D36"/>
    <mergeCell ref="A42:A43"/>
    <mergeCell ref="B42:D44"/>
    <mergeCell ref="A38:A39"/>
    <mergeCell ref="B38:D39"/>
  </mergeCells>
  <printOptions horizontalCentered="1"/>
  <pageMargins left="0.5905511811023623" right="0.5905511811023623" top="0.5905511811023623" bottom="0.5905511811023623" header="0.31496062992125984" footer="0.31496062992125984"/>
  <pageSetup fitToHeight="100" horizontalDpi="600" verticalDpi="600" orientation="portrait" paperSize="9" scale="24" r:id="rId1"/>
  <headerFooter alignWithMargins="0">
    <oddHeader>&amp;L&amp;12Regione Liguria - Piano Aziendale di Sviluppo&amp;C&amp;20&amp;A&amp;R&amp;12SOTTOMISURA 4.1</oddHeader>
  </headerFooter>
  <rowBreaks count="1" manualBreakCount="1">
    <brk id="69" max="4" man="1"/>
  </rowBreaks>
</worksheet>
</file>

<file path=xl/worksheets/sheet2.xml><?xml version="1.0" encoding="utf-8"?>
<worksheet xmlns="http://schemas.openxmlformats.org/spreadsheetml/2006/main" xmlns:r="http://schemas.openxmlformats.org/officeDocument/2006/relationships">
  <sheetPr>
    <pageSetUpPr fitToPage="1"/>
  </sheetPr>
  <dimension ref="A1:EV177"/>
  <sheetViews>
    <sheetView showGridLines="0" view="pageBreakPreview" zoomScale="55" zoomScaleNormal="55" zoomScaleSheetLayoutView="55" zoomScalePageLayoutView="25" workbookViewId="0" topLeftCell="A1">
      <selection activeCell="B20" sqref="B20:BN20"/>
    </sheetView>
  </sheetViews>
  <sheetFormatPr defaultColWidth="3.8515625" defaultRowHeight="20.25" customHeight="1"/>
  <cols>
    <col min="1" max="1" width="5.00390625" style="82" bestFit="1" customWidth="1"/>
    <col min="2" max="4" width="3.8515625" style="82" customWidth="1"/>
    <col min="5" max="25" width="3.8515625" style="229" customWidth="1"/>
    <col min="26" max="50" width="3.8515625" style="82" customWidth="1"/>
    <col min="51" max="51" width="7.57421875" style="82" customWidth="1"/>
    <col min="52" max="66" width="3.8515625" style="82" customWidth="1"/>
    <col min="67" max="69" width="3.8515625" style="81" customWidth="1"/>
    <col min="70" max="71" width="7.00390625" style="81" bestFit="1" customWidth="1"/>
    <col min="72" max="89" width="3.8515625" style="81" customWidth="1"/>
    <col min="90" max="90" width="9.7109375" style="81" customWidth="1"/>
    <col min="91" max="94" width="3.8515625" style="81" customWidth="1"/>
    <col min="95" max="16384" width="3.8515625" style="82" customWidth="1"/>
  </cols>
  <sheetData>
    <row r="1" spans="1:105" s="54" customFormat="1" ht="29.25">
      <c r="A1" s="494" t="s">
        <v>163</v>
      </c>
      <c r="B1" s="494"/>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4"/>
      <c r="AD1" s="494"/>
      <c r="AE1" s="494"/>
      <c r="AF1" s="494"/>
      <c r="AG1" s="494"/>
      <c r="AH1" s="494"/>
      <c r="AI1" s="494"/>
      <c r="AJ1" s="494"/>
      <c r="AK1" s="494"/>
      <c r="AL1" s="494"/>
      <c r="AM1" s="494"/>
      <c r="AN1" s="494"/>
      <c r="AO1" s="494"/>
      <c r="AP1" s="494"/>
      <c r="AQ1" s="494"/>
      <c r="AR1" s="494"/>
      <c r="AS1" s="494"/>
      <c r="AT1" s="494"/>
      <c r="AU1" s="494"/>
      <c r="AV1" s="494"/>
      <c r="AW1" s="494"/>
      <c r="AX1" s="494"/>
      <c r="AY1" s="52"/>
      <c r="AZ1" s="508" t="s">
        <v>32</v>
      </c>
      <c r="BA1" s="508"/>
      <c r="BB1" s="508"/>
      <c r="BC1" s="508"/>
      <c r="BD1" s="508"/>
      <c r="BE1" s="508"/>
      <c r="BF1" s="508"/>
      <c r="BG1" s="508"/>
      <c r="BH1" s="508"/>
      <c r="BI1" s="508"/>
      <c r="BJ1" s="508"/>
      <c r="BK1" s="508"/>
      <c r="BL1" s="508"/>
      <c r="BM1" s="508"/>
      <c r="BN1" s="508"/>
      <c r="BO1" s="53"/>
      <c r="BP1" s="53"/>
      <c r="BQ1" s="53"/>
      <c r="BR1" s="53"/>
      <c r="BS1" s="53"/>
      <c r="BT1" s="53"/>
      <c r="BU1" s="53"/>
      <c r="BV1" s="53"/>
      <c r="BW1" s="53"/>
      <c r="BX1" s="53"/>
      <c r="BY1" s="53"/>
      <c r="BZ1" s="53"/>
      <c r="CA1" s="53"/>
      <c r="CB1" s="53"/>
      <c r="CC1" s="53"/>
      <c r="CD1" s="53"/>
      <c r="CE1" s="53"/>
      <c r="CF1" s="53"/>
      <c r="CG1" s="53"/>
      <c r="CH1" s="53"/>
      <c r="CI1" s="53"/>
      <c r="CJ1" s="53"/>
      <c r="CK1" s="53"/>
      <c r="CL1" s="502" t="s">
        <v>97</v>
      </c>
      <c r="CM1" s="503"/>
      <c r="CN1" s="503"/>
      <c r="CO1" s="503"/>
      <c r="CP1" s="503"/>
      <c r="CQ1" s="503"/>
      <c r="CR1" s="503"/>
      <c r="CS1" s="503"/>
      <c r="CT1" s="503"/>
      <c r="CU1" s="503"/>
      <c r="CV1" s="503"/>
      <c r="CW1" s="503"/>
      <c r="CX1" s="503"/>
      <c r="CY1" s="503"/>
      <c r="CZ1" s="503"/>
      <c r="DA1" s="504"/>
    </row>
    <row r="2" spans="1:105" s="54" customFormat="1" ht="29.25">
      <c r="A2" s="494" t="s">
        <v>413</v>
      </c>
      <c r="B2" s="494"/>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c r="AI2" s="494"/>
      <c r="AJ2" s="494"/>
      <c r="AK2" s="494"/>
      <c r="AL2" s="494"/>
      <c r="AM2" s="494"/>
      <c r="AN2" s="494"/>
      <c r="AO2" s="494"/>
      <c r="AP2" s="494"/>
      <c r="AQ2" s="494"/>
      <c r="AR2" s="494"/>
      <c r="AS2" s="494"/>
      <c r="AT2" s="494"/>
      <c r="AU2" s="494"/>
      <c r="AV2" s="494"/>
      <c r="AW2" s="494"/>
      <c r="AX2" s="494"/>
      <c r="AY2" s="52"/>
      <c r="AZ2" s="508" t="s">
        <v>414</v>
      </c>
      <c r="BA2" s="508"/>
      <c r="BB2" s="508"/>
      <c r="BC2" s="508"/>
      <c r="BD2" s="508"/>
      <c r="BE2" s="508"/>
      <c r="BF2" s="508"/>
      <c r="BG2" s="508"/>
      <c r="BH2" s="508"/>
      <c r="BI2" s="508"/>
      <c r="BJ2" s="508"/>
      <c r="BK2" s="508"/>
      <c r="BL2" s="508"/>
      <c r="BM2" s="508"/>
      <c r="BN2" s="508"/>
      <c r="BO2" s="53"/>
      <c r="BP2" s="53"/>
      <c r="BQ2" s="53"/>
      <c r="BR2" s="53"/>
      <c r="BS2" s="53"/>
      <c r="BT2" s="53"/>
      <c r="BU2" s="53"/>
      <c r="BV2" s="53"/>
      <c r="BW2" s="53"/>
      <c r="BX2" s="53"/>
      <c r="BY2" s="53"/>
      <c r="BZ2" s="53"/>
      <c r="CA2" s="53"/>
      <c r="CB2" s="53"/>
      <c r="CC2" s="53"/>
      <c r="CD2" s="53"/>
      <c r="CE2" s="53"/>
      <c r="CF2" s="53"/>
      <c r="CG2" s="53"/>
      <c r="CH2" s="53"/>
      <c r="CI2" s="53"/>
      <c r="CJ2" s="53"/>
      <c r="CK2" s="53"/>
      <c r="CL2" s="505"/>
      <c r="CM2" s="506"/>
      <c r="CN2" s="506"/>
      <c r="CO2" s="506"/>
      <c r="CP2" s="506"/>
      <c r="CQ2" s="506"/>
      <c r="CR2" s="506"/>
      <c r="CS2" s="506"/>
      <c r="CT2" s="506"/>
      <c r="CU2" s="506"/>
      <c r="CV2" s="506"/>
      <c r="CW2" s="506"/>
      <c r="CX2" s="506"/>
      <c r="CY2" s="506"/>
      <c r="CZ2" s="506"/>
      <c r="DA2" s="507"/>
    </row>
    <row r="3" spans="5:94" s="55" customFormat="1" ht="20.25" customHeight="1">
      <c r="E3" s="244"/>
      <c r="F3" s="244"/>
      <c r="G3" s="244"/>
      <c r="H3" s="244"/>
      <c r="I3" s="244"/>
      <c r="J3" s="244"/>
      <c r="K3" s="244"/>
      <c r="L3" s="244"/>
      <c r="M3" s="244"/>
      <c r="N3" s="244"/>
      <c r="O3" s="244"/>
      <c r="P3" s="244"/>
      <c r="Q3" s="244"/>
      <c r="R3" s="244"/>
      <c r="S3" s="244"/>
      <c r="T3" s="244"/>
      <c r="U3" s="244"/>
      <c r="V3" s="244"/>
      <c r="W3" s="244"/>
      <c r="X3" s="244"/>
      <c r="Y3" s="245"/>
      <c r="BO3" s="57"/>
      <c r="BP3" s="330"/>
      <c r="BQ3" s="330"/>
      <c r="BR3" s="330"/>
      <c r="BS3" s="330"/>
      <c r="BT3" s="330"/>
      <c r="BU3" s="330"/>
      <c r="BV3" s="330"/>
      <c r="BW3" s="330"/>
      <c r="BX3" s="330"/>
      <c r="BY3" s="330"/>
      <c r="BZ3" s="330"/>
      <c r="CA3" s="330"/>
      <c r="CB3" s="330"/>
      <c r="CC3" s="330"/>
      <c r="CD3" s="330"/>
      <c r="CE3" s="57"/>
      <c r="CF3" s="57"/>
      <c r="CG3" s="57"/>
      <c r="CH3" s="57"/>
      <c r="CI3" s="57"/>
      <c r="CJ3" s="57"/>
      <c r="CK3" s="57"/>
      <c r="CL3" s="57"/>
      <c r="CM3" s="57"/>
      <c r="CN3" s="57"/>
      <c r="CO3" s="57"/>
      <c r="CP3" s="57"/>
    </row>
    <row r="4" spans="1:94" s="32" customFormat="1" ht="20.25" customHeight="1">
      <c r="A4" s="58" t="s">
        <v>37</v>
      </c>
      <c r="B4" s="59" t="s">
        <v>285</v>
      </c>
      <c r="C4" s="60"/>
      <c r="D4" s="60"/>
      <c r="E4" s="40"/>
      <c r="F4" s="40"/>
      <c r="G4" s="40"/>
      <c r="H4" s="40"/>
      <c r="I4" s="40"/>
      <c r="J4" s="40"/>
      <c r="K4" s="40"/>
      <c r="L4" s="40"/>
      <c r="M4" s="40"/>
      <c r="N4" s="40"/>
      <c r="O4" s="40"/>
      <c r="P4" s="40"/>
      <c r="Q4" s="40"/>
      <c r="R4" s="40"/>
      <c r="S4" s="40"/>
      <c r="T4" s="40"/>
      <c r="U4" s="40"/>
      <c r="V4" s="40"/>
      <c r="W4" s="40"/>
      <c r="X4" s="40"/>
      <c r="Y4" s="4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262" t="s">
        <v>418</v>
      </c>
      <c r="BA4" s="509">
        <v>6</v>
      </c>
      <c r="BB4" s="510"/>
      <c r="BC4" s="263"/>
      <c r="BD4" s="263" t="s">
        <v>419</v>
      </c>
      <c r="BE4" s="248"/>
      <c r="BF4" s="248"/>
      <c r="BG4" s="248"/>
      <c r="BH4" s="248"/>
      <c r="BI4" s="248"/>
      <c r="BJ4" s="248"/>
      <c r="BK4" s="248"/>
      <c r="BL4" s="248"/>
      <c r="BM4" s="248"/>
      <c r="BN4" s="248"/>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row>
    <row r="5" spans="1:94" s="1" customFormat="1" ht="20.25" customHeight="1">
      <c r="A5" s="2"/>
      <c r="B5" s="43"/>
      <c r="C5" s="3"/>
      <c r="D5" s="3"/>
      <c r="E5" s="246"/>
      <c r="F5" s="246"/>
      <c r="G5" s="246"/>
      <c r="H5" s="246"/>
      <c r="I5" s="246"/>
      <c r="J5" s="246"/>
      <c r="K5" s="246"/>
      <c r="L5" s="246"/>
      <c r="M5" s="246"/>
      <c r="N5" s="246"/>
      <c r="O5" s="246"/>
      <c r="P5" s="246"/>
      <c r="Q5" s="246"/>
      <c r="R5" s="246"/>
      <c r="S5" s="246"/>
      <c r="T5" s="246"/>
      <c r="U5" s="246"/>
      <c r="V5" s="246"/>
      <c r="W5" s="246"/>
      <c r="X5" s="246"/>
      <c r="Y5" s="246"/>
      <c r="Z5" s="3"/>
      <c r="AA5" s="3"/>
      <c r="AB5" s="3"/>
      <c r="AC5" s="3"/>
      <c r="AD5" s="3"/>
      <c r="AE5" s="3"/>
      <c r="AF5" s="3"/>
      <c r="AG5" s="3"/>
      <c r="AH5" s="3"/>
      <c r="AI5" s="3"/>
      <c r="AJ5" s="3"/>
      <c r="AK5" s="3"/>
      <c r="AL5" s="3"/>
      <c r="AM5" s="3"/>
      <c r="AN5" s="62"/>
      <c r="AO5" s="2"/>
      <c r="AP5" s="43"/>
      <c r="AQ5" s="3"/>
      <c r="AR5" s="3"/>
      <c r="AS5" s="3"/>
      <c r="AT5" s="3"/>
      <c r="AU5" s="3"/>
      <c r="AV5" s="3"/>
      <c r="AW5" s="3"/>
      <c r="AX5" s="3"/>
      <c r="AY5" s="3"/>
      <c r="AZ5" s="3"/>
      <c r="BA5" s="3"/>
      <c r="BB5" s="3"/>
      <c r="BC5" s="3"/>
      <c r="BD5" s="3"/>
      <c r="BE5" s="3"/>
      <c r="BF5" s="3"/>
      <c r="BG5" s="3"/>
      <c r="BH5" s="3"/>
      <c r="BI5" s="3"/>
      <c r="BJ5" s="3"/>
      <c r="BK5" s="3"/>
      <c r="BL5" s="3"/>
      <c r="BM5" s="3"/>
      <c r="BN5" s="3"/>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row>
    <row r="6" spans="1:104" s="1" customFormat="1" ht="20.25" customHeight="1">
      <c r="A6" s="2"/>
      <c r="B6" s="395" t="s">
        <v>23</v>
      </c>
      <c r="C6" s="395"/>
      <c r="D6" s="395"/>
      <c r="E6" s="395" t="s">
        <v>239</v>
      </c>
      <c r="F6" s="395"/>
      <c r="G6" s="395"/>
      <c r="H6" s="395"/>
      <c r="I6" s="395"/>
      <c r="J6" s="395"/>
      <c r="K6" s="395"/>
      <c r="L6" s="395"/>
      <c r="M6" s="395"/>
      <c r="N6" s="395"/>
      <c r="O6" s="395"/>
      <c r="P6" s="395"/>
      <c r="Q6" s="395"/>
      <c r="R6" s="395"/>
      <c r="S6" s="395"/>
      <c r="T6" s="395"/>
      <c r="U6" s="395"/>
      <c r="V6" s="395"/>
      <c r="W6" s="395"/>
      <c r="X6" s="395"/>
      <c r="Y6" s="395"/>
      <c r="Z6" s="464" t="s">
        <v>248</v>
      </c>
      <c r="AA6" s="465"/>
      <c r="AB6" s="465"/>
      <c r="AC6" s="465"/>
      <c r="AD6" s="465"/>
      <c r="AE6" s="465"/>
      <c r="AF6" s="465"/>
      <c r="AG6" s="465"/>
      <c r="AH6" s="465"/>
      <c r="AI6" s="466"/>
      <c r="AJ6" s="395" t="s">
        <v>247</v>
      </c>
      <c r="AK6" s="395"/>
      <c r="AL6" s="395"/>
      <c r="AM6" s="395"/>
      <c r="AN6" s="395"/>
      <c r="AO6" s="395" t="s">
        <v>244</v>
      </c>
      <c r="AP6" s="395"/>
      <c r="AQ6" s="395"/>
      <c r="AR6" s="395"/>
      <c r="AS6" s="395"/>
      <c r="AT6" s="395"/>
      <c r="AU6" s="395"/>
      <c r="AV6" s="395"/>
      <c r="AW6" s="395"/>
      <c r="AX6" s="395"/>
      <c r="AY6" s="57"/>
      <c r="AZ6" s="395" t="s">
        <v>247</v>
      </c>
      <c r="BA6" s="395"/>
      <c r="BB6" s="395"/>
      <c r="BC6" s="395"/>
      <c r="BD6" s="395"/>
      <c r="BE6" s="395" t="s">
        <v>245</v>
      </c>
      <c r="BF6" s="395"/>
      <c r="BG6" s="395"/>
      <c r="BH6" s="395"/>
      <c r="BI6" s="395"/>
      <c r="BJ6" s="395"/>
      <c r="BK6" s="395"/>
      <c r="BL6" s="395"/>
      <c r="BM6" s="395"/>
      <c r="BN6" s="395"/>
      <c r="BO6" s="57"/>
      <c r="BP6" s="57"/>
      <c r="BQ6" s="57"/>
      <c r="BR6" s="57"/>
      <c r="BS6" s="57"/>
      <c r="BT6" s="57"/>
      <c r="BU6" s="57"/>
      <c r="BV6" s="57"/>
      <c r="BW6" s="57"/>
      <c r="BX6" s="57"/>
      <c r="BY6" s="57"/>
      <c r="BZ6" s="57"/>
      <c r="CA6" s="57"/>
      <c r="CB6" s="57"/>
      <c r="CC6" s="57"/>
      <c r="CD6" s="57"/>
      <c r="CE6" s="57"/>
      <c r="CF6" s="57"/>
      <c r="CG6" s="57"/>
      <c r="CH6" s="57"/>
      <c r="CI6" s="57"/>
      <c r="CJ6" s="57"/>
      <c r="CK6" s="57"/>
      <c r="CL6" s="395" t="s">
        <v>24</v>
      </c>
      <c r="CM6" s="395"/>
      <c r="CN6" s="395"/>
      <c r="CO6" s="395"/>
      <c r="CP6" s="395"/>
      <c r="CQ6" s="395" t="s">
        <v>525</v>
      </c>
      <c r="CR6" s="395"/>
      <c r="CS6" s="395"/>
      <c r="CT6" s="395"/>
      <c r="CU6" s="395"/>
      <c r="CV6" s="395"/>
      <c r="CW6" s="395"/>
      <c r="CX6" s="395"/>
      <c r="CY6" s="395"/>
      <c r="CZ6" s="395"/>
    </row>
    <row r="7" spans="2:104" s="63" customFormat="1" ht="20.25" customHeight="1">
      <c r="B7" s="395"/>
      <c r="C7" s="395"/>
      <c r="D7" s="395"/>
      <c r="E7" s="395"/>
      <c r="F7" s="395"/>
      <c r="G7" s="395"/>
      <c r="H7" s="395"/>
      <c r="I7" s="395"/>
      <c r="J7" s="395"/>
      <c r="K7" s="395"/>
      <c r="L7" s="395"/>
      <c r="M7" s="395"/>
      <c r="N7" s="395"/>
      <c r="O7" s="395"/>
      <c r="P7" s="395"/>
      <c r="Q7" s="395"/>
      <c r="R7" s="395"/>
      <c r="S7" s="395"/>
      <c r="T7" s="395"/>
      <c r="U7" s="395"/>
      <c r="V7" s="395"/>
      <c r="W7" s="395"/>
      <c r="X7" s="395"/>
      <c r="Y7" s="395"/>
      <c r="Z7" s="467"/>
      <c r="AA7" s="468"/>
      <c r="AB7" s="468"/>
      <c r="AC7" s="468"/>
      <c r="AD7" s="468"/>
      <c r="AE7" s="468"/>
      <c r="AF7" s="468"/>
      <c r="AG7" s="468"/>
      <c r="AH7" s="468"/>
      <c r="AI7" s="469"/>
      <c r="AJ7" s="395"/>
      <c r="AK7" s="395"/>
      <c r="AL7" s="395"/>
      <c r="AM7" s="395"/>
      <c r="AN7" s="395"/>
      <c r="AO7" s="395"/>
      <c r="AP7" s="395"/>
      <c r="AQ7" s="395"/>
      <c r="AR7" s="395"/>
      <c r="AS7" s="395"/>
      <c r="AT7" s="395"/>
      <c r="AU7" s="395"/>
      <c r="AV7" s="395"/>
      <c r="AW7" s="395"/>
      <c r="AX7" s="395"/>
      <c r="AY7" s="64"/>
      <c r="AZ7" s="395"/>
      <c r="BA7" s="395"/>
      <c r="BB7" s="395"/>
      <c r="BC7" s="395"/>
      <c r="BD7" s="395"/>
      <c r="BE7" s="395"/>
      <c r="BF7" s="395"/>
      <c r="BG7" s="395"/>
      <c r="BH7" s="395"/>
      <c r="BI7" s="395"/>
      <c r="BJ7" s="395"/>
      <c r="BK7" s="395"/>
      <c r="BL7" s="395"/>
      <c r="BM7" s="395"/>
      <c r="BN7" s="395"/>
      <c r="BO7" s="64"/>
      <c r="BP7" s="64"/>
      <c r="BQ7" s="64"/>
      <c r="BR7" s="64"/>
      <c r="BS7" s="64"/>
      <c r="BT7" s="64"/>
      <c r="BU7" s="64"/>
      <c r="BV7" s="64"/>
      <c r="BW7" s="64"/>
      <c r="BX7" s="64"/>
      <c r="BY7" s="64"/>
      <c r="BZ7" s="64"/>
      <c r="CA7" s="64"/>
      <c r="CB7" s="64"/>
      <c r="CC7" s="64"/>
      <c r="CD7" s="64"/>
      <c r="CE7" s="64"/>
      <c r="CF7" s="64"/>
      <c r="CG7" s="64"/>
      <c r="CH7" s="64"/>
      <c r="CI7" s="64"/>
      <c r="CJ7" s="64"/>
      <c r="CK7" s="64"/>
      <c r="CL7" s="395"/>
      <c r="CM7" s="395"/>
      <c r="CN7" s="395"/>
      <c r="CO7" s="395"/>
      <c r="CP7" s="395"/>
      <c r="CQ7" s="395"/>
      <c r="CR7" s="395"/>
      <c r="CS7" s="395"/>
      <c r="CT7" s="395"/>
      <c r="CU7" s="395"/>
      <c r="CV7" s="395"/>
      <c r="CW7" s="395"/>
      <c r="CX7" s="395"/>
      <c r="CY7" s="395"/>
      <c r="CZ7" s="395"/>
    </row>
    <row r="8" spans="2:104" s="65" customFormat="1" ht="22.5">
      <c r="B8" s="480" t="s">
        <v>233</v>
      </c>
      <c r="C8" s="481"/>
      <c r="D8" s="482"/>
      <c r="E8" s="437" t="s">
        <v>229</v>
      </c>
      <c r="F8" s="438"/>
      <c r="G8" s="438"/>
      <c r="H8" s="438"/>
      <c r="I8" s="438"/>
      <c r="J8" s="438"/>
      <c r="K8" s="438"/>
      <c r="L8" s="438"/>
      <c r="M8" s="438"/>
      <c r="N8" s="438"/>
      <c r="O8" s="438"/>
      <c r="P8" s="438"/>
      <c r="Q8" s="438"/>
      <c r="R8" s="438"/>
      <c r="S8" s="438"/>
      <c r="T8" s="438"/>
      <c r="U8" s="438"/>
      <c r="V8" s="438"/>
      <c r="W8" s="438"/>
      <c r="X8" s="438"/>
      <c r="Y8" s="439"/>
      <c r="Z8" s="443"/>
      <c r="AA8" s="444"/>
      <c r="AB8" s="444"/>
      <c r="AC8" s="444"/>
      <c r="AD8" s="444"/>
      <c r="AE8" s="444"/>
      <c r="AF8" s="444"/>
      <c r="AG8" s="444"/>
      <c r="AH8" s="444"/>
      <c r="AI8" s="445"/>
      <c r="AJ8" s="443"/>
      <c r="AK8" s="444"/>
      <c r="AL8" s="444"/>
      <c r="AM8" s="444"/>
      <c r="AN8" s="445"/>
      <c r="AO8" s="440"/>
      <c r="AP8" s="441"/>
      <c r="AQ8" s="441"/>
      <c r="AR8" s="441"/>
      <c r="AS8" s="441"/>
      <c r="AT8" s="441"/>
      <c r="AU8" s="441"/>
      <c r="AV8" s="441"/>
      <c r="AW8" s="441"/>
      <c r="AX8" s="442"/>
      <c r="AY8" s="66"/>
      <c r="AZ8" s="443"/>
      <c r="BA8" s="444"/>
      <c r="BB8" s="444"/>
      <c r="BC8" s="444"/>
      <c r="BD8" s="445"/>
      <c r="BE8" s="440"/>
      <c r="BF8" s="441"/>
      <c r="BG8" s="441"/>
      <c r="BH8" s="441"/>
      <c r="BI8" s="441"/>
      <c r="BJ8" s="441"/>
      <c r="BK8" s="441"/>
      <c r="BL8" s="441"/>
      <c r="BM8" s="441"/>
      <c r="BN8" s="442"/>
      <c r="BO8" s="67"/>
      <c r="BP8" s="67"/>
      <c r="BQ8" s="67"/>
      <c r="BR8" s="67"/>
      <c r="BS8" s="67"/>
      <c r="BT8" s="67"/>
      <c r="BU8" s="67"/>
      <c r="BV8" s="67"/>
      <c r="BW8" s="67"/>
      <c r="BX8" s="67"/>
      <c r="BY8" s="67"/>
      <c r="BZ8" s="67"/>
      <c r="CA8" s="67"/>
      <c r="CB8" s="67"/>
      <c r="CC8" s="67"/>
      <c r="CD8" s="67"/>
      <c r="CE8" s="68"/>
      <c r="CF8" s="68"/>
      <c r="CG8" s="68"/>
      <c r="CH8" s="68"/>
      <c r="CI8" s="68"/>
      <c r="CJ8" s="68"/>
      <c r="CK8" s="68"/>
      <c r="CL8" s="433"/>
      <c r="CM8" s="434"/>
      <c r="CN8" s="434"/>
      <c r="CO8" s="434"/>
      <c r="CP8" s="435"/>
      <c r="CQ8" s="412"/>
      <c r="CR8" s="413"/>
      <c r="CS8" s="413"/>
      <c r="CT8" s="413"/>
      <c r="CU8" s="413"/>
      <c r="CV8" s="413"/>
      <c r="CW8" s="413"/>
      <c r="CX8" s="413"/>
      <c r="CY8" s="413"/>
      <c r="CZ8" s="414"/>
    </row>
    <row r="9" spans="2:104" s="65" customFormat="1" ht="22.5">
      <c r="B9" s="480" t="s">
        <v>234</v>
      </c>
      <c r="C9" s="481"/>
      <c r="D9" s="482"/>
      <c r="E9" s="437" t="s">
        <v>230</v>
      </c>
      <c r="F9" s="438"/>
      <c r="G9" s="438"/>
      <c r="H9" s="438"/>
      <c r="I9" s="438"/>
      <c r="J9" s="438"/>
      <c r="K9" s="438"/>
      <c r="L9" s="438"/>
      <c r="M9" s="438"/>
      <c r="N9" s="438"/>
      <c r="O9" s="438"/>
      <c r="P9" s="438"/>
      <c r="Q9" s="438"/>
      <c r="R9" s="438"/>
      <c r="S9" s="438"/>
      <c r="T9" s="438"/>
      <c r="U9" s="438"/>
      <c r="V9" s="438"/>
      <c r="W9" s="438"/>
      <c r="X9" s="438"/>
      <c r="Y9" s="439"/>
      <c r="Z9" s="443"/>
      <c r="AA9" s="444"/>
      <c r="AB9" s="444"/>
      <c r="AC9" s="444"/>
      <c r="AD9" s="444"/>
      <c r="AE9" s="444"/>
      <c r="AF9" s="444"/>
      <c r="AG9" s="444"/>
      <c r="AH9" s="444"/>
      <c r="AI9" s="445"/>
      <c r="AJ9" s="443"/>
      <c r="AK9" s="444"/>
      <c r="AL9" s="444"/>
      <c r="AM9" s="444"/>
      <c r="AN9" s="445"/>
      <c r="AO9" s="440"/>
      <c r="AP9" s="441"/>
      <c r="AQ9" s="441"/>
      <c r="AR9" s="441"/>
      <c r="AS9" s="441"/>
      <c r="AT9" s="441"/>
      <c r="AU9" s="441"/>
      <c r="AV9" s="441"/>
      <c r="AW9" s="441"/>
      <c r="AX9" s="442"/>
      <c r="AY9" s="66"/>
      <c r="AZ9" s="443"/>
      <c r="BA9" s="444"/>
      <c r="BB9" s="444"/>
      <c r="BC9" s="444"/>
      <c r="BD9" s="445"/>
      <c r="BE9" s="440"/>
      <c r="BF9" s="441"/>
      <c r="BG9" s="441"/>
      <c r="BH9" s="441"/>
      <c r="BI9" s="441"/>
      <c r="BJ9" s="441"/>
      <c r="BK9" s="441"/>
      <c r="BL9" s="441"/>
      <c r="BM9" s="441"/>
      <c r="BN9" s="442"/>
      <c r="BO9" s="67"/>
      <c r="BP9" s="67"/>
      <c r="BQ9" s="67"/>
      <c r="BR9" s="67"/>
      <c r="BS9" s="67"/>
      <c r="BT9" s="67"/>
      <c r="BU9" s="67"/>
      <c r="BV9" s="67"/>
      <c r="BW9" s="67"/>
      <c r="BX9" s="67"/>
      <c r="BY9" s="67"/>
      <c r="BZ9" s="67"/>
      <c r="CA9" s="67"/>
      <c r="CB9" s="67"/>
      <c r="CC9" s="67"/>
      <c r="CD9" s="67"/>
      <c r="CE9" s="68"/>
      <c r="CF9" s="68"/>
      <c r="CG9" s="68"/>
      <c r="CH9" s="68"/>
      <c r="CI9" s="68"/>
      <c r="CJ9" s="68"/>
      <c r="CK9" s="68"/>
      <c r="CL9" s="433"/>
      <c r="CM9" s="434"/>
      <c r="CN9" s="434"/>
      <c r="CO9" s="434"/>
      <c r="CP9" s="435"/>
      <c r="CQ9" s="412"/>
      <c r="CR9" s="413"/>
      <c r="CS9" s="413"/>
      <c r="CT9" s="413"/>
      <c r="CU9" s="413"/>
      <c r="CV9" s="413"/>
      <c r="CW9" s="413"/>
      <c r="CX9" s="413"/>
      <c r="CY9" s="413"/>
      <c r="CZ9" s="414"/>
    </row>
    <row r="10" spans="2:104" s="65" customFormat="1" ht="22.5">
      <c r="B10" s="480" t="s">
        <v>235</v>
      </c>
      <c r="C10" s="481"/>
      <c r="D10" s="482"/>
      <c r="E10" s="437" t="s">
        <v>231</v>
      </c>
      <c r="F10" s="438"/>
      <c r="G10" s="438"/>
      <c r="H10" s="438"/>
      <c r="I10" s="438"/>
      <c r="J10" s="438"/>
      <c r="K10" s="438"/>
      <c r="L10" s="438"/>
      <c r="M10" s="438"/>
      <c r="N10" s="438"/>
      <c r="O10" s="438"/>
      <c r="P10" s="438"/>
      <c r="Q10" s="438"/>
      <c r="R10" s="438"/>
      <c r="S10" s="438"/>
      <c r="T10" s="438"/>
      <c r="U10" s="438"/>
      <c r="V10" s="438"/>
      <c r="W10" s="438"/>
      <c r="X10" s="438"/>
      <c r="Y10" s="439"/>
      <c r="Z10" s="443"/>
      <c r="AA10" s="444"/>
      <c r="AB10" s="444"/>
      <c r="AC10" s="444"/>
      <c r="AD10" s="444"/>
      <c r="AE10" s="444"/>
      <c r="AF10" s="444"/>
      <c r="AG10" s="444"/>
      <c r="AH10" s="444"/>
      <c r="AI10" s="445"/>
      <c r="AJ10" s="443"/>
      <c r="AK10" s="444"/>
      <c r="AL10" s="444"/>
      <c r="AM10" s="444"/>
      <c r="AN10" s="445"/>
      <c r="AO10" s="440"/>
      <c r="AP10" s="441"/>
      <c r="AQ10" s="441"/>
      <c r="AR10" s="441"/>
      <c r="AS10" s="441"/>
      <c r="AT10" s="441"/>
      <c r="AU10" s="441"/>
      <c r="AV10" s="441"/>
      <c r="AW10" s="441"/>
      <c r="AX10" s="442"/>
      <c r="AY10" s="66"/>
      <c r="AZ10" s="443"/>
      <c r="BA10" s="444"/>
      <c r="BB10" s="444"/>
      <c r="BC10" s="444"/>
      <c r="BD10" s="445"/>
      <c r="BE10" s="440"/>
      <c r="BF10" s="441"/>
      <c r="BG10" s="441"/>
      <c r="BH10" s="441"/>
      <c r="BI10" s="441"/>
      <c r="BJ10" s="441"/>
      <c r="BK10" s="441"/>
      <c r="BL10" s="441"/>
      <c r="BM10" s="441"/>
      <c r="BN10" s="442"/>
      <c r="BO10" s="70"/>
      <c r="BP10" s="70"/>
      <c r="BQ10" s="70"/>
      <c r="BR10" s="70"/>
      <c r="BS10" s="70"/>
      <c r="BT10" s="70"/>
      <c r="BU10" s="70"/>
      <c r="BV10" s="70"/>
      <c r="BW10" s="70"/>
      <c r="BX10" s="70"/>
      <c r="BY10" s="70"/>
      <c r="BZ10" s="70"/>
      <c r="CA10" s="70"/>
      <c r="CB10" s="70"/>
      <c r="CC10" s="70"/>
      <c r="CD10" s="70"/>
      <c r="CE10" s="71"/>
      <c r="CF10" s="71"/>
      <c r="CG10" s="71"/>
      <c r="CH10" s="71"/>
      <c r="CI10" s="71"/>
      <c r="CJ10" s="72"/>
      <c r="CK10" s="72"/>
      <c r="CL10" s="433"/>
      <c r="CM10" s="434"/>
      <c r="CN10" s="434"/>
      <c r="CO10" s="434"/>
      <c r="CP10" s="435"/>
      <c r="CQ10" s="412"/>
      <c r="CR10" s="413"/>
      <c r="CS10" s="413"/>
      <c r="CT10" s="413"/>
      <c r="CU10" s="413"/>
      <c r="CV10" s="413"/>
      <c r="CW10" s="413"/>
      <c r="CX10" s="413"/>
      <c r="CY10" s="413"/>
      <c r="CZ10" s="414"/>
    </row>
    <row r="11" spans="2:104" s="65" customFormat="1" ht="22.5">
      <c r="B11" s="480" t="s">
        <v>236</v>
      </c>
      <c r="C11" s="481"/>
      <c r="D11" s="482"/>
      <c r="E11" s="437" t="s">
        <v>232</v>
      </c>
      <c r="F11" s="438"/>
      <c r="G11" s="438"/>
      <c r="H11" s="438"/>
      <c r="I11" s="438"/>
      <c r="J11" s="438"/>
      <c r="K11" s="438"/>
      <c r="L11" s="438"/>
      <c r="M11" s="438"/>
      <c r="N11" s="438"/>
      <c r="O11" s="438"/>
      <c r="P11" s="438"/>
      <c r="Q11" s="438"/>
      <c r="R11" s="438"/>
      <c r="S11" s="438"/>
      <c r="T11" s="438"/>
      <c r="U11" s="438"/>
      <c r="V11" s="438"/>
      <c r="W11" s="438"/>
      <c r="X11" s="438"/>
      <c r="Y11" s="439"/>
      <c r="Z11" s="443"/>
      <c r="AA11" s="444"/>
      <c r="AB11" s="444"/>
      <c r="AC11" s="444"/>
      <c r="AD11" s="444"/>
      <c r="AE11" s="444"/>
      <c r="AF11" s="444"/>
      <c r="AG11" s="444"/>
      <c r="AH11" s="444"/>
      <c r="AI11" s="445"/>
      <c r="AJ11" s="443"/>
      <c r="AK11" s="444"/>
      <c r="AL11" s="444"/>
      <c r="AM11" s="444"/>
      <c r="AN11" s="445"/>
      <c r="AO11" s="440"/>
      <c r="AP11" s="441"/>
      <c r="AQ11" s="441"/>
      <c r="AR11" s="441"/>
      <c r="AS11" s="441"/>
      <c r="AT11" s="441"/>
      <c r="AU11" s="441"/>
      <c r="AV11" s="441"/>
      <c r="AW11" s="441"/>
      <c r="AX11" s="442"/>
      <c r="AY11" s="66"/>
      <c r="AZ11" s="443"/>
      <c r="BA11" s="444"/>
      <c r="BB11" s="444"/>
      <c r="BC11" s="444"/>
      <c r="BD11" s="445"/>
      <c r="BE11" s="440"/>
      <c r="BF11" s="441"/>
      <c r="BG11" s="441"/>
      <c r="BH11" s="441"/>
      <c r="BI11" s="441"/>
      <c r="BJ11" s="441"/>
      <c r="BK11" s="441"/>
      <c r="BL11" s="441"/>
      <c r="BM11" s="441"/>
      <c r="BN11" s="442"/>
      <c r="BO11" s="70"/>
      <c r="BP11" s="70"/>
      <c r="BQ11" s="70"/>
      <c r="BR11" s="70"/>
      <c r="BS11" s="70"/>
      <c r="BT11" s="70"/>
      <c r="BU11" s="70"/>
      <c r="BV11" s="70"/>
      <c r="BW11" s="70"/>
      <c r="BX11" s="70"/>
      <c r="BY11" s="70"/>
      <c r="BZ11" s="70"/>
      <c r="CA11" s="70"/>
      <c r="CB11" s="70"/>
      <c r="CC11" s="70"/>
      <c r="CD11" s="70"/>
      <c r="CE11" s="71"/>
      <c r="CF11" s="71"/>
      <c r="CG11" s="71"/>
      <c r="CH11" s="71"/>
      <c r="CI11" s="71"/>
      <c r="CJ11" s="72"/>
      <c r="CK11" s="72"/>
      <c r="CL11" s="433"/>
      <c r="CM11" s="434"/>
      <c r="CN11" s="434"/>
      <c r="CO11" s="434"/>
      <c r="CP11" s="435"/>
      <c r="CQ11" s="412"/>
      <c r="CR11" s="413"/>
      <c r="CS11" s="413"/>
      <c r="CT11" s="413"/>
      <c r="CU11" s="413"/>
      <c r="CV11" s="413"/>
      <c r="CW11" s="413"/>
      <c r="CX11" s="413"/>
      <c r="CY11" s="413"/>
      <c r="CZ11" s="414"/>
    </row>
    <row r="12" spans="2:104" s="65" customFormat="1" ht="22.5">
      <c r="B12" s="480" t="s">
        <v>237</v>
      </c>
      <c r="C12" s="481"/>
      <c r="D12" s="482"/>
      <c r="E12" s="437" t="s">
        <v>705</v>
      </c>
      <c r="F12" s="438"/>
      <c r="G12" s="438"/>
      <c r="H12" s="438"/>
      <c r="I12" s="438"/>
      <c r="J12" s="438"/>
      <c r="K12" s="438"/>
      <c r="L12" s="438"/>
      <c r="M12" s="438"/>
      <c r="N12" s="438"/>
      <c r="O12" s="438"/>
      <c r="P12" s="438"/>
      <c r="Q12" s="438"/>
      <c r="R12" s="438"/>
      <c r="S12" s="438"/>
      <c r="T12" s="438"/>
      <c r="U12" s="438"/>
      <c r="V12" s="438"/>
      <c r="W12" s="438"/>
      <c r="X12" s="438"/>
      <c r="Y12" s="439"/>
      <c r="Z12" s="443"/>
      <c r="AA12" s="444"/>
      <c r="AB12" s="444"/>
      <c r="AC12" s="444"/>
      <c r="AD12" s="444"/>
      <c r="AE12" s="444"/>
      <c r="AF12" s="444"/>
      <c r="AG12" s="444"/>
      <c r="AH12" s="444"/>
      <c r="AI12" s="445"/>
      <c r="AJ12" s="443"/>
      <c r="AK12" s="444"/>
      <c r="AL12" s="444"/>
      <c r="AM12" s="444"/>
      <c r="AN12" s="445"/>
      <c r="AO12" s="440"/>
      <c r="AP12" s="441"/>
      <c r="AQ12" s="441"/>
      <c r="AR12" s="441"/>
      <c r="AS12" s="441"/>
      <c r="AT12" s="441"/>
      <c r="AU12" s="441"/>
      <c r="AV12" s="441"/>
      <c r="AW12" s="441"/>
      <c r="AX12" s="442"/>
      <c r="AY12" s="66"/>
      <c r="AZ12" s="443"/>
      <c r="BA12" s="444"/>
      <c r="BB12" s="444"/>
      <c r="BC12" s="444"/>
      <c r="BD12" s="445"/>
      <c r="BE12" s="440"/>
      <c r="BF12" s="441"/>
      <c r="BG12" s="441"/>
      <c r="BH12" s="441"/>
      <c r="BI12" s="441"/>
      <c r="BJ12" s="441"/>
      <c r="BK12" s="441"/>
      <c r="BL12" s="441"/>
      <c r="BM12" s="441"/>
      <c r="BN12" s="442"/>
      <c r="BO12" s="70"/>
      <c r="BP12" s="70"/>
      <c r="BQ12" s="70"/>
      <c r="BR12" s="70"/>
      <c r="BS12" s="70"/>
      <c r="BT12" s="70"/>
      <c r="BU12" s="70"/>
      <c r="BV12" s="70"/>
      <c r="BW12" s="70"/>
      <c r="BX12" s="70"/>
      <c r="BY12" s="70"/>
      <c r="BZ12" s="70"/>
      <c r="CA12" s="70"/>
      <c r="CB12" s="70"/>
      <c r="CC12" s="70"/>
      <c r="CD12" s="70"/>
      <c r="CE12" s="71"/>
      <c r="CF12" s="71"/>
      <c r="CG12" s="71"/>
      <c r="CH12" s="71"/>
      <c r="CI12" s="71"/>
      <c r="CJ12" s="72"/>
      <c r="CK12" s="72"/>
      <c r="CL12" s="433"/>
      <c r="CM12" s="434"/>
      <c r="CN12" s="434"/>
      <c r="CO12" s="434"/>
      <c r="CP12" s="435"/>
      <c r="CQ12" s="412"/>
      <c r="CR12" s="413"/>
      <c r="CS12" s="413"/>
      <c r="CT12" s="413"/>
      <c r="CU12" s="413"/>
      <c r="CV12" s="413"/>
      <c r="CW12" s="413"/>
      <c r="CX12" s="413"/>
      <c r="CY12" s="413"/>
      <c r="CZ12" s="414"/>
    </row>
    <row r="13" spans="2:104" s="65" customFormat="1" ht="22.5">
      <c r="B13" s="480" t="s">
        <v>238</v>
      </c>
      <c r="C13" s="481"/>
      <c r="D13" s="482"/>
      <c r="E13" s="437" t="s">
        <v>412</v>
      </c>
      <c r="F13" s="438"/>
      <c r="G13" s="438"/>
      <c r="H13" s="438"/>
      <c r="I13" s="438"/>
      <c r="J13" s="438"/>
      <c r="K13" s="438"/>
      <c r="L13" s="438"/>
      <c r="M13" s="438"/>
      <c r="N13" s="438"/>
      <c r="O13" s="438"/>
      <c r="P13" s="438"/>
      <c r="Q13" s="438"/>
      <c r="R13" s="438"/>
      <c r="S13" s="438"/>
      <c r="T13" s="438"/>
      <c r="U13" s="438"/>
      <c r="V13" s="438"/>
      <c r="W13" s="438"/>
      <c r="X13" s="438"/>
      <c r="Y13" s="439"/>
      <c r="Z13" s="443"/>
      <c r="AA13" s="444"/>
      <c r="AB13" s="444"/>
      <c r="AC13" s="444"/>
      <c r="AD13" s="444"/>
      <c r="AE13" s="444"/>
      <c r="AF13" s="444"/>
      <c r="AG13" s="444"/>
      <c r="AH13" s="444"/>
      <c r="AI13" s="445"/>
      <c r="AJ13" s="443"/>
      <c r="AK13" s="444"/>
      <c r="AL13" s="444"/>
      <c r="AM13" s="444"/>
      <c r="AN13" s="445"/>
      <c r="AO13" s="440"/>
      <c r="AP13" s="441"/>
      <c r="AQ13" s="441"/>
      <c r="AR13" s="441"/>
      <c r="AS13" s="441"/>
      <c r="AT13" s="441"/>
      <c r="AU13" s="441"/>
      <c r="AV13" s="441"/>
      <c r="AW13" s="441"/>
      <c r="AX13" s="442"/>
      <c r="AY13" s="66"/>
      <c r="AZ13" s="443"/>
      <c r="BA13" s="444"/>
      <c r="BB13" s="444"/>
      <c r="BC13" s="444"/>
      <c r="BD13" s="445"/>
      <c r="BE13" s="440"/>
      <c r="BF13" s="441"/>
      <c r="BG13" s="441"/>
      <c r="BH13" s="441"/>
      <c r="BI13" s="441"/>
      <c r="BJ13" s="441"/>
      <c r="BK13" s="441"/>
      <c r="BL13" s="441"/>
      <c r="BM13" s="441"/>
      <c r="BN13" s="442"/>
      <c r="BO13" s="70"/>
      <c r="BP13" s="70"/>
      <c r="BQ13" s="70"/>
      <c r="BR13" s="70"/>
      <c r="BS13" s="70"/>
      <c r="BT13" s="70"/>
      <c r="BU13" s="70"/>
      <c r="BV13" s="70"/>
      <c r="BW13" s="70"/>
      <c r="BX13" s="70"/>
      <c r="BY13" s="70"/>
      <c r="BZ13" s="70"/>
      <c r="CA13" s="70"/>
      <c r="CB13" s="70"/>
      <c r="CC13" s="70"/>
      <c r="CD13" s="70"/>
      <c r="CE13" s="71"/>
      <c r="CF13" s="71"/>
      <c r="CG13" s="71"/>
      <c r="CH13" s="71"/>
      <c r="CI13" s="71"/>
      <c r="CJ13" s="72"/>
      <c r="CK13" s="72"/>
      <c r="CL13" s="433"/>
      <c r="CM13" s="434"/>
      <c r="CN13" s="434"/>
      <c r="CO13" s="434"/>
      <c r="CP13" s="435"/>
      <c r="CQ13" s="412"/>
      <c r="CR13" s="413"/>
      <c r="CS13" s="413"/>
      <c r="CT13" s="413"/>
      <c r="CU13" s="413"/>
      <c r="CV13" s="413"/>
      <c r="CW13" s="413"/>
      <c r="CX13" s="413"/>
      <c r="CY13" s="413"/>
      <c r="CZ13" s="414"/>
    </row>
    <row r="14" spans="2:104" s="65" customFormat="1" ht="22.5">
      <c r="B14" s="400" t="s">
        <v>240</v>
      </c>
      <c r="C14" s="401"/>
      <c r="D14" s="402"/>
      <c r="E14" s="403"/>
      <c r="F14" s="404"/>
      <c r="G14" s="404"/>
      <c r="H14" s="404"/>
      <c r="I14" s="404"/>
      <c r="J14" s="404"/>
      <c r="K14" s="404"/>
      <c r="L14" s="404"/>
      <c r="M14" s="404"/>
      <c r="N14" s="404"/>
      <c r="O14" s="404"/>
      <c r="P14" s="404"/>
      <c r="Q14" s="404"/>
      <c r="R14" s="404"/>
      <c r="S14" s="404"/>
      <c r="T14" s="404"/>
      <c r="U14" s="404"/>
      <c r="V14" s="404"/>
      <c r="W14" s="404"/>
      <c r="X14" s="404"/>
      <c r="Y14" s="405"/>
      <c r="Z14" s="443"/>
      <c r="AA14" s="444"/>
      <c r="AB14" s="444"/>
      <c r="AC14" s="444"/>
      <c r="AD14" s="444"/>
      <c r="AE14" s="444"/>
      <c r="AF14" s="444"/>
      <c r="AG14" s="444"/>
      <c r="AH14" s="444"/>
      <c r="AI14" s="445"/>
      <c r="AJ14" s="443"/>
      <c r="AK14" s="444"/>
      <c r="AL14" s="444"/>
      <c r="AM14" s="444"/>
      <c r="AN14" s="445"/>
      <c r="AO14" s="440"/>
      <c r="AP14" s="441"/>
      <c r="AQ14" s="441"/>
      <c r="AR14" s="441"/>
      <c r="AS14" s="441"/>
      <c r="AT14" s="441"/>
      <c r="AU14" s="441"/>
      <c r="AV14" s="441"/>
      <c r="AW14" s="441"/>
      <c r="AX14" s="442"/>
      <c r="AY14" s="66"/>
      <c r="AZ14" s="443"/>
      <c r="BA14" s="444"/>
      <c r="BB14" s="444"/>
      <c r="BC14" s="444"/>
      <c r="BD14" s="445"/>
      <c r="BE14" s="440"/>
      <c r="BF14" s="441"/>
      <c r="BG14" s="441"/>
      <c r="BH14" s="441"/>
      <c r="BI14" s="441"/>
      <c r="BJ14" s="441"/>
      <c r="BK14" s="441"/>
      <c r="BL14" s="441"/>
      <c r="BM14" s="441"/>
      <c r="BN14" s="442"/>
      <c r="BO14" s="70"/>
      <c r="BP14" s="70"/>
      <c r="BQ14" s="70"/>
      <c r="BR14" s="70"/>
      <c r="BS14" s="70"/>
      <c r="BT14" s="70"/>
      <c r="BU14" s="70"/>
      <c r="BV14" s="70"/>
      <c r="BW14" s="70"/>
      <c r="BX14" s="70"/>
      <c r="BY14" s="70"/>
      <c r="BZ14" s="70"/>
      <c r="CA14" s="70"/>
      <c r="CB14" s="70"/>
      <c r="CC14" s="70"/>
      <c r="CD14" s="70"/>
      <c r="CE14" s="71"/>
      <c r="CF14" s="71"/>
      <c r="CG14" s="71"/>
      <c r="CH14" s="71"/>
      <c r="CI14" s="71"/>
      <c r="CJ14" s="72"/>
      <c r="CK14" s="72"/>
      <c r="CL14" s="433"/>
      <c r="CM14" s="434"/>
      <c r="CN14" s="434"/>
      <c r="CO14" s="434"/>
      <c r="CP14" s="435"/>
      <c r="CQ14" s="412"/>
      <c r="CR14" s="413"/>
      <c r="CS14" s="413"/>
      <c r="CT14" s="413"/>
      <c r="CU14" s="413"/>
      <c r="CV14" s="413"/>
      <c r="CW14" s="413"/>
      <c r="CX14" s="413"/>
      <c r="CY14" s="413"/>
      <c r="CZ14" s="414"/>
    </row>
    <row r="15" spans="2:104" s="65" customFormat="1" ht="22.5">
      <c r="B15" s="400" t="s">
        <v>241</v>
      </c>
      <c r="C15" s="401"/>
      <c r="D15" s="402"/>
      <c r="E15" s="403"/>
      <c r="F15" s="404"/>
      <c r="G15" s="404"/>
      <c r="H15" s="404"/>
      <c r="I15" s="404"/>
      <c r="J15" s="404"/>
      <c r="K15" s="404"/>
      <c r="L15" s="404"/>
      <c r="M15" s="404"/>
      <c r="N15" s="404"/>
      <c r="O15" s="404"/>
      <c r="P15" s="404"/>
      <c r="Q15" s="404"/>
      <c r="R15" s="404"/>
      <c r="S15" s="404"/>
      <c r="T15" s="404"/>
      <c r="U15" s="404"/>
      <c r="V15" s="404"/>
      <c r="W15" s="404"/>
      <c r="X15" s="404"/>
      <c r="Y15" s="405"/>
      <c r="Z15" s="443"/>
      <c r="AA15" s="444"/>
      <c r="AB15" s="444"/>
      <c r="AC15" s="444"/>
      <c r="AD15" s="444"/>
      <c r="AE15" s="444"/>
      <c r="AF15" s="444"/>
      <c r="AG15" s="444"/>
      <c r="AH15" s="444"/>
      <c r="AI15" s="445"/>
      <c r="AJ15" s="443"/>
      <c r="AK15" s="444"/>
      <c r="AL15" s="444"/>
      <c r="AM15" s="444"/>
      <c r="AN15" s="445"/>
      <c r="AO15" s="440"/>
      <c r="AP15" s="441"/>
      <c r="AQ15" s="441"/>
      <c r="AR15" s="441"/>
      <c r="AS15" s="441"/>
      <c r="AT15" s="441"/>
      <c r="AU15" s="441"/>
      <c r="AV15" s="441"/>
      <c r="AW15" s="441"/>
      <c r="AX15" s="442"/>
      <c r="AY15" s="66"/>
      <c r="AZ15" s="443"/>
      <c r="BA15" s="444"/>
      <c r="BB15" s="444"/>
      <c r="BC15" s="444"/>
      <c r="BD15" s="445"/>
      <c r="BE15" s="440"/>
      <c r="BF15" s="441"/>
      <c r="BG15" s="441"/>
      <c r="BH15" s="441"/>
      <c r="BI15" s="441"/>
      <c r="BJ15" s="441"/>
      <c r="BK15" s="441"/>
      <c r="BL15" s="441"/>
      <c r="BM15" s="441"/>
      <c r="BN15" s="442"/>
      <c r="BO15" s="70"/>
      <c r="BP15" s="70"/>
      <c r="BQ15" s="70"/>
      <c r="BR15" s="70"/>
      <c r="BS15" s="70"/>
      <c r="BT15" s="70"/>
      <c r="BU15" s="70"/>
      <c r="BV15" s="70"/>
      <c r="BW15" s="70"/>
      <c r="BX15" s="70"/>
      <c r="BY15" s="70"/>
      <c r="BZ15" s="70"/>
      <c r="CA15" s="70"/>
      <c r="CB15" s="70"/>
      <c r="CC15" s="70"/>
      <c r="CD15" s="70"/>
      <c r="CE15" s="71"/>
      <c r="CF15" s="71"/>
      <c r="CG15" s="71"/>
      <c r="CH15" s="71"/>
      <c r="CI15" s="71"/>
      <c r="CJ15" s="72"/>
      <c r="CK15" s="72"/>
      <c r="CL15" s="433"/>
      <c r="CM15" s="434"/>
      <c r="CN15" s="434"/>
      <c r="CO15" s="434"/>
      <c r="CP15" s="435"/>
      <c r="CQ15" s="412"/>
      <c r="CR15" s="413"/>
      <c r="CS15" s="413"/>
      <c r="CT15" s="413"/>
      <c r="CU15" s="413"/>
      <c r="CV15" s="413"/>
      <c r="CW15" s="413"/>
      <c r="CX15" s="413"/>
      <c r="CY15" s="413"/>
      <c r="CZ15" s="414"/>
    </row>
    <row r="16" spans="2:104" s="65" customFormat="1" ht="22.5">
      <c r="B16" s="400" t="s">
        <v>242</v>
      </c>
      <c r="C16" s="401"/>
      <c r="D16" s="402"/>
      <c r="E16" s="403"/>
      <c r="F16" s="404"/>
      <c r="G16" s="404"/>
      <c r="H16" s="404"/>
      <c r="I16" s="404"/>
      <c r="J16" s="404"/>
      <c r="K16" s="404"/>
      <c r="L16" s="404"/>
      <c r="M16" s="404"/>
      <c r="N16" s="404"/>
      <c r="O16" s="404"/>
      <c r="P16" s="404"/>
      <c r="Q16" s="404"/>
      <c r="R16" s="404"/>
      <c r="S16" s="404"/>
      <c r="T16" s="404"/>
      <c r="U16" s="404"/>
      <c r="V16" s="404"/>
      <c r="W16" s="404"/>
      <c r="X16" s="404"/>
      <c r="Y16" s="405"/>
      <c r="Z16" s="443"/>
      <c r="AA16" s="444"/>
      <c r="AB16" s="444"/>
      <c r="AC16" s="444"/>
      <c r="AD16" s="444"/>
      <c r="AE16" s="444"/>
      <c r="AF16" s="444"/>
      <c r="AG16" s="444"/>
      <c r="AH16" s="444"/>
      <c r="AI16" s="445"/>
      <c r="AJ16" s="443"/>
      <c r="AK16" s="444"/>
      <c r="AL16" s="444"/>
      <c r="AM16" s="444"/>
      <c r="AN16" s="445"/>
      <c r="AO16" s="440"/>
      <c r="AP16" s="441"/>
      <c r="AQ16" s="441"/>
      <c r="AR16" s="441"/>
      <c r="AS16" s="441"/>
      <c r="AT16" s="441"/>
      <c r="AU16" s="441"/>
      <c r="AV16" s="441"/>
      <c r="AW16" s="441"/>
      <c r="AX16" s="442"/>
      <c r="AY16" s="66"/>
      <c r="AZ16" s="443"/>
      <c r="BA16" s="444"/>
      <c r="BB16" s="444"/>
      <c r="BC16" s="444"/>
      <c r="BD16" s="445"/>
      <c r="BE16" s="440"/>
      <c r="BF16" s="441"/>
      <c r="BG16" s="441"/>
      <c r="BH16" s="441"/>
      <c r="BI16" s="441"/>
      <c r="BJ16" s="441"/>
      <c r="BK16" s="441"/>
      <c r="BL16" s="441"/>
      <c r="BM16" s="441"/>
      <c r="BN16" s="442"/>
      <c r="BO16" s="70"/>
      <c r="BP16" s="70"/>
      <c r="BQ16" s="70"/>
      <c r="BR16" s="70"/>
      <c r="BS16" s="70"/>
      <c r="BT16" s="70"/>
      <c r="BU16" s="70"/>
      <c r="BV16" s="70"/>
      <c r="BW16" s="70"/>
      <c r="BX16" s="70"/>
      <c r="BY16" s="70"/>
      <c r="BZ16" s="70"/>
      <c r="CA16" s="70"/>
      <c r="CB16" s="70"/>
      <c r="CC16" s="70"/>
      <c r="CD16" s="70"/>
      <c r="CE16" s="71"/>
      <c r="CF16" s="71"/>
      <c r="CG16" s="71"/>
      <c r="CH16" s="71"/>
      <c r="CI16" s="71"/>
      <c r="CJ16" s="72"/>
      <c r="CK16" s="72"/>
      <c r="CL16" s="433"/>
      <c r="CM16" s="434"/>
      <c r="CN16" s="434"/>
      <c r="CO16" s="434"/>
      <c r="CP16" s="435"/>
      <c r="CQ16" s="412"/>
      <c r="CR16" s="413"/>
      <c r="CS16" s="413"/>
      <c r="CT16" s="413"/>
      <c r="CU16" s="413"/>
      <c r="CV16" s="413"/>
      <c r="CW16" s="413"/>
      <c r="CX16" s="413"/>
      <c r="CY16" s="413"/>
      <c r="CZ16" s="414"/>
    </row>
    <row r="17" spans="2:104" s="65" customFormat="1" ht="22.5">
      <c r="B17" s="400" t="s">
        <v>243</v>
      </c>
      <c r="C17" s="401"/>
      <c r="D17" s="402"/>
      <c r="E17" s="403"/>
      <c r="F17" s="404"/>
      <c r="G17" s="404"/>
      <c r="H17" s="404"/>
      <c r="I17" s="404"/>
      <c r="J17" s="404"/>
      <c r="K17" s="404"/>
      <c r="L17" s="404"/>
      <c r="M17" s="404"/>
      <c r="N17" s="404"/>
      <c r="O17" s="404"/>
      <c r="P17" s="404"/>
      <c r="Q17" s="404"/>
      <c r="R17" s="404"/>
      <c r="S17" s="404"/>
      <c r="T17" s="404"/>
      <c r="U17" s="404"/>
      <c r="V17" s="404"/>
      <c r="W17" s="404"/>
      <c r="X17" s="404"/>
      <c r="Y17" s="405"/>
      <c r="Z17" s="443"/>
      <c r="AA17" s="444"/>
      <c r="AB17" s="444"/>
      <c r="AC17" s="444"/>
      <c r="AD17" s="444"/>
      <c r="AE17" s="444"/>
      <c r="AF17" s="444"/>
      <c r="AG17" s="444"/>
      <c r="AH17" s="444"/>
      <c r="AI17" s="445"/>
      <c r="AJ17" s="443"/>
      <c r="AK17" s="444"/>
      <c r="AL17" s="444"/>
      <c r="AM17" s="444"/>
      <c r="AN17" s="445"/>
      <c r="AO17" s="440"/>
      <c r="AP17" s="441"/>
      <c r="AQ17" s="441"/>
      <c r="AR17" s="441"/>
      <c r="AS17" s="441"/>
      <c r="AT17" s="441"/>
      <c r="AU17" s="441"/>
      <c r="AV17" s="441"/>
      <c r="AW17" s="441"/>
      <c r="AX17" s="442"/>
      <c r="AY17" s="66"/>
      <c r="AZ17" s="443"/>
      <c r="BA17" s="444"/>
      <c r="BB17" s="444"/>
      <c r="BC17" s="444"/>
      <c r="BD17" s="445"/>
      <c r="BE17" s="440"/>
      <c r="BF17" s="441"/>
      <c r="BG17" s="441"/>
      <c r="BH17" s="441"/>
      <c r="BI17" s="441"/>
      <c r="BJ17" s="441"/>
      <c r="BK17" s="441"/>
      <c r="BL17" s="441"/>
      <c r="BM17" s="441"/>
      <c r="BN17" s="442"/>
      <c r="BO17" s="70"/>
      <c r="BP17" s="70"/>
      <c r="BQ17" s="70"/>
      <c r="BR17" s="70"/>
      <c r="BS17" s="70"/>
      <c r="BT17" s="70"/>
      <c r="BU17" s="70"/>
      <c r="BV17" s="70"/>
      <c r="BW17" s="70"/>
      <c r="BX17" s="70"/>
      <c r="BY17" s="70"/>
      <c r="BZ17" s="70"/>
      <c r="CA17" s="70"/>
      <c r="CB17" s="70"/>
      <c r="CC17" s="70"/>
      <c r="CD17" s="70"/>
      <c r="CE17" s="71"/>
      <c r="CF17" s="71"/>
      <c r="CG17" s="71"/>
      <c r="CH17" s="71"/>
      <c r="CI17" s="71"/>
      <c r="CJ17" s="72"/>
      <c r="CK17" s="72"/>
      <c r="CL17" s="433"/>
      <c r="CM17" s="434"/>
      <c r="CN17" s="434"/>
      <c r="CO17" s="434"/>
      <c r="CP17" s="435"/>
      <c r="CQ17" s="412"/>
      <c r="CR17" s="413"/>
      <c r="CS17" s="413"/>
      <c r="CT17" s="413"/>
      <c r="CU17" s="413"/>
      <c r="CV17" s="413"/>
      <c r="CW17" s="413"/>
      <c r="CX17" s="413"/>
      <c r="CY17" s="413"/>
      <c r="CZ17" s="414"/>
    </row>
    <row r="18" spans="2:104" s="85" customFormat="1" ht="24.75">
      <c r="B18" s="459"/>
      <c r="C18" s="460"/>
      <c r="D18" s="461"/>
      <c r="E18" s="477" t="s">
        <v>357</v>
      </c>
      <c r="F18" s="478"/>
      <c r="G18" s="478"/>
      <c r="H18" s="478"/>
      <c r="I18" s="478"/>
      <c r="J18" s="478"/>
      <c r="K18" s="478"/>
      <c r="L18" s="478"/>
      <c r="M18" s="478"/>
      <c r="N18" s="478"/>
      <c r="O18" s="478"/>
      <c r="P18" s="478"/>
      <c r="Q18" s="478"/>
      <c r="R18" s="478"/>
      <c r="S18" s="478"/>
      <c r="T18" s="478"/>
      <c r="U18" s="478"/>
      <c r="V18" s="478"/>
      <c r="W18" s="478"/>
      <c r="X18" s="478"/>
      <c r="Y18" s="478"/>
      <c r="Z18" s="478"/>
      <c r="AA18" s="478"/>
      <c r="AB18" s="478"/>
      <c r="AC18" s="478"/>
      <c r="AD18" s="478"/>
      <c r="AE18" s="478"/>
      <c r="AF18" s="478"/>
      <c r="AG18" s="478"/>
      <c r="AH18" s="478"/>
      <c r="AI18" s="479"/>
      <c r="AJ18" s="397">
        <f>SUM(AJ8:AN17)</f>
        <v>0</v>
      </c>
      <c r="AK18" s="398"/>
      <c r="AL18" s="398"/>
      <c r="AM18" s="398"/>
      <c r="AN18" s="399"/>
      <c r="AO18" s="418">
        <f>SUM(AO8:AX17)</f>
        <v>0</v>
      </c>
      <c r="AP18" s="418"/>
      <c r="AQ18" s="418"/>
      <c r="AR18" s="418"/>
      <c r="AS18" s="418"/>
      <c r="AT18" s="418">
        <f>SUM(AT8:AX17)</f>
        <v>0</v>
      </c>
      <c r="AU18" s="418"/>
      <c r="AV18" s="418"/>
      <c r="AW18" s="418"/>
      <c r="AX18" s="418"/>
      <c r="AZ18" s="397">
        <f>SUM(AZ8:BD17)</f>
        <v>0</v>
      </c>
      <c r="BA18" s="398"/>
      <c r="BB18" s="398"/>
      <c r="BC18" s="398"/>
      <c r="BD18" s="399"/>
      <c r="BE18" s="418">
        <f>SUM(BE8:BN17)</f>
        <v>0</v>
      </c>
      <c r="BF18" s="418"/>
      <c r="BG18" s="418"/>
      <c r="BH18" s="418"/>
      <c r="BI18" s="418"/>
      <c r="BJ18" s="418">
        <f>SUM(BJ8:BN17)</f>
        <v>0</v>
      </c>
      <c r="BK18" s="418"/>
      <c r="BL18" s="418"/>
      <c r="BM18" s="418"/>
      <c r="BN18" s="418"/>
      <c r="BO18" s="86"/>
      <c r="BP18" s="86"/>
      <c r="BQ18" s="86"/>
      <c r="BR18" s="312"/>
      <c r="BS18" s="312"/>
      <c r="BT18" s="86"/>
      <c r="BU18" s="86"/>
      <c r="BV18" s="86"/>
      <c r="BW18" s="86"/>
      <c r="BX18" s="86"/>
      <c r="BY18" s="86"/>
      <c r="BZ18" s="86"/>
      <c r="CA18" s="86"/>
      <c r="CB18" s="86"/>
      <c r="CC18" s="86"/>
      <c r="CD18" s="86"/>
      <c r="CE18" s="86"/>
      <c r="CF18" s="86"/>
      <c r="CG18" s="86"/>
      <c r="CH18" s="86"/>
      <c r="CI18" s="86"/>
      <c r="CJ18" s="86"/>
      <c r="CK18" s="86"/>
      <c r="CL18" s="419">
        <f>IF(AJ18=0,IF(AZ18&lt;=0,0,1),(AZ18-AJ18)/AJ18)</f>
        <v>0</v>
      </c>
      <c r="CM18" s="420"/>
      <c r="CN18" s="420"/>
      <c r="CO18" s="420"/>
      <c r="CP18" s="421"/>
      <c r="CQ18" s="511">
        <f>AZ18-AJ18</f>
        <v>0</v>
      </c>
      <c r="CR18" s="511"/>
      <c r="CS18" s="511"/>
      <c r="CT18" s="511"/>
      <c r="CU18" s="511"/>
      <c r="CV18" s="511"/>
      <c r="CW18" s="511"/>
      <c r="CX18" s="511"/>
      <c r="CY18" s="511"/>
      <c r="CZ18" s="511"/>
    </row>
    <row r="19" spans="2:104" s="85" customFormat="1" ht="24.75">
      <c r="B19" s="123"/>
      <c r="C19" s="123"/>
      <c r="D19" s="123"/>
      <c r="E19" s="319"/>
      <c r="F19" s="319"/>
      <c r="G19" s="319"/>
      <c r="H19" s="319"/>
      <c r="I19" s="319"/>
      <c r="J19" s="319"/>
      <c r="K19" s="319"/>
      <c r="L19" s="319"/>
      <c r="M19" s="319"/>
      <c r="N19" s="319"/>
      <c r="O19" s="319"/>
      <c r="P19" s="319"/>
      <c r="Q19" s="319"/>
      <c r="R19" s="319"/>
      <c r="S19" s="319"/>
      <c r="T19" s="319"/>
      <c r="U19" s="319"/>
      <c r="V19" s="319"/>
      <c r="W19" s="319"/>
      <c r="X19" s="319"/>
      <c r="Y19" s="319"/>
      <c r="Z19" s="319"/>
      <c r="AA19" s="319"/>
      <c r="AB19" s="319"/>
      <c r="AC19" s="319"/>
      <c r="AD19" s="319"/>
      <c r="AE19" s="319"/>
      <c r="AF19" s="319"/>
      <c r="AG19" s="319"/>
      <c r="AH19" s="319"/>
      <c r="AI19" s="319"/>
      <c r="AJ19" s="322"/>
      <c r="AK19" s="322"/>
      <c r="AL19" s="322"/>
      <c r="AM19" s="322"/>
      <c r="AN19" s="322"/>
      <c r="AO19" s="323"/>
      <c r="AP19" s="323"/>
      <c r="AQ19" s="323"/>
      <c r="AR19" s="323"/>
      <c r="AS19" s="323"/>
      <c r="AT19" s="323"/>
      <c r="AU19" s="323"/>
      <c r="AV19" s="323"/>
      <c r="AW19" s="323"/>
      <c r="AX19" s="323" t="s">
        <v>672</v>
      </c>
      <c r="AZ19" s="525"/>
      <c r="BA19" s="526"/>
      <c r="BB19" s="526"/>
      <c r="BC19" s="526"/>
      <c r="BD19" s="526"/>
      <c r="BE19" s="526"/>
      <c r="BF19" s="526"/>
      <c r="BG19" s="526"/>
      <c r="BH19" s="526"/>
      <c r="BI19" s="526"/>
      <c r="BJ19" s="526"/>
      <c r="BK19" s="526"/>
      <c r="BL19" s="526"/>
      <c r="BM19" s="526"/>
      <c r="BN19" s="527"/>
      <c r="BO19" s="86"/>
      <c r="BP19" s="86"/>
      <c r="BQ19" s="86"/>
      <c r="BR19" s="312"/>
      <c r="BS19" s="312"/>
      <c r="BT19" s="86"/>
      <c r="BU19" s="86"/>
      <c r="BV19" s="86"/>
      <c r="BW19" s="86"/>
      <c r="BX19" s="86"/>
      <c r="BY19" s="86"/>
      <c r="BZ19" s="86"/>
      <c r="CA19" s="86"/>
      <c r="CB19" s="86"/>
      <c r="CC19" s="86"/>
      <c r="CD19" s="86"/>
      <c r="CE19" s="86"/>
      <c r="CF19" s="86"/>
      <c r="CG19" s="86"/>
      <c r="CH19" s="86"/>
      <c r="CI19" s="86"/>
      <c r="CJ19" s="86"/>
      <c r="CK19" s="86"/>
      <c r="CL19" s="320"/>
      <c r="CM19" s="320"/>
      <c r="CN19" s="320"/>
      <c r="CO19" s="320"/>
      <c r="CP19" s="320"/>
      <c r="CQ19" s="321"/>
      <c r="CR19" s="321"/>
      <c r="CS19" s="321"/>
      <c r="CT19" s="321"/>
      <c r="CU19" s="321"/>
      <c r="CV19" s="321"/>
      <c r="CW19" s="321"/>
      <c r="CX19" s="321"/>
      <c r="CY19" s="321"/>
      <c r="CZ19" s="321"/>
    </row>
    <row r="20" spans="1:94" ht="25.5" customHeight="1">
      <c r="A20" s="233" t="s">
        <v>165</v>
      </c>
      <c r="B20" s="486" t="s">
        <v>509</v>
      </c>
      <c r="C20" s="486"/>
      <c r="D20" s="486"/>
      <c r="E20" s="486"/>
      <c r="F20" s="486"/>
      <c r="G20" s="486"/>
      <c r="H20" s="486"/>
      <c r="I20" s="486"/>
      <c r="J20" s="486"/>
      <c r="K20" s="486"/>
      <c r="L20" s="486"/>
      <c r="M20" s="486"/>
      <c r="N20" s="486"/>
      <c r="O20" s="486"/>
      <c r="P20" s="486"/>
      <c r="Q20" s="486"/>
      <c r="R20" s="486"/>
      <c r="S20" s="486"/>
      <c r="T20" s="486"/>
      <c r="U20" s="486"/>
      <c r="V20" s="486"/>
      <c r="W20" s="486"/>
      <c r="X20" s="486"/>
      <c r="Y20" s="486"/>
      <c r="Z20" s="486"/>
      <c r="AA20" s="486"/>
      <c r="AB20" s="486"/>
      <c r="AC20" s="486"/>
      <c r="AD20" s="486"/>
      <c r="AE20" s="486"/>
      <c r="AF20" s="486"/>
      <c r="AG20" s="486"/>
      <c r="AH20" s="486"/>
      <c r="AI20" s="486"/>
      <c r="AJ20" s="486"/>
      <c r="AK20" s="486"/>
      <c r="AL20" s="486"/>
      <c r="AM20" s="486"/>
      <c r="AN20" s="486"/>
      <c r="AO20" s="486"/>
      <c r="AP20" s="486"/>
      <c r="AQ20" s="486"/>
      <c r="AR20" s="486"/>
      <c r="AS20" s="486"/>
      <c r="AT20" s="486"/>
      <c r="AU20" s="486"/>
      <c r="AV20" s="486"/>
      <c r="AW20" s="486"/>
      <c r="AX20" s="486"/>
      <c r="AY20" s="486"/>
      <c r="AZ20" s="486"/>
      <c r="BA20" s="486"/>
      <c r="BB20" s="486"/>
      <c r="BC20" s="486"/>
      <c r="BD20" s="486"/>
      <c r="BE20" s="486"/>
      <c r="BF20" s="486"/>
      <c r="BG20" s="486"/>
      <c r="BH20" s="486"/>
      <c r="BI20" s="486"/>
      <c r="BJ20" s="486"/>
      <c r="BK20" s="486"/>
      <c r="BL20" s="486"/>
      <c r="BM20" s="486"/>
      <c r="BN20" s="486"/>
      <c r="BO20" s="82"/>
      <c r="BP20" s="82"/>
      <c r="BQ20" s="82"/>
      <c r="BR20" s="82"/>
      <c r="BS20" s="82"/>
      <c r="BT20" s="82"/>
      <c r="BU20" s="82"/>
      <c r="BV20" s="82"/>
      <c r="BW20" s="82"/>
      <c r="BX20" s="82"/>
      <c r="BY20" s="82"/>
      <c r="BZ20" s="82"/>
      <c r="CA20" s="82"/>
      <c r="CB20" s="82"/>
      <c r="CC20" s="82"/>
      <c r="CD20" s="82"/>
      <c r="CE20" s="82"/>
      <c r="CF20" s="82"/>
      <c r="CG20" s="82"/>
      <c r="CH20" s="82"/>
      <c r="CI20" s="82"/>
      <c r="CJ20" s="82"/>
      <c r="CK20" s="82"/>
      <c r="CL20" s="82"/>
      <c r="CM20" s="82"/>
      <c r="CN20" s="82"/>
      <c r="CO20" s="82"/>
      <c r="CP20" s="82"/>
    </row>
    <row r="21" spans="1:94" ht="25.5" customHeight="1">
      <c r="A21" s="233" t="s">
        <v>166</v>
      </c>
      <c r="B21" s="486" t="s">
        <v>524</v>
      </c>
      <c r="C21" s="486"/>
      <c r="D21" s="486"/>
      <c r="E21" s="486"/>
      <c r="F21" s="486"/>
      <c r="G21" s="486"/>
      <c r="H21" s="486"/>
      <c r="I21" s="486"/>
      <c r="J21" s="486"/>
      <c r="K21" s="486"/>
      <c r="L21" s="486"/>
      <c r="M21" s="486"/>
      <c r="N21" s="486"/>
      <c r="O21" s="486"/>
      <c r="P21" s="486"/>
      <c r="Q21" s="486"/>
      <c r="R21" s="486"/>
      <c r="S21" s="486"/>
      <c r="T21" s="486"/>
      <c r="U21" s="486"/>
      <c r="V21" s="486"/>
      <c r="W21" s="486"/>
      <c r="X21" s="486"/>
      <c r="Y21" s="486"/>
      <c r="Z21" s="486"/>
      <c r="AA21" s="486"/>
      <c r="AB21" s="486"/>
      <c r="AC21" s="486"/>
      <c r="AD21" s="486"/>
      <c r="AE21" s="486"/>
      <c r="AF21" s="486"/>
      <c r="AG21" s="486"/>
      <c r="AH21" s="486"/>
      <c r="AI21" s="486"/>
      <c r="AJ21" s="486"/>
      <c r="AK21" s="486"/>
      <c r="AL21" s="486"/>
      <c r="AM21" s="486"/>
      <c r="AN21" s="486"/>
      <c r="AO21" s="486"/>
      <c r="AP21" s="486"/>
      <c r="AQ21" s="486"/>
      <c r="AR21" s="486"/>
      <c r="AS21" s="486"/>
      <c r="AT21" s="486"/>
      <c r="AU21" s="486"/>
      <c r="AV21" s="486"/>
      <c r="AW21" s="486"/>
      <c r="AX21" s="486"/>
      <c r="AY21" s="486"/>
      <c r="AZ21" s="486"/>
      <c r="BA21" s="486"/>
      <c r="BB21" s="486"/>
      <c r="BC21" s="486"/>
      <c r="BD21" s="486"/>
      <c r="BE21" s="486"/>
      <c r="BF21" s="486"/>
      <c r="BG21" s="486"/>
      <c r="BH21" s="486"/>
      <c r="BI21" s="486"/>
      <c r="BJ21" s="486"/>
      <c r="BK21" s="486"/>
      <c r="BL21" s="486"/>
      <c r="BM21" s="486"/>
      <c r="BN21" s="486"/>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row>
    <row r="22" spans="1:94" s="1" customFormat="1" ht="20.25" customHeight="1">
      <c r="A22" s="2"/>
      <c r="B22" s="43"/>
      <c r="C22" s="3"/>
      <c r="D22" s="3"/>
      <c r="E22" s="246"/>
      <c r="F22" s="246"/>
      <c r="G22" s="246"/>
      <c r="H22" s="246"/>
      <c r="I22" s="246"/>
      <c r="J22" s="246"/>
      <c r="K22" s="246"/>
      <c r="L22" s="246"/>
      <c r="M22" s="246"/>
      <c r="N22" s="246"/>
      <c r="O22" s="246"/>
      <c r="P22" s="246"/>
      <c r="Q22" s="246"/>
      <c r="R22" s="246"/>
      <c r="S22" s="246"/>
      <c r="T22" s="246"/>
      <c r="U22" s="246"/>
      <c r="V22" s="246"/>
      <c r="W22" s="246"/>
      <c r="X22" s="246"/>
      <c r="Y22" s="246"/>
      <c r="Z22" s="3"/>
      <c r="AA22" s="3"/>
      <c r="AB22" s="3"/>
      <c r="AC22" s="3"/>
      <c r="AD22" s="3"/>
      <c r="AE22" s="3"/>
      <c r="AF22" s="3"/>
      <c r="AG22" s="3"/>
      <c r="AH22" s="3"/>
      <c r="AI22" s="3"/>
      <c r="AJ22" s="3"/>
      <c r="AK22" s="3"/>
      <c r="AL22" s="3"/>
      <c r="AM22" s="3"/>
      <c r="AN22" s="62"/>
      <c r="AO22" s="2"/>
      <c r="AP22" s="43"/>
      <c r="AQ22" s="3"/>
      <c r="AR22" s="3"/>
      <c r="AS22" s="3"/>
      <c r="AT22" s="3"/>
      <c r="AU22" s="3"/>
      <c r="AV22" s="3"/>
      <c r="AW22" s="3"/>
      <c r="AX22" s="3"/>
      <c r="AY22" s="3"/>
      <c r="AZ22" s="3"/>
      <c r="BA22" s="3"/>
      <c r="BB22" s="3"/>
      <c r="BC22" s="3"/>
      <c r="BD22" s="3"/>
      <c r="BE22" s="3"/>
      <c r="BF22" s="3"/>
      <c r="BG22" s="3"/>
      <c r="BH22" s="3"/>
      <c r="BI22" s="3"/>
      <c r="BJ22" s="3"/>
      <c r="BK22" s="3"/>
      <c r="BL22" s="3"/>
      <c r="BM22" s="3"/>
      <c r="BN22" s="3"/>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row>
    <row r="23" spans="1:94" s="32" customFormat="1" ht="20.25" customHeight="1">
      <c r="A23" s="58" t="s">
        <v>38</v>
      </c>
      <c r="B23" s="59" t="s">
        <v>671</v>
      </c>
      <c r="C23" s="60"/>
      <c r="D23" s="60"/>
      <c r="E23" s="40"/>
      <c r="F23" s="40"/>
      <c r="G23" s="40"/>
      <c r="H23" s="40"/>
      <c r="I23" s="40"/>
      <c r="J23" s="40"/>
      <c r="K23" s="40"/>
      <c r="L23" s="40"/>
      <c r="M23" s="40"/>
      <c r="N23" s="40"/>
      <c r="O23" s="40"/>
      <c r="P23" s="40"/>
      <c r="Q23" s="40"/>
      <c r="R23" s="40"/>
      <c r="S23" s="40"/>
      <c r="T23" s="40"/>
      <c r="U23" s="40"/>
      <c r="V23" s="40"/>
      <c r="W23" s="40"/>
      <c r="X23" s="40"/>
      <c r="Y23" s="4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243"/>
      <c r="BA23" s="60"/>
      <c r="BB23" s="60"/>
      <c r="BC23" s="60"/>
      <c r="BD23" s="60"/>
      <c r="BE23" s="60"/>
      <c r="BF23" s="60"/>
      <c r="BG23" s="60"/>
      <c r="BH23" s="60"/>
      <c r="BI23" s="60"/>
      <c r="BJ23" s="60"/>
      <c r="BK23" s="60"/>
      <c r="BL23" s="60"/>
      <c r="BM23" s="60"/>
      <c r="BN23" s="60"/>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row>
    <row r="24" spans="1:94" s="1" customFormat="1" ht="20.25" customHeight="1">
      <c r="A24" s="2"/>
      <c r="B24" s="43"/>
      <c r="C24" s="3"/>
      <c r="D24" s="3"/>
      <c r="E24" s="246"/>
      <c r="F24" s="246"/>
      <c r="G24" s="246"/>
      <c r="H24" s="246"/>
      <c r="I24" s="246"/>
      <c r="J24" s="246"/>
      <c r="K24" s="246"/>
      <c r="L24" s="246"/>
      <c r="M24" s="246"/>
      <c r="N24" s="246"/>
      <c r="O24" s="246"/>
      <c r="P24" s="246"/>
      <c r="Q24" s="246"/>
      <c r="R24" s="246"/>
      <c r="S24" s="246"/>
      <c r="T24" s="246"/>
      <c r="U24" s="246"/>
      <c r="V24" s="246"/>
      <c r="W24" s="246"/>
      <c r="X24" s="246"/>
      <c r="Y24" s="246"/>
      <c r="Z24" s="3"/>
      <c r="AA24" s="3"/>
      <c r="AB24" s="3"/>
      <c r="AC24" s="3"/>
      <c r="AD24" s="3"/>
      <c r="AE24" s="3"/>
      <c r="AF24" s="3"/>
      <c r="AG24" s="3"/>
      <c r="AH24" s="3"/>
      <c r="AI24" s="3"/>
      <c r="AJ24" s="3"/>
      <c r="AK24" s="3"/>
      <c r="AL24" s="3"/>
      <c r="AM24" s="3"/>
      <c r="AN24" s="62"/>
      <c r="AO24" s="2"/>
      <c r="AP24" s="43"/>
      <c r="AQ24" s="3"/>
      <c r="AR24" s="3"/>
      <c r="AS24" s="3"/>
      <c r="AT24" s="3"/>
      <c r="AU24" s="3"/>
      <c r="AV24" s="3"/>
      <c r="AW24" s="3"/>
      <c r="AX24" s="3"/>
      <c r="AY24" s="3"/>
      <c r="AZ24" s="3"/>
      <c r="BA24" s="3"/>
      <c r="BB24" s="3"/>
      <c r="BC24" s="3"/>
      <c r="BD24" s="3"/>
      <c r="BE24" s="3"/>
      <c r="BF24" s="3"/>
      <c r="BG24" s="3"/>
      <c r="BH24" s="3"/>
      <c r="BI24" s="3"/>
      <c r="BJ24" s="3"/>
      <c r="BK24" s="3"/>
      <c r="BL24" s="3"/>
      <c r="BM24" s="3"/>
      <c r="BN24" s="3"/>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row>
    <row r="25" spans="1:119" s="1" customFormat="1" ht="20.25" customHeight="1">
      <c r="A25" s="2"/>
      <c r="B25" s="395" t="s">
        <v>23</v>
      </c>
      <c r="C25" s="395"/>
      <c r="D25" s="395"/>
      <c r="E25" s="395" t="s">
        <v>249</v>
      </c>
      <c r="F25" s="395"/>
      <c r="G25" s="395"/>
      <c r="H25" s="395"/>
      <c r="I25" s="395"/>
      <c r="J25" s="395"/>
      <c r="K25" s="395"/>
      <c r="L25" s="395"/>
      <c r="M25" s="395"/>
      <c r="N25" s="395"/>
      <c r="O25" s="395"/>
      <c r="P25" s="395"/>
      <c r="Q25" s="395"/>
      <c r="R25" s="395"/>
      <c r="S25" s="395"/>
      <c r="T25" s="395"/>
      <c r="U25" s="395"/>
      <c r="V25" s="395"/>
      <c r="W25" s="395"/>
      <c r="X25" s="395"/>
      <c r="Y25" s="395"/>
      <c r="Z25" s="395" t="s">
        <v>250</v>
      </c>
      <c r="AA25" s="395"/>
      <c r="AB25" s="395"/>
      <c r="AC25" s="395"/>
      <c r="AD25" s="395"/>
      <c r="AE25" s="395" t="s">
        <v>247</v>
      </c>
      <c r="AF25" s="395"/>
      <c r="AG25" s="395"/>
      <c r="AH25" s="395"/>
      <c r="AI25" s="395"/>
      <c r="AJ25" s="424" t="s">
        <v>704</v>
      </c>
      <c r="AK25" s="425"/>
      <c r="AL25" s="425"/>
      <c r="AM25" s="425"/>
      <c r="AN25" s="426"/>
      <c r="AO25" s="424" t="s">
        <v>574</v>
      </c>
      <c r="AP25" s="425"/>
      <c r="AQ25" s="425"/>
      <c r="AR25" s="425"/>
      <c r="AS25" s="426"/>
      <c r="AT25" s="424" t="s">
        <v>575</v>
      </c>
      <c r="AU25" s="425"/>
      <c r="AV25" s="425"/>
      <c r="AW25" s="425"/>
      <c r="AX25" s="426"/>
      <c r="AY25" s="57"/>
      <c r="AZ25" s="395" t="s">
        <v>247</v>
      </c>
      <c r="BA25" s="395"/>
      <c r="BB25" s="395"/>
      <c r="BC25" s="395"/>
      <c r="BD25" s="395"/>
      <c r="BE25" s="424" t="s">
        <v>574</v>
      </c>
      <c r="BF25" s="425"/>
      <c r="BG25" s="425"/>
      <c r="BH25" s="425"/>
      <c r="BI25" s="426"/>
      <c r="BJ25" s="424" t="s">
        <v>575</v>
      </c>
      <c r="BK25" s="425"/>
      <c r="BL25" s="425"/>
      <c r="BM25" s="425"/>
      <c r="BN25" s="426"/>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424" t="s">
        <v>585</v>
      </c>
      <c r="CM25" s="425"/>
      <c r="CN25" s="425"/>
      <c r="CO25" s="425"/>
      <c r="CP25" s="426"/>
      <c r="CQ25" s="424" t="s">
        <v>574</v>
      </c>
      <c r="CR25" s="425"/>
      <c r="CS25" s="425"/>
      <c r="CT25" s="425"/>
      <c r="CU25" s="426"/>
      <c r="CV25" s="424" t="s">
        <v>586</v>
      </c>
      <c r="CW25" s="425"/>
      <c r="CX25" s="425"/>
      <c r="CY25" s="425"/>
      <c r="CZ25" s="426"/>
      <c r="DA25" s="424" t="s">
        <v>587</v>
      </c>
      <c r="DB25" s="425"/>
      <c r="DC25" s="425"/>
      <c r="DD25" s="425"/>
      <c r="DE25" s="426"/>
      <c r="DF25" s="424" t="s">
        <v>582</v>
      </c>
      <c r="DG25" s="425"/>
      <c r="DH25" s="425"/>
      <c r="DI25" s="425"/>
      <c r="DJ25" s="426"/>
      <c r="DK25" s="424" t="s">
        <v>583</v>
      </c>
      <c r="DL25" s="425"/>
      <c r="DM25" s="425"/>
      <c r="DN25" s="425"/>
      <c r="DO25" s="426"/>
    </row>
    <row r="26" spans="1:119" s="1" customFormat="1" ht="20.25" customHeight="1">
      <c r="A26" s="2"/>
      <c r="B26" s="395"/>
      <c r="C26" s="395"/>
      <c r="D26" s="395"/>
      <c r="E26" s="395"/>
      <c r="F26" s="395"/>
      <c r="G26" s="395"/>
      <c r="H26" s="395"/>
      <c r="I26" s="395"/>
      <c r="J26" s="395"/>
      <c r="K26" s="395"/>
      <c r="L26" s="395"/>
      <c r="M26" s="395"/>
      <c r="N26" s="395"/>
      <c r="O26" s="395"/>
      <c r="P26" s="395"/>
      <c r="Q26" s="395"/>
      <c r="R26" s="395"/>
      <c r="S26" s="395"/>
      <c r="T26" s="395"/>
      <c r="U26" s="395"/>
      <c r="V26" s="395"/>
      <c r="W26" s="395"/>
      <c r="X26" s="395"/>
      <c r="Y26" s="395"/>
      <c r="Z26" s="395"/>
      <c r="AA26" s="395"/>
      <c r="AB26" s="395"/>
      <c r="AC26" s="395"/>
      <c r="AD26" s="395"/>
      <c r="AE26" s="395"/>
      <c r="AF26" s="395"/>
      <c r="AG26" s="395"/>
      <c r="AH26" s="395"/>
      <c r="AI26" s="395"/>
      <c r="AJ26" s="427"/>
      <c r="AK26" s="428"/>
      <c r="AL26" s="428"/>
      <c r="AM26" s="428"/>
      <c r="AN26" s="429"/>
      <c r="AO26" s="427"/>
      <c r="AP26" s="428"/>
      <c r="AQ26" s="428"/>
      <c r="AR26" s="428"/>
      <c r="AS26" s="429"/>
      <c r="AT26" s="427"/>
      <c r="AU26" s="428"/>
      <c r="AV26" s="428"/>
      <c r="AW26" s="428"/>
      <c r="AX26" s="429"/>
      <c r="AY26" s="57"/>
      <c r="AZ26" s="395"/>
      <c r="BA26" s="395"/>
      <c r="BB26" s="395"/>
      <c r="BC26" s="395"/>
      <c r="BD26" s="395"/>
      <c r="BE26" s="427"/>
      <c r="BF26" s="428"/>
      <c r="BG26" s="428"/>
      <c r="BH26" s="428"/>
      <c r="BI26" s="429"/>
      <c r="BJ26" s="427"/>
      <c r="BK26" s="428"/>
      <c r="BL26" s="428"/>
      <c r="BM26" s="428"/>
      <c r="BN26" s="429"/>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427"/>
      <c r="CM26" s="428"/>
      <c r="CN26" s="428"/>
      <c r="CO26" s="428"/>
      <c r="CP26" s="429"/>
      <c r="CQ26" s="427"/>
      <c r="CR26" s="428"/>
      <c r="CS26" s="428"/>
      <c r="CT26" s="428"/>
      <c r="CU26" s="429"/>
      <c r="CV26" s="427"/>
      <c r="CW26" s="428"/>
      <c r="CX26" s="428"/>
      <c r="CY26" s="428"/>
      <c r="CZ26" s="429"/>
      <c r="DA26" s="427"/>
      <c r="DB26" s="428"/>
      <c r="DC26" s="428"/>
      <c r="DD26" s="428"/>
      <c r="DE26" s="429"/>
      <c r="DF26" s="427"/>
      <c r="DG26" s="428"/>
      <c r="DH26" s="428"/>
      <c r="DI26" s="428"/>
      <c r="DJ26" s="429"/>
      <c r="DK26" s="427"/>
      <c r="DL26" s="428"/>
      <c r="DM26" s="428"/>
      <c r="DN26" s="428"/>
      <c r="DO26" s="429"/>
    </row>
    <row r="27" spans="2:119" s="63" customFormat="1" ht="20.25" customHeight="1">
      <c r="B27" s="395"/>
      <c r="C27" s="395"/>
      <c r="D27" s="395"/>
      <c r="E27" s="395"/>
      <c r="F27" s="395"/>
      <c r="G27" s="395"/>
      <c r="H27" s="395"/>
      <c r="I27" s="395"/>
      <c r="J27" s="395"/>
      <c r="K27" s="395"/>
      <c r="L27" s="395"/>
      <c r="M27" s="395"/>
      <c r="N27" s="395"/>
      <c r="O27" s="395"/>
      <c r="P27" s="395"/>
      <c r="Q27" s="395"/>
      <c r="R27" s="395"/>
      <c r="S27" s="395"/>
      <c r="T27" s="395"/>
      <c r="U27" s="395"/>
      <c r="V27" s="395"/>
      <c r="W27" s="395"/>
      <c r="X27" s="395"/>
      <c r="Y27" s="395"/>
      <c r="Z27" s="395"/>
      <c r="AA27" s="395"/>
      <c r="AB27" s="395"/>
      <c r="AC27" s="395"/>
      <c r="AD27" s="395"/>
      <c r="AE27" s="395"/>
      <c r="AF27" s="395"/>
      <c r="AG27" s="395"/>
      <c r="AH27" s="395"/>
      <c r="AI27" s="395"/>
      <c r="AJ27" s="430"/>
      <c r="AK27" s="431"/>
      <c r="AL27" s="431"/>
      <c r="AM27" s="431"/>
      <c r="AN27" s="432"/>
      <c r="AO27" s="430"/>
      <c r="AP27" s="431"/>
      <c r="AQ27" s="431"/>
      <c r="AR27" s="431"/>
      <c r="AS27" s="432"/>
      <c r="AT27" s="430"/>
      <c r="AU27" s="431"/>
      <c r="AV27" s="431"/>
      <c r="AW27" s="431"/>
      <c r="AX27" s="432"/>
      <c r="AY27" s="64"/>
      <c r="AZ27" s="395"/>
      <c r="BA27" s="395"/>
      <c r="BB27" s="395"/>
      <c r="BC27" s="395"/>
      <c r="BD27" s="395"/>
      <c r="BE27" s="430"/>
      <c r="BF27" s="431"/>
      <c r="BG27" s="431"/>
      <c r="BH27" s="431"/>
      <c r="BI27" s="432"/>
      <c r="BJ27" s="430"/>
      <c r="BK27" s="431"/>
      <c r="BL27" s="431"/>
      <c r="BM27" s="431"/>
      <c r="BN27" s="432"/>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430"/>
      <c r="CM27" s="431"/>
      <c r="CN27" s="431"/>
      <c r="CO27" s="431"/>
      <c r="CP27" s="432"/>
      <c r="CQ27" s="430"/>
      <c r="CR27" s="431"/>
      <c r="CS27" s="431"/>
      <c r="CT27" s="431"/>
      <c r="CU27" s="432"/>
      <c r="CV27" s="430"/>
      <c r="CW27" s="431"/>
      <c r="CX27" s="431"/>
      <c r="CY27" s="431"/>
      <c r="CZ27" s="432"/>
      <c r="DA27" s="430"/>
      <c r="DB27" s="431"/>
      <c r="DC27" s="431"/>
      <c r="DD27" s="431"/>
      <c r="DE27" s="432"/>
      <c r="DF27" s="430"/>
      <c r="DG27" s="431"/>
      <c r="DH27" s="431"/>
      <c r="DI27" s="431"/>
      <c r="DJ27" s="432"/>
      <c r="DK27" s="430"/>
      <c r="DL27" s="431"/>
      <c r="DM27" s="431"/>
      <c r="DN27" s="431"/>
      <c r="DO27" s="432"/>
    </row>
    <row r="28" spans="2:119" s="65" customFormat="1" ht="22.5">
      <c r="B28" s="400" t="s">
        <v>228</v>
      </c>
      <c r="C28" s="401"/>
      <c r="D28" s="402"/>
      <c r="E28" s="403"/>
      <c r="F28" s="404"/>
      <c r="G28" s="404"/>
      <c r="H28" s="404"/>
      <c r="I28" s="404"/>
      <c r="J28" s="404"/>
      <c r="K28" s="404"/>
      <c r="L28" s="404"/>
      <c r="M28" s="404"/>
      <c r="N28" s="404"/>
      <c r="O28" s="404"/>
      <c r="P28" s="404"/>
      <c r="Q28" s="404"/>
      <c r="R28" s="404"/>
      <c r="S28" s="404"/>
      <c r="T28" s="404"/>
      <c r="U28" s="404"/>
      <c r="V28" s="404"/>
      <c r="W28" s="404"/>
      <c r="X28" s="404"/>
      <c r="Y28" s="405"/>
      <c r="Z28" s="396"/>
      <c r="AA28" s="396"/>
      <c r="AB28" s="396"/>
      <c r="AC28" s="396"/>
      <c r="AD28" s="396"/>
      <c r="AE28" s="396"/>
      <c r="AF28" s="396"/>
      <c r="AG28" s="396"/>
      <c r="AH28" s="396"/>
      <c r="AI28" s="396"/>
      <c r="AJ28" s="406"/>
      <c r="AK28" s="407"/>
      <c r="AL28" s="407"/>
      <c r="AM28" s="407"/>
      <c r="AN28" s="408"/>
      <c r="AO28" s="406"/>
      <c r="AP28" s="407"/>
      <c r="AQ28" s="407"/>
      <c r="AR28" s="407"/>
      <c r="AS28" s="408"/>
      <c r="AT28" s="406"/>
      <c r="AU28" s="407"/>
      <c r="AV28" s="407"/>
      <c r="AW28" s="407"/>
      <c r="AX28" s="408"/>
      <c r="AY28" s="66"/>
      <c r="AZ28" s="406"/>
      <c r="BA28" s="407"/>
      <c r="BB28" s="407"/>
      <c r="BC28" s="407"/>
      <c r="BD28" s="408"/>
      <c r="BE28" s="406"/>
      <c r="BF28" s="407"/>
      <c r="BG28" s="407"/>
      <c r="BH28" s="407"/>
      <c r="BI28" s="408"/>
      <c r="BJ28" s="406"/>
      <c r="BK28" s="407"/>
      <c r="BL28" s="407"/>
      <c r="BM28" s="407"/>
      <c r="BN28" s="408"/>
      <c r="BO28" s="73"/>
      <c r="BP28" s="73"/>
      <c r="BQ28" s="73"/>
      <c r="BR28" s="73"/>
      <c r="BS28" s="73"/>
      <c r="BT28" s="73"/>
      <c r="BU28" s="73"/>
      <c r="BV28" s="73"/>
      <c r="BW28" s="73"/>
      <c r="BX28" s="73"/>
      <c r="BY28" s="73"/>
      <c r="BZ28" s="73"/>
      <c r="CA28" s="73"/>
      <c r="CB28" s="73"/>
      <c r="CC28" s="73"/>
      <c r="CD28" s="73"/>
      <c r="CE28" s="71"/>
      <c r="CF28" s="71"/>
      <c r="CG28" s="71"/>
      <c r="CH28" s="71"/>
      <c r="CI28" s="71"/>
      <c r="CJ28" s="72"/>
      <c r="CK28" s="72"/>
      <c r="CL28" s="386"/>
      <c r="CM28" s="387"/>
      <c r="CN28" s="387"/>
      <c r="CO28" s="387"/>
      <c r="CP28" s="388"/>
      <c r="CQ28" s="386"/>
      <c r="CR28" s="387"/>
      <c r="CS28" s="387"/>
      <c r="CT28" s="387"/>
      <c r="CU28" s="388"/>
      <c r="CV28" s="386"/>
      <c r="CW28" s="387"/>
      <c r="CX28" s="387"/>
      <c r="CY28" s="387"/>
      <c r="CZ28" s="388"/>
      <c r="DA28" s="386"/>
      <c r="DB28" s="387"/>
      <c r="DC28" s="387"/>
      <c r="DD28" s="387"/>
      <c r="DE28" s="388"/>
      <c r="DF28" s="386"/>
      <c r="DG28" s="387"/>
      <c r="DH28" s="387"/>
      <c r="DI28" s="387"/>
      <c r="DJ28" s="388"/>
      <c r="DK28" s="386"/>
      <c r="DL28" s="387"/>
      <c r="DM28" s="387"/>
      <c r="DN28" s="387"/>
      <c r="DO28" s="388"/>
    </row>
    <row r="29" spans="2:119" s="65" customFormat="1" ht="22.5">
      <c r="B29" s="400" t="s">
        <v>251</v>
      </c>
      <c r="C29" s="401"/>
      <c r="D29" s="402"/>
      <c r="E29" s="403"/>
      <c r="F29" s="404"/>
      <c r="G29" s="404"/>
      <c r="H29" s="404"/>
      <c r="I29" s="404"/>
      <c r="J29" s="404"/>
      <c r="K29" s="404"/>
      <c r="L29" s="404"/>
      <c r="M29" s="404"/>
      <c r="N29" s="404"/>
      <c r="O29" s="404"/>
      <c r="P29" s="404"/>
      <c r="Q29" s="404"/>
      <c r="R29" s="404"/>
      <c r="S29" s="404"/>
      <c r="T29" s="404"/>
      <c r="U29" s="404"/>
      <c r="V29" s="404"/>
      <c r="W29" s="404"/>
      <c r="X29" s="404"/>
      <c r="Y29" s="405"/>
      <c r="Z29" s="396"/>
      <c r="AA29" s="396"/>
      <c r="AB29" s="396"/>
      <c r="AC29" s="396"/>
      <c r="AD29" s="396"/>
      <c r="AE29" s="396"/>
      <c r="AF29" s="396"/>
      <c r="AG29" s="396"/>
      <c r="AH29" s="396"/>
      <c r="AI29" s="396"/>
      <c r="AJ29" s="406"/>
      <c r="AK29" s="407"/>
      <c r="AL29" s="407"/>
      <c r="AM29" s="407"/>
      <c r="AN29" s="408"/>
      <c r="AO29" s="406"/>
      <c r="AP29" s="407"/>
      <c r="AQ29" s="407"/>
      <c r="AR29" s="407"/>
      <c r="AS29" s="408"/>
      <c r="AT29" s="406"/>
      <c r="AU29" s="407"/>
      <c r="AV29" s="407"/>
      <c r="AW29" s="407"/>
      <c r="AX29" s="408"/>
      <c r="AY29" s="66"/>
      <c r="AZ29" s="406"/>
      <c r="BA29" s="407"/>
      <c r="BB29" s="407"/>
      <c r="BC29" s="407"/>
      <c r="BD29" s="408"/>
      <c r="BE29" s="406"/>
      <c r="BF29" s="407"/>
      <c r="BG29" s="407"/>
      <c r="BH29" s="407"/>
      <c r="BI29" s="408"/>
      <c r="BJ29" s="406"/>
      <c r="BK29" s="407"/>
      <c r="BL29" s="407"/>
      <c r="BM29" s="407"/>
      <c r="BN29" s="408"/>
      <c r="BO29" s="73"/>
      <c r="BP29" s="73"/>
      <c r="BQ29" s="73"/>
      <c r="BR29" s="73"/>
      <c r="BS29" s="73"/>
      <c r="BT29" s="73"/>
      <c r="BU29" s="73"/>
      <c r="BV29" s="73"/>
      <c r="BW29" s="73"/>
      <c r="BX29" s="73"/>
      <c r="BY29" s="73"/>
      <c r="BZ29" s="73"/>
      <c r="CA29" s="73"/>
      <c r="CB29" s="73"/>
      <c r="CC29" s="73"/>
      <c r="CD29" s="73"/>
      <c r="CE29" s="71"/>
      <c r="CF29" s="71"/>
      <c r="CG29" s="71"/>
      <c r="CH29" s="71"/>
      <c r="CI29" s="71"/>
      <c r="CJ29" s="72"/>
      <c r="CK29" s="72"/>
      <c r="CL29" s="386"/>
      <c r="CM29" s="387"/>
      <c r="CN29" s="387"/>
      <c r="CO29" s="387"/>
      <c r="CP29" s="388"/>
      <c r="CQ29" s="386"/>
      <c r="CR29" s="387"/>
      <c r="CS29" s="387"/>
      <c r="CT29" s="387"/>
      <c r="CU29" s="388"/>
      <c r="CV29" s="386"/>
      <c r="CW29" s="387"/>
      <c r="CX29" s="387"/>
      <c r="CY29" s="387"/>
      <c r="CZ29" s="388"/>
      <c r="DA29" s="386"/>
      <c r="DB29" s="387"/>
      <c r="DC29" s="387"/>
      <c r="DD29" s="387"/>
      <c r="DE29" s="388"/>
      <c r="DF29" s="386"/>
      <c r="DG29" s="387"/>
      <c r="DH29" s="387"/>
      <c r="DI29" s="387"/>
      <c r="DJ29" s="388"/>
      <c r="DK29" s="386"/>
      <c r="DL29" s="387"/>
      <c r="DM29" s="387"/>
      <c r="DN29" s="387"/>
      <c r="DO29" s="388"/>
    </row>
    <row r="30" spans="2:119" s="65" customFormat="1" ht="22.5">
      <c r="B30" s="400" t="s">
        <v>252</v>
      </c>
      <c r="C30" s="401"/>
      <c r="D30" s="402"/>
      <c r="E30" s="403"/>
      <c r="F30" s="404"/>
      <c r="G30" s="404"/>
      <c r="H30" s="404"/>
      <c r="I30" s="404"/>
      <c r="J30" s="404"/>
      <c r="K30" s="404"/>
      <c r="L30" s="404"/>
      <c r="M30" s="404"/>
      <c r="N30" s="404"/>
      <c r="O30" s="404"/>
      <c r="P30" s="404"/>
      <c r="Q30" s="404"/>
      <c r="R30" s="404"/>
      <c r="S30" s="404"/>
      <c r="T30" s="404"/>
      <c r="U30" s="404"/>
      <c r="V30" s="404"/>
      <c r="W30" s="404"/>
      <c r="X30" s="404"/>
      <c r="Y30" s="405"/>
      <c r="Z30" s="396"/>
      <c r="AA30" s="396"/>
      <c r="AB30" s="396"/>
      <c r="AC30" s="396"/>
      <c r="AD30" s="396"/>
      <c r="AE30" s="396"/>
      <c r="AF30" s="396"/>
      <c r="AG30" s="396"/>
      <c r="AH30" s="396"/>
      <c r="AI30" s="396"/>
      <c r="AJ30" s="406"/>
      <c r="AK30" s="407"/>
      <c r="AL30" s="407"/>
      <c r="AM30" s="407"/>
      <c r="AN30" s="408"/>
      <c r="AO30" s="406"/>
      <c r="AP30" s="407"/>
      <c r="AQ30" s="407"/>
      <c r="AR30" s="407"/>
      <c r="AS30" s="408"/>
      <c r="AT30" s="406"/>
      <c r="AU30" s="407"/>
      <c r="AV30" s="407"/>
      <c r="AW30" s="407"/>
      <c r="AX30" s="408"/>
      <c r="AY30" s="66"/>
      <c r="AZ30" s="406"/>
      <c r="BA30" s="407"/>
      <c r="BB30" s="407"/>
      <c r="BC30" s="407"/>
      <c r="BD30" s="408"/>
      <c r="BE30" s="406"/>
      <c r="BF30" s="407"/>
      <c r="BG30" s="407"/>
      <c r="BH30" s="407"/>
      <c r="BI30" s="408"/>
      <c r="BJ30" s="406"/>
      <c r="BK30" s="407"/>
      <c r="BL30" s="407"/>
      <c r="BM30" s="407"/>
      <c r="BN30" s="408"/>
      <c r="BO30" s="73"/>
      <c r="BP30" s="73"/>
      <c r="BQ30" s="73"/>
      <c r="BR30" s="73"/>
      <c r="BS30" s="73"/>
      <c r="BT30" s="73"/>
      <c r="BU30" s="73"/>
      <c r="BV30" s="73"/>
      <c r="BW30" s="73"/>
      <c r="BX30" s="73"/>
      <c r="BY30" s="73"/>
      <c r="BZ30" s="73"/>
      <c r="CA30" s="73"/>
      <c r="CB30" s="73"/>
      <c r="CC30" s="73"/>
      <c r="CD30" s="73"/>
      <c r="CE30" s="71"/>
      <c r="CF30" s="71"/>
      <c r="CG30" s="71"/>
      <c r="CH30" s="71"/>
      <c r="CI30" s="71"/>
      <c r="CJ30" s="72"/>
      <c r="CK30" s="72"/>
      <c r="CL30" s="386"/>
      <c r="CM30" s="387"/>
      <c r="CN30" s="387"/>
      <c r="CO30" s="387"/>
      <c r="CP30" s="388"/>
      <c r="CQ30" s="386"/>
      <c r="CR30" s="387"/>
      <c r="CS30" s="387"/>
      <c r="CT30" s="387"/>
      <c r="CU30" s="388"/>
      <c r="CV30" s="386"/>
      <c r="CW30" s="387"/>
      <c r="CX30" s="387"/>
      <c r="CY30" s="387"/>
      <c r="CZ30" s="388"/>
      <c r="DA30" s="386"/>
      <c r="DB30" s="387"/>
      <c r="DC30" s="387"/>
      <c r="DD30" s="387"/>
      <c r="DE30" s="388"/>
      <c r="DF30" s="386"/>
      <c r="DG30" s="387"/>
      <c r="DH30" s="387"/>
      <c r="DI30" s="387"/>
      <c r="DJ30" s="388"/>
      <c r="DK30" s="386"/>
      <c r="DL30" s="387"/>
      <c r="DM30" s="387"/>
      <c r="DN30" s="387"/>
      <c r="DO30" s="388"/>
    </row>
    <row r="31" spans="2:119" s="65" customFormat="1" ht="22.5">
      <c r="B31" s="400" t="s">
        <v>253</v>
      </c>
      <c r="C31" s="401"/>
      <c r="D31" s="402"/>
      <c r="E31" s="403"/>
      <c r="F31" s="404"/>
      <c r="G31" s="404"/>
      <c r="H31" s="404"/>
      <c r="I31" s="404"/>
      <c r="J31" s="404"/>
      <c r="K31" s="404"/>
      <c r="L31" s="404"/>
      <c r="M31" s="404"/>
      <c r="N31" s="404"/>
      <c r="O31" s="404"/>
      <c r="P31" s="404"/>
      <c r="Q31" s="404"/>
      <c r="R31" s="404"/>
      <c r="S31" s="404"/>
      <c r="T31" s="404"/>
      <c r="U31" s="404"/>
      <c r="V31" s="404"/>
      <c r="W31" s="404"/>
      <c r="X31" s="404"/>
      <c r="Y31" s="405"/>
      <c r="Z31" s="396"/>
      <c r="AA31" s="396"/>
      <c r="AB31" s="396"/>
      <c r="AC31" s="396"/>
      <c r="AD31" s="396"/>
      <c r="AE31" s="396"/>
      <c r="AF31" s="396"/>
      <c r="AG31" s="396"/>
      <c r="AH31" s="396"/>
      <c r="AI31" s="396"/>
      <c r="AJ31" s="406"/>
      <c r="AK31" s="407"/>
      <c r="AL31" s="407"/>
      <c r="AM31" s="407"/>
      <c r="AN31" s="408"/>
      <c r="AO31" s="406"/>
      <c r="AP31" s="407"/>
      <c r="AQ31" s="407"/>
      <c r="AR31" s="407"/>
      <c r="AS31" s="408"/>
      <c r="AT31" s="406"/>
      <c r="AU31" s="407"/>
      <c r="AV31" s="407"/>
      <c r="AW31" s="407"/>
      <c r="AX31" s="408"/>
      <c r="AY31" s="66"/>
      <c r="AZ31" s="406"/>
      <c r="BA31" s="407"/>
      <c r="BB31" s="407"/>
      <c r="BC31" s="407"/>
      <c r="BD31" s="408"/>
      <c r="BE31" s="406"/>
      <c r="BF31" s="407"/>
      <c r="BG31" s="407"/>
      <c r="BH31" s="407"/>
      <c r="BI31" s="408"/>
      <c r="BJ31" s="406"/>
      <c r="BK31" s="407"/>
      <c r="BL31" s="407"/>
      <c r="BM31" s="407"/>
      <c r="BN31" s="408"/>
      <c r="BO31" s="73"/>
      <c r="BP31" s="73"/>
      <c r="BQ31" s="73"/>
      <c r="BR31" s="73"/>
      <c r="BS31" s="73"/>
      <c r="BT31" s="73"/>
      <c r="BU31" s="73"/>
      <c r="BV31" s="73"/>
      <c r="BW31" s="73"/>
      <c r="BX31" s="73"/>
      <c r="BY31" s="73"/>
      <c r="BZ31" s="73"/>
      <c r="CA31" s="73"/>
      <c r="CB31" s="73"/>
      <c r="CC31" s="73"/>
      <c r="CD31" s="73"/>
      <c r="CE31" s="71"/>
      <c r="CF31" s="71"/>
      <c r="CG31" s="71"/>
      <c r="CH31" s="71"/>
      <c r="CI31" s="71"/>
      <c r="CJ31" s="72"/>
      <c r="CK31" s="72"/>
      <c r="CL31" s="386"/>
      <c r="CM31" s="387"/>
      <c r="CN31" s="387"/>
      <c r="CO31" s="387"/>
      <c r="CP31" s="388"/>
      <c r="CQ31" s="386"/>
      <c r="CR31" s="387"/>
      <c r="CS31" s="387"/>
      <c r="CT31" s="387"/>
      <c r="CU31" s="388"/>
      <c r="CV31" s="386"/>
      <c r="CW31" s="387"/>
      <c r="CX31" s="387"/>
      <c r="CY31" s="387"/>
      <c r="CZ31" s="388"/>
      <c r="DA31" s="386"/>
      <c r="DB31" s="387"/>
      <c r="DC31" s="387"/>
      <c r="DD31" s="387"/>
      <c r="DE31" s="388"/>
      <c r="DF31" s="386"/>
      <c r="DG31" s="387"/>
      <c r="DH31" s="387"/>
      <c r="DI31" s="387"/>
      <c r="DJ31" s="388"/>
      <c r="DK31" s="386"/>
      <c r="DL31" s="387"/>
      <c r="DM31" s="387"/>
      <c r="DN31" s="387"/>
      <c r="DO31" s="388"/>
    </row>
    <row r="32" spans="2:119" s="65" customFormat="1" ht="22.5">
      <c r="B32" s="400" t="s">
        <v>254</v>
      </c>
      <c r="C32" s="401"/>
      <c r="D32" s="402"/>
      <c r="E32" s="403"/>
      <c r="F32" s="404"/>
      <c r="G32" s="404"/>
      <c r="H32" s="404"/>
      <c r="I32" s="404"/>
      <c r="J32" s="404"/>
      <c r="K32" s="404"/>
      <c r="L32" s="404"/>
      <c r="M32" s="404"/>
      <c r="N32" s="404"/>
      <c r="O32" s="404"/>
      <c r="P32" s="404"/>
      <c r="Q32" s="404"/>
      <c r="R32" s="404"/>
      <c r="S32" s="404"/>
      <c r="T32" s="404"/>
      <c r="U32" s="404"/>
      <c r="V32" s="404"/>
      <c r="W32" s="404"/>
      <c r="X32" s="404"/>
      <c r="Y32" s="405"/>
      <c r="Z32" s="396"/>
      <c r="AA32" s="396"/>
      <c r="AB32" s="396"/>
      <c r="AC32" s="396"/>
      <c r="AD32" s="396"/>
      <c r="AE32" s="396"/>
      <c r="AF32" s="396"/>
      <c r="AG32" s="396"/>
      <c r="AH32" s="396"/>
      <c r="AI32" s="396"/>
      <c r="AJ32" s="406"/>
      <c r="AK32" s="407"/>
      <c r="AL32" s="407"/>
      <c r="AM32" s="407"/>
      <c r="AN32" s="408"/>
      <c r="AO32" s="406"/>
      <c r="AP32" s="407"/>
      <c r="AQ32" s="407"/>
      <c r="AR32" s="407"/>
      <c r="AS32" s="408"/>
      <c r="AT32" s="406"/>
      <c r="AU32" s="407"/>
      <c r="AV32" s="407"/>
      <c r="AW32" s="407"/>
      <c r="AX32" s="408"/>
      <c r="AY32" s="66"/>
      <c r="AZ32" s="406"/>
      <c r="BA32" s="407"/>
      <c r="BB32" s="407"/>
      <c r="BC32" s="407"/>
      <c r="BD32" s="408"/>
      <c r="BE32" s="406"/>
      <c r="BF32" s="407"/>
      <c r="BG32" s="407"/>
      <c r="BH32" s="407"/>
      <c r="BI32" s="408"/>
      <c r="BJ32" s="406"/>
      <c r="BK32" s="407"/>
      <c r="BL32" s="407"/>
      <c r="BM32" s="407"/>
      <c r="BN32" s="408"/>
      <c r="BO32" s="73"/>
      <c r="BP32" s="73"/>
      <c r="BQ32" s="73"/>
      <c r="BR32" s="73"/>
      <c r="BS32" s="73"/>
      <c r="BT32" s="73"/>
      <c r="BU32" s="73"/>
      <c r="BV32" s="73"/>
      <c r="BW32" s="73"/>
      <c r="BX32" s="73"/>
      <c r="BY32" s="73"/>
      <c r="BZ32" s="73"/>
      <c r="CA32" s="73"/>
      <c r="CB32" s="73"/>
      <c r="CC32" s="73"/>
      <c r="CD32" s="73"/>
      <c r="CE32" s="71"/>
      <c r="CF32" s="71"/>
      <c r="CG32" s="71"/>
      <c r="CH32" s="71"/>
      <c r="CI32" s="71"/>
      <c r="CJ32" s="72"/>
      <c r="CK32" s="72"/>
      <c r="CL32" s="386"/>
      <c r="CM32" s="387"/>
      <c r="CN32" s="387"/>
      <c r="CO32" s="387"/>
      <c r="CP32" s="388"/>
      <c r="CQ32" s="386"/>
      <c r="CR32" s="387"/>
      <c r="CS32" s="387"/>
      <c r="CT32" s="387"/>
      <c r="CU32" s="388"/>
      <c r="CV32" s="386"/>
      <c r="CW32" s="387"/>
      <c r="CX32" s="387"/>
      <c r="CY32" s="387"/>
      <c r="CZ32" s="388"/>
      <c r="DA32" s="386"/>
      <c r="DB32" s="387"/>
      <c r="DC32" s="387"/>
      <c r="DD32" s="387"/>
      <c r="DE32" s="388"/>
      <c r="DF32" s="386"/>
      <c r="DG32" s="387"/>
      <c r="DH32" s="387"/>
      <c r="DI32" s="387"/>
      <c r="DJ32" s="388"/>
      <c r="DK32" s="386"/>
      <c r="DL32" s="387"/>
      <c r="DM32" s="387"/>
      <c r="DN32" s="387"/>
      <c r="DO32" s="388"/>
    </row>
    <row r="33" spans="2:119" s="65" customFormat="1" ht="22.5">
      <c r="B33" s="400" t="s">
        <v>677</v>
      </c>
      <c r="C33" s="401"/>
      <c r="D33" s="402"/>
      <c r="E33" s="403"/>
      <c r="F33" s="404"/>
      <c r="G33" s="404"/>
      <c r="H33" s="404"/>
      <c r="I33" s="404"/>
      <c r="J33" s="404"/>
      <c r="K33" s="404"/>
      <c r="L33" s="404"/>
      <c r="M33" s="404"/>
      <c r="N33" s="404"/>
      <c r="O33" s="404"/>
      <c r="P33" s="404"/>
      <c r="Q33" s="404"/>
      <c r="R33" s="404"/>
      <c r="S33" s="404"/>
      <c r="T33" s="404"/>
      <c r="U33" s="404"/>
      <c r="V33" s="404"/>
      <c r="W33" s="404"/>
      <c r="X33" s="404"/>
      <c r="Y33" s="405"/>
      <c r="Z33" s="396"/>
      <c r="AA33" s="396"/>
      <c r="AB33" s="396"/>
      <c r="AC33" s="396"/>
      <c r="AD33" s="396"/>
      <c r="AE33" s="396"/>
      <c r="AF33" s="396"/>
      <c r="AG33" s="396"/>
      <c r="AH33" s="396"/>
      <c r="AI33" s="396"/>
      <c r="AJ33" s="406"/>
      <c r="AK33" s="407"/>
      <c r="AL33" s="407"/>
      <c r="AM33" s="407"/>
      <c r="AN33" s="408"/>
      <c r="AO33" s="406"/>
      <c r="AP33" s="407"/>
      <c r="AQ33" s="407"/>
      <c r="AR33" s="407"/>
      <c r="AS33" s="408"/>
      <c r="AT33" s="406"/>
      <c r="AU33" s="407"/>
      <c r="AV33" s="407"/>
      <c r="AW33" s="407"/>
      <c r="AX33" s="408"/>
      <c r="AY33" s="66"/>
      <c r="AZ33" s="406"/>
      <c r="BA33" s="407"/>
      <c r="BB33" s="407"/>
      <c r="BC33" s="407"/>
      <c r="BD33" s="408"/>
      <c r="BE33" s="406"/>
      <c r="BF33" s="407"/>
      <c r="BG33" s="407"/>
      <c r="BH33" s="407"/>
      <c r="BI33" s="408"/>
      <c r="BJ33" s="406"/>
      <c r="BK33" s="407"/>
      <c r="BL33" s="407"/>
      <c r="BM33" s="407"/>
      <c r="BN33" s="408"/>
      <c r="BO33" s="73"/>
      <c r="BP33" s="73"/>
      <c r="BQ33" s="73"/>
      <c r="BR33" s="73"/>
      <c r="BS33" s="73"/>
      <c r="BT33" s="73"/>
      <c r="BU33" s="73"/>
      <c r="BV33" s="73"/>
      <c r="BW33" s="73"/>
      <c r="BX33" s="73"/>
      <c r="BY33" s="73"/>
      <c r="BZ33" s="73"/>
      <c r="CA33" s="73"/>
      <c r="CB33" s="73"/>
      <c r="CC33" s="73"/>
      <c r="CD33" s="73"/>
      <c r="CE33" s="71"/>
      <c r="CF33" s="71"/>
      <c r="CG33" s="71"/>
      <c r="CH33" s="71"/>
      <c r="CI33" s="71"/>
      <c r="CJ33" s="72"/>
      <c r="CK33" s="72"/>
      <c r="CL33" s="386"/>
      <c r="CM33" s="387"/>
      <c r="CN33" s="387"/>
      <c r="CO33" s="387"/>
      <c r="CP33" s="388"/>
      <c r="CQ33" s="386"/>
      <c r="CR33" s="387"/>
      <c r="CS33" s="387"/>
      <c r="CT33" s="387"/>
      <c r="CU33" s="388"/>
      <c r="CV33" s="386"/>
      <c r="CW33" s="387"/>
      <c r="CX33" s="387"/>
      <c r="CY33" s="387"/>
      <c r="CZ33" s="388"/>
      <c r="DA33" s="386"/>
      <c r="DB33" s="387"/>
      <c r="DC33" s="387"/>
      <c r="DD33" s="387"/>
      <c r="DE33" s="388"/>
      <c r="DF33" s="386"/>
      <c r="DG33" s="387"/>
      <c r="DH33" s="387"/>
      <c r="DI33" s="387"/>
      <c r="DJ33" s="388"/>
      <c r="DK33" s="386"/>
      <c r="DL33" s="387"/>
      <c r="DM33" s="387"/>
      <c r="DN33" s="387"/>
      <c r="DO33" s="388"/>
    </row>
    <row r="34" spans="2:119" s="65" customFormat="1" ht="22.5">
      <c r="B34" s="400" t="s">
        <v>678</v>
      </c>
      <c r="C34" s="401"/>
      <c r="D34" s="402"/>
      <c r="E34" s="403"/>
      <c r="F34" s="404"/>
      <c r="G34" s="404"/>
      <c r="H34" s="404"/>
      <c r="I34" s="404"/>
      <c r="J34" s="404"/>
      <c r="K34" s="404"/>
      <c r="L34" s="404"/>
      <c r="M34" s="404"/>
      <c r="N34" s="404"/>
      <c r="O34" s="404"/>
      <c r="P34" s="404"/>
      <c r="Q34" s="404"/>
      <c r="R34" s="404"/>
      <c r="S34" s="404"/>
      <c r="T34" s="404"/>
      <c r="U34" s="404"/>
      <c r="V34" s="404"/>
      <c r="W34" s="404"/>
      <c r="X34" s="404"/>
      <c r="Y34" s="405"/>
      <c r="Z34" s="396"/>
      <c r="AA34" s="396"/>
      <c r="AB34" s="396"/>
      <c r="AC34" s="396"/>
      <c r="AD34" s="396"/>
      <c r="AE34" s="396"/>
      <c r="AF34" s="396"/>
      <c r="AG34" s="396"/>
      <c r="AH34" s="396"/>
      <c r="AI34" s="396"/>
      <c r="AJ34" s="406"/>
      <c r="AK34" s="407"/>
      <c r="AL34" s="407"/>
      <c r="AM34" s="407"/>
      <c r="AN34" s="408"/>
      <c r="AO34" s="406"/>
      <c r="AP34" s="407"/>
      <c r="AQ34" s="407"/>
      <c r="AR34" s="407"/>
      <c r="AS34" s="408"/>
      <c r="AT34" s="406"/>
      <c r="AU34" s="407"/>
      <c r="AV34" s="407"/>
      <c r="AW34" s="407"/>
      <c r="AX34" s="408"/>
      <c r="AY34" s="66"/>
      <c r="AZ34" s="406"/>
      <c r="BA34" s="407"/>
      <c r="BB34" s="407"/>
      <c r="BC34" s="407"/>
      <c r="BD34" s="408"/>
      <c r="BE34" s="406"/>
      <c r="BF34" s="407"/>
      <c r="BG34" s="407"/>
      <c r="BH34" s="407"/>
      <c r="BI34" s="408"/>
      <c r="BJ34" s="406"/>
      <c r="BK34" s="407"/>
      <c r="BL34" s="407"/>
      <c r="BM34" s="407"/>
      <c r="BN34" s="408"/>
      <c r="BO34" s="73"/>
      <c r="BP34" s="73"/>
      <c r="BQ34" s="73"/>
      <c r="BR34" s="73"/>
      <c r="BS34" s="73"/>
      <c r="BT34" s="73"/>
      <c r="BU34" s="73"/>
      <c r="BV34" s="73"/>
      <c r="BW34" s="73"/>
      <c r="BX34" s="73"/>
      <c r="BY34" s="73"/>
      <c r="BZ34" s="73"/>
      <c r="CA34" s="73"/>
      <c r="CB34" s="73"/>
      <c r="CC34" s="73"/>
      <c r="CD34" s="73"/>
      <c r="CE34" s="71"/>
      <c r="CF34" s="71"/>
      <c r="CG34" s="71"/>
      <c r="CH34" s="71"/>
      <c r="CI34" s="71"/>
      <c r="CJ34" s="72"/>
      <c r="CK34" s="72"/>
      <c r="CL34" s="386"/>
      <c r="CM34" s="387"/>
      <c r="CN34" s="387"/>
      <c r="CO34" s="387"/>
      <c r="CP34" s="388"/>
      <c r="CQ34" s="386"/>
      <c r="CR34" s="387"/>
      <c r="CS34" s="387"/>
      <c r="CT34" s="387"/>
      <c r="CU34" s="388"/>
      <c r="CV34" s="386"/>
      <c r="CW34" s="387"/>
      <c r="CX34" s="387"/>
      <c r="CY34" s="387"/>
      <c r="CZ34" s="388"/>
      <c r="DA34" s="386"/>
      <c r="DB34" s="387"/>
      <c r="DC34" s="387"/>
      <c r="DD34" s="387"/>
      <c r="DE34" s="388"/>
      <c r="DF34" s="386"/>
      <c r="DG34" s="387"/>
      <c r="DH34" s="387"/>
      <c r="DI34" s="387"/>
      <c r="DJ34" s="388"/>
      <c r="DK34" s="386"/>
      <c r="DL34" s="387"/>
      <c r="DM34" s="387"/>
      <c r="DN34" s="387"/>
      <c r="DO34" s="388"/>
    </row>
    <row r="35" spans="2:119" s="65" customFormat="1" ht="22.5">
      <c r="B35" s="400" t="s">
        <v>679</v>
      </c>
      <c r="C35" s="401"/>
      <c r="D35" s="402"/>
      <c r="E35" s="403"/>
      <c r="F35" s="404"/>
      <c r="G35" s="404"/>
      <c r="H35" s="404"/>
      <c r="I35" s="404"/>
      <c r="J35" s="404"/>
      <c r="K35" s="404"/>
      <c r="L35" s="404"/>
      <c r="M35" s="404"/>
      <c r="N35" s="404"/>
      <c r="O35" s="404"/>
      <c r="P35" s="404"/>
      <c r="Q35" s="404"/>
      <c r="R35" s="404"/>
      <c r="S35" s="404"/>
      <c r="T35" s="404"/>
      <c r="U35" s="404"/>
      <c r="V35" s="404"/>
      <c r="W35" s="404"/>
      <c r="X35" s="404"/>
      <c r="Y35" s="405"/>
      <c r="Z35" s="396"/>
      <c r="AA35" s="396"/>
      <c r="AB35" s="396"/>
      <c r="AC35" s="396"/>
      <c r="AD35" s="396"/>
      <c r="AE35" s="396"/>
      <c r="AF35" s="396"/>
      <c r="AG35" s="396"/>
      <c r="AH35" s="396"/>
      <c r="AI35" s="396"/>
      <c r="AJ35" s="406"/>
      <c r="AK35" s="407"/>
      <c r="AL35" s="407"/>
      <c r="AM35" s="407"/>
      <c r="AN35" s="408"/>
      <c r="AO35" s="406"/>
      <c r="AP35" s="407"/>
      <c r="AQ35" s="407"/>
      <c r="AR35" s="407"/>
      <c r="AS35" s="408"/>
      <c r="AT35" s="406"/>
      <c r="AU35" s="407"/>
      <c r="AV35" s="407"/>
      <c r="AW35" s="407"/>
      <c r="AX35" s="408"/>
      <c r="AY35" s="66"/>
      <c r="AZ35" s="406"/>
      <c r="BA35" s="407"/>
      <c r="BB35" s="407"/>
      <c r="BC35" s="407"/>
      <c r="BD35" s="408"/>
      <c r="BE35" s="406"/>
      <c r="BF35" s="407"/>
      <c r="BG35" s="407"/>
      <c r="BH35" s="407"/>
      <c r="BI35" s="408"/>
      <c r="BJ35" s="406"/>
      <c r="BK35" s="407"/>
      <c r="BL35" s="407"/>
      <c r="BM35" s="407"/>
      <c r="BN35" s="408"/>
      <c r="BO35" s="73"/>
      <c r="BP35" s="73"/>
      <c r="BQ35" s="73"/>
      <c r="BR35" s="73"/>
      <c r="BS35" s="73"/>
      <c r="BT35" s="73"/>
      <c r="BU35" s="73"/>
      <c r="BV35" s="73"/>
      <c r="BW35" s="73"/>
      <c r="BX35" s="73"/>
      <c r="BY35" s="73"/>
      <c r="BZ35" s="73"/>
      <c r="CA35" s="73"/>
      <c r="CB35" s="73"/>
      <c r="CC35" s="73"/>
      <c r="CD35" s="73"/>
      <c r="CE35" s="71"/>
      <c r="CF35" s="71"/>
      <c r="CG35" s="71"/>
      <c r="CH35" s="71"/>
      <c r="CI35" s="71"/>
      <c r="CJ35" s="72"/>
      <c r="CK35" s="72"/>
      <c r="CL35" s="386"/>
      <c r="CM35" s="387"/>
      <c r="CN35" s="387"/>
      <c r="CO35" s="387"/>
      <c r="CP35" s="388"/>
      <c r="CQ35" s="386"/>
      <c r="CR35" s="387"/>
      <c r="CS35" s="387"/>
      <c r="CT35" s="387"/>
      <c r="CU35" s="388"/>
      <c r="CV35" s="386"/>
      <c r="CW35" s="387"/>
      <c r="CX35" s="387"/>
      <c r="CY35" s="387"/>
      <c r="CZ35" s="388"/>
      <c r="DA35" s="386"/>
      <c r="DB35" s="387"/>
      <c r="DC35" s="387"/>
      <c r="DD35" s="387"/>
      <c r="DE35" s="388"/>
      <c r="DF35" s="386"/>
      <c r="DG35" s="387"/>
      <c r="DH35" s="387"/>
      <c r="DI35" s="387"/>
      <c r="DJ35" s="388"/>
      <c r="DK35" s="386"/>
      <c r="DL35" s="387"/>
      <c r="DM35" s="387"/>
      <c r="DN35" s="387"/>
      <c r="DO35" s="388"/>
    </row>
    <row r="36" spans="2:119" s="65" customFormat="1" ht="22.5">
      <c r="B36" s="400" t="s">
        <v>680</v>
      </c>
      <c r="C36" s="401"/>
      <c r="D36" s="402"/>
      <c r="E36" s="403"/>
      <c r="F36" s="404"/>
      <c r="G36" s="404"/>
      <c r="H36" s="404"/>
      <c r="I36" s="404"/>
      <c r="J36" s="404"/>
      <c r="K36" s="404"/>
      <c r="L36" s="404"/>
      <c r="M36" s="404"/>
      <c r="N36" s="404"/>
      <c r="O36" s="404"/>
      <c r="P36" s="404"/>
      <c r="Q36" s="404"/>
      <c r="R36" s="404"/>
      <c r="S36" s="404"/>
      <c r="T36" s="404"/>
      <c r="U36" s="404"/>
      <c r="V36" s="404"/>
      <c r="W36" s="404"/>
      <c r="X36" s="404"/>
      <c r="Y36" s="405"/>
      <c r="Z36" s="396"/>
      <c r="AA36" s="396"/>
      <c r="AB36" s="396"/>
      <c r="AC36" s="396"/>
      <c r="AD36" s="396"/>
      <c r="AE36" s="396"/>
      <c r="AF36" s="396"/>
      <c r="AG36" s="396"/>
      <c r="AH36" s="396"/>
      <c r="AI36" s="396"/>
      <c r="AJ36" s="406"/>
      <c r="AK36" s="407"/>
      <c r="AL36" s="407"/>
      <c r="AM36" s="407"/>
      <c r="AN36" s="408"/>
      <c r="AO36" s="406"/>
      <c r="AP36" s="407"/>
      <c r="AQ36" s="407"/>
      <c r="AR36" s="407"/>
      <c r="AS36" s="408"/>
      <c r="AT36" s="406"/>
      <c r="AU36" s="407"/>
      <c r="AV36" s="407"/>
      <c r="AW36" s="407"/>
      <c r="AX36" s="408"/>
      <c r="AY36" s="66"/>
      <c r="AZ36" s="406"/>
      <c r="BA36" s="407"/>
      <c r="BB36" s="407"/>
      <c r="BC36" s="407"/>
      <c r="BD36" s="408"/>
      <c r="BE36" s="406"/>
      <c r="BF36" s="407"/>
      <c r="BG36" s="407"/>
      <c r="BH36" s="407"/>
      <c r="BI36" s="408"/>
      <c r="BJ36" s="406"/>
      <c r="BK36" s="407"/>
      <c r="BL36" s="407"/>
      <c r="BM36" s="407"/>
      <c r="BN36" s="408"/>
      <c r="BO36" s="73"/>
      <c r="BP36" s="73"/>
      <c r="BQ36" s="73"/>
      <c r="BR36" s="73"/>
      <c r="BS36" s="73"/>
      <c r="BT36" s="73"/>
      <c r="BU36" s="73"/>
      <c r="BV36" s="73"/>
      <c r="BW36" s="73"/>
      <c r="BX36" s="73"/>
      <c r="BY36" s="73"/>
      <c r="BZ36" s="73"/>
      <c r="CA36" s="73"/>
      <c r="CB36" s="73"/>
      <c r="CC36" s="73"/>
      <c r="CD36" s="73"/>
      <c r="CE36" s="71"/>
      <c r="CF36" s="71"/>
      <c r="CG36" s="71"/>
      <c r="CH36" s="71"/>
      <c r="CI36" s="71"/>
      <c r="CJ36" s="72"/>
      <c r="CK36" s="72"/>
      <c r="CL36" s="386"/>
      <c r="CM36" s="387"/>
      <c r="CN36" s="387"/>
      <c r="CO36" s="387"/>
      <c r="CP36" s="388"/>
      <c r="CQ36" s="386"/>
      <c r="CR36" s="387"/>
      <c r="CS36" s="387"/>
      <c r="CT36" s="387"/>
      <c r="CU36" s="388"/>
      <c r="CV36" s="386"/>
      <c r="CW36" s="387"/>
      <c r="CX36" s="387"/>
      <c r="CY36" s="387"/>
      <c r="CZ36" s="388"/>
      <c r="DA36" s="386"/>
      <c r="DB36" s="387"/>
      <c r="DC36" s="387"/>
      <c r="DD36" s="387"/>
      <c r="DE36" s="388"/>
      <c r="DF36" s="386"/>
      <c r="DG36" s="387"/>
      <c r="DH36" s="387"/>
      <c r="DI36" s="387"/>
      <c r="DJ36" s="388"/>
      <c r="DK36" s="386"/>
      <c r="DL36" s="387"/>
      <c r="DM36" s="387"/>
      <c r="DN36" s="387"/>
      <c r="DO36" s="388"/>
    </row>
    <row r="37" spans="2:119" s="65" customFormat="1" ht="22.5">
      <c r="B37" s="400" t="s">
        <v>681</v>
      </c>
      <c r="C37" s="401"/>
      <c r="D37" s="402"/>
      <c r="E37" s="403"/>
      <c r="F37" s="404"/>
      <c r="G37" s="404"/>
      <c r="H37" s="404"/>
      <c r="I37" s="404"/>
      <c r="J37" s="404"/>
      <c r="K37" s="404"/>
      <c r="L37" s="404"/>
      <c r="M37" s="404"/>
      <c r="N37" s="404"/>
      <c r="O37" s="404"/>
      <c r="P37" s="404"/>
      <c r="Q37" s="404"/>
      <c r="R37" s="404"/>
      <c r="S37" s="404"/>
      <c r="T37" s="404"/>
      <c r="U37" s="404"/>
      <c r="V37" s="404"/>
      <c r="W37" s="404"/>
      <c r="X37" s="404"/>
      <c r="Y37" s="405"/>
      <c r="Z37" s="396"/>
      <c r="AA37" s="396"/>
      <c r="AB37" s="396"/>
      <c r="AC37" s="396"/>
      <c r="AD37" s="396"/>
      <c r="AE37" s="396"/>
      <c r="AF37" s="396"/>
      <c r="AG37" s="396"/>
      <c r="AH37" s="396"/>
      <c r="AI37" s="396"/>
      <c r="AJ37" s="406"/>
      <c r="AK37" s="407"/>
      <c r="AL37" s="407"/>
      <c r="AM37" s="407"/>
      <c r="AN37" s="408"/>
      <c r="AO37" s="406"/>
      <c r="AP37" s="407"/>
      <c r="AQ37" s="407"/>
      <c r="AR37" s="407"/>
      <c r="AS37" s="408"/>
      <c r="AT37" s="406"/>
      <c r="AU37" s="407"/>
      <c r="AV37" s="407"/>
      <c r="AW37" s="407"/>
      <c r="AX37" s="408"/>
      <c r="AY37" s="66"/>
      <c r="AZ37" s="406"/>
      <c r="BA37" s="407"/>
      <c r="BB37" s="407"/>
      <c r="BC37" s="407"/>
      <c r="BD37" s="408"/>
      <c r="BE37" s="406"/>
      <c r="BF37" s="407"/>
      <c r="BG37" s="407"/>
      <c r="BH37" s="407"/>
      <c r="BI37" s="408"/>
      <c r="BJ37" s="406"/>
      <c r="BK37" s="407"/>
      <c r="BL37" s="407"/>
      <c r="BM37" s="407"/>
      <c r="BN37" s="408"/>
      <c r="BO37" s="73"/>
      <c r="BP37" s="73"/>
      <c r="BQ37" s="73"/>
      <c r="BR37" s="73"/>
      <c r="BS37" s="73"/>
      <c r="BT37" s="73"/>
      <c r="BU37" s="73"/>
      <c r="BV37" s="73"/>
      <c r="BW37" s="73"/>
      <c r="BX37" s="73"/>
      <c r="BY37" s="73"/>
      <c r="BZ37" s="73"/>
      <c r="CA37" s="73"/>
      <c r="CB37" s="73"/>
      <c r="CC37" s="73"/>
      <c r="CD37" s="73"/>
      <c r="CE37" s="71"/>
      <c r="CF37" s="71"/>
      <c r="CG37" s="71"/>
      <c r="CH37" s="71"/>
      <c r="CI37" s="71"/>
      <c r="CJ37" s="72"/>
      <c r="CK37" s="72"/>
      <c r="CL37" s="386"/>
      <c r="CM37" s="387"/>
      <c r="CN37" s="387"/>
      <c r="CO37" s="387"/>
      <c r="CP37" s="388"/>
      <c r="CQ37" s="386"/>
      <c r="CR37" s="387"/>
      <c r="CS37" s="387"/>
      <c r="CT37" s="387"/>
      <c r="CU37" s="388"/>
      <c r="CV37" s="386"/>
      <c r="CW37" s="387"/>
      <c r="CX37" s="387"/>
      <c r="CY37" s="387"/>
      <c r="CZ37" s="388"/>
      <c r="DA37" s="386"/>
      <c r="DB37" s="387"/>
      <c r="DC37" s="387"/>
      <c r="DD37" s="387"/>
      <c r="DE37" s="388"/>
      <c r="DF37" s="386"/>
      <c r="DG37" s="387"/>
      <c r="DH37" s="387"/>
      <c r="DI37" s="387"/>
      <c r="DJ37" s="388"/>
      <c r="DK37" s="386"/>
      <c r="DL37" s="387"/>
      <c r="DM37" s="387"/>
      <c r="DN37" s="387"/>
      <c r="DO37" s="388"/>
    </row>
    <row r="38" spans="2:119" s="85" customFormat="1" ht="24.75">
      <c r="B38" s="459"/>
      <c r="C38" s="460"/>
      <c r="D38" s="461"/>
      <c r="E38" s="477" t="s">
        <v>357</v>
      </c>
      <c r="F38" s="478"/>
      <c r="G38" s="478"/>
      <c r="H38" s="478"/>
      <c r="I38" s="478"/>
      <c r="J38" s="478"/>
      <c r="K38" s="478"/>
      <c r="L38" s="478"/>
      <c r="M38" s="478"/>
      <c r="N38" s="478"/>
      <c r="O38" s="478"/>
      <c r="P38" s="478"/>
      <c r="Q38" s="478"/>
      <c r="R38" s="478"/>
      <c r="S38" s="478"/>
      <c r="T38" s="478"/>
      <c r="U38" s="478"/>
      <c r="V38" s="478"/>
      <c r="W38" s="478"/>
      <c r="X38" s="478"/>
      <c r="Y38" s="478"/>
      <c r="Z38" s="478"/>
      <c r="AA38" s="478"/>
      <c r="AB38" s="478"/>
      <c r="AC38" s="478"/>
      <c r="AD38" s="479"/>
      <c r="AE38" s="397">
        <f>SUM(AE28:AI37)</f>
        <v>0</v>
      </c>
      <c r="AF38" s="398"/>
      <c r="AG38" s="398"/>
      <c r="AH38" s="398"/>
      <c r="AI38" s="399"/>
      <c r="AJ38" s="397">
        <f>SUM(AJ28:AN37)</f>
        <v>0</v>
      </c>
      <c r="AK38" s="398"/>
      <c r="AL38" s="398"/>
      <c r="AM38" s="398"/>
      <c r="AN38" s="399"/>
      <c r="AO38" s="397">
        <f>SUM(AO28:AS37)</f>
        <v>0</v>
      </c>
      <c r="AP38" s="398"/>
      <c r="AQ38" s="398"/>
      <c r="AR38" s="398"/>
      <c r="AS38" s="399"/>
      <c r="AT38" s="397">
        <f>SUM(AT28:AX37)</f>
        <v>0</v>
      </c>
      <c r="AU38" s="398"/>
      <c r="AV38" s="398"/>
      <c r="AW38" s="398"/>
      <c r="AX38" s="399"/>
      <c r="AZ38" s="397">
        <f>SUM(AZ28:BD37)</f>
        <v>0</v>
      </c>
      <c r="BA38" s="398"/>
      <c r="BB38" s="398"/>
      <c r="BC38" s="398"/>
      <c r="BD38" s="399"/>
      <c r="BE38" s="397">
        <f>SUM(BE28:BI37)</f>
        <v>0</v>
      </c>
      <c r="BF38" s="398"/>
      <c r="BG38" s="398"/>
      <c r="BH38" s="398"/>
      <c r="BI38" s="399"/>
      <c r="BJ38" s="397">
        <f>SUM(BJ28:BN37)</f>
        <v>0</v>
      </c>
      <c r="BK38" s="398"/>
      <c r="BL38" s="398"/>
      <c r="BM38" s="398"/>
      <c r="BN38" s="399"/>
      <c r="BO38" s="86"/>
      <c r="BP38" s="86"/>
      <c r="BQ38" s="86"/>
      <c r="BR38" s="86"/>
      <c r="BS38" s="86"/>
      <c r="BT38" s="86"/>
      <c r="BU38" s="86"/>
      <c r="BV38" s="86"/>
      <c r="BW38" s="86"/>
      <c r="BX38" s="86"/>
      <c r="BY38" s="86"/>
      <c r="BZ38" s="86"/>
      <c r="CA38" s="86"/>
      <c r="CB38" s="86"/>
      <c r="CC38" s="86"/>
      <c r="CD38" s="86"/>
      <c r="CE38" s="86"/>
      <c r="CF38" s="86"/>
      <c r="CG38" s="86"/>
      <c r="CH38" s="86"/>
      <c r="CI38" s="86"/>
      <c r="CJ38" s="86"/>
      <c r="CK38" s="86"/>
      <c r="CL38" s="524">
        <f>IF(AO38=0,IF(BE38&lt;=0,0,1),(BE38-AO38)/AO38)</f>
        <v>0</v>
      </c>
      <c r="CM38" s="524"/>
      <c r="CN38" s="524"/>
      <c r="CO38" s="524"/>
      <c r="CP38" s="524"/>
      <c r="CQ38" s="397">
        <f>BE38-AO38</f>
        <v>0</v>
      </c>
      <c r="CR38" s="398"/>
      <c r="CS38" s="398"/>
      <c r="CT38" s="398"/>
      <c r="CU38" s="399"/>
      <c r="CV38" s="419">
        <f>IF(BJ38=AT38,0,IF(AO38=0,0,(DA38/AO38)))</f>
        <v>0</v>
      </c>
      <c r="CW38" s="420"/>
      <c r="CX38" s="420"/>
      <c r="CY38" s="420"/>
      <c r="CZ38" s="421"/>
      <c r="DA38" s="528">
        <f>AT38</f>
        <v>0</v>
      </c>
      <c r="DB38" s="529"/>
      <c r="DC38" s="529"/>
      <c r="DD38" s="529"/>
      <c r="DE38" s="530"/>
      <c r="DF38" s="419">
        <f>IF(AT38=BJ38,0,IF(AO38=0,DK38/BE38,DK38/AO38))</f>
        <v>0</v>
      </c>
      <c r="DG38" s="420"/>
      <c r="DH38" s="420"/>
      <c r="DI38" s="420"/>
      <c r="DJ38" s="421"/>
      <c r="DK38" s="528">
        <f>BJ38</f>
        <v>0</v>
      </c>
      <c r="DL38" s="529"/>
      <c r="DM38" s="529"/>
      <c r="DN38" s="529"/>
      <c r="DO38" s="530"/>
    </row>
    <row r="39" spans="2:104" s="85" customFormat="1" ht="24.75">
      <c r="B39" s="123"/>
      <c r="C39" s="123"/>
      <c r="D39" s="123"/>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22"/>
      <c r="AK39" s="322"/>
      <c r="AL39" s="322"/>
      <c r="AM39" s="322"/>
      <c r="AN39" s="322"/>
      <c r="AO39" s="323"/>
      <c r="AP39" s="323"/>
      <c r="AQ39" s="323"/>
      <c r="AR39" s="323"/>
      <c r="AS39" s="323"/>
      <c r="AT39" s="323"/>
      <c r="AU39" s="323"/>
      <c r="AV39" s="323"/>
      <c r="AW39" s="323"/>
      <c r="AX39" s="323" t="s">
        <v>673</v>
      </c>
      <c r="AZ39" s="525"/>
      <c r="BA39" s="526"/>
      <c r="BB39" s="526"/>
      <c r="BC39" s="526"/>
      <c r="BD39" s="526"/>
      <c r="BE39" s="526"/>
      <c r="BF39" s="526"/>
      <c r="BG39" s="526"/>
      <c r="BH39" s="526"/>
      <c r="BI39" s="526"/>
      <c r="BJ39" s="526"/>
      <c r="BK39" s="526"/>
      <c r="BL39" s="526"/>
      <c r="BM39" s="526"/>
      <c r="BN39" s="527"/>
      <c r="BO39" s="86"/>
      <c r="BP39" s="86"/>
      <c r="BQ39" s="86"/>
      <c r="BR39" s="312"/>
      <c r="BS39" s="312"/>
      <c r="BT39" s="86"/>
      <c r="BU39" s="86"/>
      <c r="BV39" s="86"/>
      <c r="BW39" s="86"/>
      <c r="BX39" s="86"/>
      <c r="BY39" s="86"/>
      <c r="BZ39" s="86"/>
      <c r="CA39" s="86"/>
      <c r="CB39" s="86"/>
      <c r="CC39" s="86"/>
      <c r="CD39" s="86"/>
      <c r="CE39" s="86"/>
      <c r="CF39" s="86"/>
      <c r="CG39" s="86"/>
      <c r="CH39" s="86"/>
      <c r="CI39" s="86"/>
      <c r="CJ39" s="86"/>
      <c r="CK39" s="86"/>
      <c r="CL39" s="320"/>
      <c r="CM39" s="320"/>
      <c r="CN39" s="320"/>
      <c r="CO39" s="320"/>
      <c r="CP39" s="320"/>
      <c r="CQ39" s="321"/>
      <c r="CR39" s="321"/>
      <c r="CS39" s="321"/>
      <c r="CT39" s="321"/>
      <c r="CU39" s="321"/>
      <c r="CV39" s="321"/>
      <c r="CW39" s="321"/>
      <c r="CX39" s="321"/>
      <c r="CY39" s="321"/>
      <c r="CZ39" s="321"/>
    </row>
    <row r="40" spans="1:94" s="1" customFormat="1" ht="20.25" customHeight="1">
      <c r="A40" s="2"/>
      <c r="B40" s="43"/>
      <c r="C40" s="3"/>
      <c r="D40" s="3"/>
      <c r="E40" s="246"/>
      <c r="F40" s="246"/>
      <c r="G40" s="246"/>
      <c r="H40" s="246"/>
      <c r="I40" s="246"/>
      <c r="J40" s="246"/>
      <c r="K40" s="246"/>
      <c r="L40" s="246"/>
      <c r="M40" s="246"/>
      <c r="N40" s="246"/>
      <c r="O40" s="246"/>
      <c r="P40" s="246"/>
      <c r="Q40" s="246"/>
      <c r="R40" s="246"/>
      <c r="S40" s="246"/>
      <c r="T40" s="246"/>
      <c r="U40" s="246"/>
      <c r="V40" s="246"/>
      <c r="W40" s="246"/>
      <c r="X40" s="246"/>
      <c r="Y40" s="246"/>
      <c r="Z40" s="3"/>
      <c r="AA40" s="3"/>
      <c r="AB40" s="3"/>
      <c r="AC40" s="3"/>
      <c r="AD40" s="3"/>
      <c r="AE40" s="3"/>
      <c r="AF40" s="3"/>
      <c r="AG40" s="3"/>
      <c r="AH40" s="3"/>
      <c r="AI40" s="3"/>
      <c r="AJ40" s="3"/>
      <c r="AK40" s="3"/>
      <c r="AL40" s="3"/>
      <c r="AM40" s="3"/>
      <c r="AN40" s="62"/>
      <c r="AO40" s="2"/>
      <c r="AP40" s="43"/>
      <c r="AQ40" s="3"/>
      <c r="AR40" s="3"/>
      <c r="AS40" s="3"/>
      <c r="AT40" s="3"/>
      <c r="AU40" s="3"/>
      <c r="AV40" s="3"/>
      <c r="AW40" s="3"/>
      <c r="AX40" s="3"/>
      <c r="AY40" s="3"/>
      <c r="AZ40" s="3"/>
      <c r="BA40" s="3"/>
      <c r="BB40" s="3"/>
      <c r="BC40" s="3"/>
      <c r="BD40" s="3"/>
      <c r="BE40" s="3"/>
      <c r="BF40" s="3"/>
      <c r="BG40" s="3"/>
      <c r="BH40" s="3"/>
      <c r="BI40" s="3"/>
      <c r="BJ40" s="3"/>
      <c r="BK40" s="3"/>
      <c r="BL40" s="3"/>
      <c r="BM40" s="3"/>
      <c r="BN40" s="3"/>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row>
    <row r="41" spans="1:89" s="32" customFormat="1" ht="20.25" customHeight="1">
      <c r="A41" s="58" t="s">
        <v>39</v>
      </c>
      <c r="B41" s="59" t="s">
        <v>342</v>
      </c>
      <c r="C41" s="60"/>
      <c r="D41" s="60"/>
      <c r="E41" s="40"/>
      <c r="F41" s="40"/>
      <c r="G41" s="40"/>
      <c r="H41" s="40"/>
      <c r="I41" s="40"/>
      <c r="J41" s="40"/>
      <c r="K41" s="40"/>
      <c r="L41" s="40"/>
      <c r="M41" s="40"/>
      <c r="N41" s="40"/>
      <c r="O41" s="40"/>
      <c r="P41" s="40"/>
      <c r="Q41" s="40"/>
      <c r="R41" s="40"/>
      <c r="S41" s="40"/>
      <c r="T41" s="40"/>
      <c r="U41" s="40"/>
      <c r="V41" s="40"/>
      <c r="W41" s="40"/>
      <c r="X41" s="40"/>
      <c r="Y41" s="4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243"/>
      <c r="BA41" s="60"/>
      <c r="BB41" s="60"/>
      <c r="BC41" s="60"/>
      <c r="BD41" s="60"/>
      <c r="BE41" s="60"/>
      <c r="BF41" s="60"/>
      <c r="BG41" s="60"/>
      <c r="BH41" s="60"/>
      <c r="BI41" s="60"/>
      <c r="BJ41" s="60"/>
      <c r="BK41" s="60"/>
      <c r="BL41" s="60"/>
      <c r="BM41" s="60"/>
      <c r="BN41" s="60"/>
      <c r="BO41" s="61"/>
      <c r="BP41" s="61"/>
      <c r="BQ41" s="61"/>
      <c r="BR41" s="61"/>
      <c r="BS41" s="61"/>
      <c r="BT41" s="61"/>
      <c r="BU41" s="61"/>
      <c r="BV41" s="61"/>
      <c r="BW41" s="61"/>
      <c r="BX41" s="61"/>
      <c r="BY41" s="61"/>
      <c r="BZ41" s="61"/>
      <c r="CA41" s="61"/>
      <c r="CB41" s="61"/>
      <c r="CC41" s="61"/>
      <c r="CD41" s="61"/>
      <c r="CE41" s="61"/>
      <c r="CF41" s="61"/>
      <c r="CG41" s="61"/>
      <c r="CH41" s="61"/>
      <c r="CI41" s="61"/>
      <c r="CJ41" s="61"/>
      <c r="CK41" s="61"/>
    </row>
    <row r="42" spans="1:94" s="1" customFormat="1" ht="20.25" customHeight="1">
      <c r="A42" s="2"/>
      <c r="B42" s="43"/>
      <c r="C42" s="3"/>
      <c r="D42" s="3"/>
      <c r="E42" s="246"/>
      <c r="F42" s="246"/>
      <c r="G42" s="246"/>
      <c r="H42" s="246"/>
      <c r="I42" s="246"/>
      <c r="J42" s="246"/>
      <c r="K42" s="246"/>
      <c r="L42" s="246"/>
      <c r="M42" s="246"/>
      <c r="N42" s="246"/>
      <c r="O42" s="246"/>
      <c r="P42" s="246"/>
      <c r="Q42" s="246"/>
      <c r="R42" s="246"/>
      <c r="S42" s="246"/>
      <c r="T42" s="246"/>
      <c r="U42" s="246"/>
      <c r="V42" s="246"/>
      <c r="W42" s="246"/>
      <c r="X42" s="246"/>
      <c r="Y42" s="246"/>
      <c r="Z42" s="3"/>
      <c r="AA42" s="3"/>
      <c r="AB42" s="3"/>
      <c r="AC42" s="3"/>
      <c r="AD42" s="3"/>
      <c r="AE42" s="3"/>
      <c r="AF42" s="3"/>
      <c r="AG42" s="3"/>
      <c r="AH42" s="3"/>
      <c r="AI42" s="3"/>
      <c r="AJ42" s="3"/>
      <c r="AK42" s="3"/>
      <c r="AL42" s="3"/>
      <c r="AM42" s="3"/>
      <c r="AN42" s="62"/>
      <c r="AO42" s="2"/>
      <c r="AP42" s="43"/>
      <c r="AQ42" s="3"/>
      <c r="AR42" s="3"/>
      <c r="AS42" s="3"/>
      <c r="AT42" s="3"/>
      <c r="AU42" s="3"/>
      <c r="AV42" s="3"/>
      <c r="AW42" s="3"/>
      <c r="AX42" s="3"/>
      <c r="AY42" s="3"/>
      <c r="AZ42" s="3"/>
      <c r="BA42" s="3"/>
      <c r="BB42" s="3"/>
      <c r="BC42" s="3"/>
      <c r="BD42" s="3"/>
      <c r="BE42" s="3"/>
      <c r="BF42" s="3"/>
      <c r="BG42" s="3"/>
      <c r="BH42" s="3"/>
      <c r="BI42" s="3"/>
      <c r="BJ42" s="3"/>
      <c r="BK42" s="3"/>
      <c r="BL42" s="3"/>
      <c r="BM42" s="3"/>
      <c r="BN42" s="3"/>
      <c r="BO42" s="57"/>
      <c r="BP42" s="57"/>
      <c r="BQ42" s="57"/>
      <c r="BR42" s="57"/>
      <c r="BS42" s="57"/>
      <c r="BT42" s="57"/>
      <c r="BU42" s="57"/>
      <c r="BV42" s="57"/>
      <c r="BW42" s="57"/>
      <c r="BX42" s="57"/>
      <c r="BY42" s="57"/>
      <c r="BZ42" s="57"/>
      <c r="CA42" s="57"/>
      <c r="CB42" s="57"/>
      <c r="CC42" s="57"/>
      <c r="CD42" s="57"/>
      <c r="CE42" s="57"/>
      <c r="CF42" s="57"/>
      <c r="CG42" s="57"/>
      <c r="CH42" s="57"/>
      <c r="CI42" s="57"/>
      <c r="CJ42" s="57"/>
      <c r="CK42" s="57"/>
      <c r="CL42" s="57"/>
      <c r="CM42" s="57"/>
      <c r="CN42" s="57"/>
      <c r="CO42" s="57"/>
      <c r="CP42" s="57"/>
    </row>
    <row r="43" spans="1:109" s="1" customFormat="1" ht="20.25" customHeight="1">
      <c r="A43" s="2"/>
      <c r="B43" s="395" t="s">
        <v>23</v>
      </c>
      <c r="C43" s="395"/>
      <c r="D43" s="395"/>
      <c r="E43" s="395" t="s">
        <v>321</v>
      </c>
      <c r="F43" s="395"/>
      <c r="G43" s="395"/>
      <c r="H43" s="395"/>
      <c r="I43" s="395"/>
      <c r="J43" s="395"/>
      <c r="K43" s="395"/>
      <c r="L43" s="395"/>
      <c r="M43" s="395"/>
      <c r="N43" s="395"/>
      <c r="O43" s="395"/>
      <c r="P43" s="395"/>
      <c r="Q43" s="395"/>
      <c r="R43" s="395"/>
      <c r="S43" s="395"/>
      <c r="T43" s="395"/>
      <c r="U43" s="395"/>
      <c r="V43" s="395"/>
      <c r="W43" s="395"/>
      <c r="X43" s="395"/>
      <c r="Y43" s="395"/>
      <c r="Z43" s="464" t="s">
        <v>320</v>
      </c>
      <c r="AA43" s="465"/>
      <c r="AB43" s="465"/>
      <c r="AC43" s="465"/>
      <c r="AD43" s="465"/>
      <c r="AE43" s="465"/>
      <c r="AF43" s="465"/>
      <c r="AG43" s="465"/>
      <c r="AH43" s="465"/>
      <c r="AI43" s="466"/>
      <c r="AJ43" s="395" t="s">
        <v>247</v>
      </c>
      <c r="AK43" s="395"/>
      <c r="AL43" s="395"/>
      <c r="AM43" s="395"/>
      <c r="AN43" s="395"/>
      <c r="AO43" s="423" t="s">
        <v>258</v>
      </c>
      <c r="AP43" s="423"/>
      <c r="AQ43" s="423"/>
      <c r="AR43" s="423"/>
      <c r="AS43" s="423"/>
      <c r="AT43" s="423" t="s">
        <v>255</v>
      </c>
      <c r="AU43" s="423"/>
      <c r="AV43" s="423"/>
      <c r="AW43" s="423"/>
      <c r="AX43" s="423"/>
      <c r="AY43" s="57"/>
      <c r="AZ43" s="395" t="s">
        <v>247</v>
      </c>
      <c r="BA43" s="395"/>
      <c r="BB43" s="395"/>
      <c r="BC43" s="395"/>
      <c r="BD43" s="395"/>
      <c r="BE43" s="423" t="s">
        <v>256</v>
      </c>
      <c r="BF43" s="423"/>
      <c r="BG43" s="423"/>
      <c r="BH43" s="423"/>
      <c r="BI43" s="423"/>
      <c r="BJ43" s="423" t="s">
        <v>257</v>
      </c>
      <c r="BK43" s="423"/>
      <c r="BL43" s="423"/>
      <c r="BM43" s="423"/>
      <c r="BN43" s="423"/>
      <c r="BO43" s="57"/>
      <c r="BP43" s="57"/>
      <c r="BQ43" s="57"/>
      <c r="BR43" s="57"/>
      <c r="BS43" s="57"/>
      <c r="BT43" s="57"/>
      <c r="BU43" s="57"/>
      <c r="BV43" s="57"/>
      <c r="BW43" s="57"/>
      <c r="BX43" s="57"/>
      <c r="BY43" s="57"/>
      <c r="BZ43" s="57"/>
      <c r="CA43" s="57"/>
      <c r="CB43" s="57"/>
      <c r="CC43" s="57"/>
      <c r="CD43" s="57"/>
      <c r="CE43" s="57"/>
      <c r="CF43" s="57"/>
      <c r="CG43" s="57"/>
      <c r="CH43" s="57"/>
      <c r="CI43" s="57"/>
      <c r="CJ43" s="57"/>
      <c r="CK43" s="57"/>
      <c r="CL43" s="423" t="s">
        <v>256</v>
      </c>
      <c r="CM43" s="423"/>
      <c r="CN43" s="423"/>
      <c r="CO43" s="423"/>
      <c r="CP43" s="423"/>
      <c r="CQ43" s="423" t="s">
        <v>257</v>
      </c>
      <c r="CR43" s="423"/>
      <c r="CS43" s="423"/>
      <c r="CT43" s="423"/>
      <c r="CU43" s="423"/>
      <c r="CV43" s="423" t="s">
        <v>525</v>
      </c>
      <c r="CW43" s="423"/>
      <c r="CX43" s="423"/>
      <c r="CY43" s="423"/>
      <c r="CZ43" s="423"/>
      <c r="DA43" s="423" t="s">
        <v>525</v>
      </c>
      <c r="DB43" s="423"/>
      <c r="DC43" s="423"/>
      <c r="DD43" s="423"/>
      <c r="DE43" s="423"/>
    </row>
    <row r="44" spans="1:109" s="1" customFormat="1" ht="20.25" customHeight="1">
      <c r="A44" s="2"/>
      <c r="B44" s="395"/>
      <c r="C44" s="395"/>
      <c r="D44" s="395"/>
      <c r="E44" s="395"/>
      <c r="F44" s="395"/>
      <c r="G44" s="395"/>
      <c r="H44" s="395"/>
      <c r="I44" s="395"/>
      <c r="J44" s="395"/>
      <c r="K44" s="395"/>
      <c r="L44" s="395"/>
      <c r="M44" s="395"/>
      <c r="N44" s="395"/>
      <c r="O44" s="395"/>
      <c r="P44" s="395"/>
      <c r="Q44" s="395"/>
      <c r="R44" s="395"/>
      <c r="S44" s="395"/>
      <c r="T44" s="395"/>
      <c r="U44" s="395"/>
      <c r="V44" s="395"/>
      <c r="W44" s="395"/>
      <c r="X44" s="395"/>
      <c r="Y44" s="395"/>
      <c r="Z44" s="483"/>
      <c r="AA44" s="484"/>
      <c r="AB44" s="484"/>
      <c r="AC44" s="484"/>
      <c r="AD44" s="484"/>
      <c r="AE44" s="484"/>
      <c r="AF44" s="484"/>
      <c r="AG44" s="484"/>
      <c r="AH44" s="484"/>
      <c r="AI44" s="485"/>
      <c r="AJ44" s="395"/>
      <c r="AK44" s="395"/>
      <c r="AL44" s="395"/>
      <c r="AM44" s="395"/>
      <c r="AN44" s="395"/>
      <c r="AO44" s="423"/>
      <c r="AP44" s="423"/>
      <c r="AQ44" s="423"/>
      <c r="AR44" s="423"/>
      <c r="AS44" s="423"/>
      <c r="AT44" s="423"/>
      <c r="AU44" s="423"/>
      <c r="AV44" s="423"/>
      <c r="AW44" s="423"/>
      <c r="AX44" s="423"/>
      <c r="AY44" s="57"/>
      <c r="AZ44" s="395"/>
      <c r="BA44" s="395"/>
      <c r="BB44" s="395"/>
      <c r="BC44" s="395"/>
      <c r="BD44" s="395"/>
      <c r="BE44" s="423"/>
      <c r="BF44" s="423"/>
      <c r="BG44" s="423"/>
      <c r="BH44" s="423"/>
      <c r="BI44" s="423"/>
      <c r="BJ44" s="423"/>
      <c r="BK44" s="423"/>
      <c r="BL44" s="423"/>
      <c r="BM44" s="423"/>
      <c r="BN44" s="423"/>
      <c r="BO44" s="57"/>
      <c r="BP44" s="57"/>
      <c r="BQ44" s="57"/>
      <c r="BR44" s="57"/>
      <c r="BS44" s="57"/>
      <c r="BT44" s="57"/>
      <c r="BU44" s="57"/>
      <c r="BV44" s="57"/>
      <c r="BW44" s="57"/>
      <c r="BX44" s="57"/>
      <c r="BY44" s="57"/>
      <c r="BZ44" s="57"/>
      <c r="CA44" s="57"/>
      <c r="CB44" s="57"/>
      <c r="CC44" s="57"/>
      <c r="CD44" s="57"/>
      <c r="CE44" s="57"/>
      <c r="CF44" s="57"/>
      <c r="CG44" s="57"/>
      <c r="CH44" s="57"/>
      <c r="CI44" s="57"/>
      <c r="CJ44" s="57"/>
      <c r="CK44" s="57"/>
      <c r="CL44" s="423"/>
      <c r="CM44" s="423"/>
      <c r="CN44" s="423"/>
      <c r="CO44" s="423"/>
      <c r="CP44" s="423"/>
      <c r="CQ44" s="423"/>
      <c r="CR44" s="423"/>
      <c r="CS44" s="423"/>
      <c r="CT44" s="423"/>
      <c r="CU44" s="423"/>
      <c r="CV44" s="423"/>
      <c r="CW44" s="423"/>
      <c r="CX44" s="423"/>
      <c r="CY44" s="423"/>
      <c r="CZ44" s="423"/>
      <c r="DA44" s="423"/>
      <c r="DB44" s="423"/>
      <c r="DC44" s="423"/>
      <c r="DD44" s="423"/>
      <c r="DE44" s="423"/>
    </row>
    <row r="45" spans="2:109" s="63" customFormat="1" ht="20.25" customHeight="1">
      <c r="B45" s="395"/>
      <c r="C45" s="395"/>
      <c r="D45" s="395"/>
      <c r="E45" s="395"/>
      <c r="F45" s="395"/>
      <c r="G45" s="395"/>
      <c r="H45" s="395"/>
      <c r="I45" s="395"/>
      <c r="J45" s="395"/>
      <c r="K45" s="395"/>
      <c r="L45" s="395"/>
      <c r="M45" s="395"/>
      <c r="N45" s="395"/>
      <c r="O45" s="395"/>
      <c r="P45" s="395"/>
      <c r="Q45" s="395"/>
      <c r="R45" s="395"/>
      <c r="S45" s="395"/>
      <c r="T45" s="395"/>
      <c r="U45" s="395"/>
      <c r="V45" s="395"/>
      <c r="W45" s="395"/>
      <c r="X45" s="395"/>
      <c r="Y45" s="395"/>
      <c r="Z45" s="467"/>
      <c r="AA45" s="468"/>
      <c r="AB45" s="468"/>
      <c r="AC45" s="468"/>
      <c r="AD45" s="468"/>
      <c r="AE45" s="468"/>
      <c r="AF45" s="468"/>
      <c r="AG45" s="468"/>
      <c r="AH45" s="468"/>
      <c r="AI45" s="469"/>
      <c r="AJ45" s="395"/>
      <c r="AK45" s="395"/>
      <c r="AL45" s="395"/>
      <c r="AM45" s="395"/>
      <c r="AN45" s="395"/>
      <c r="AO45" s="423"/>
      <c r="AP45" s="423"/>
      <c r="AQ45" s="423"/>
      <c r="AR45" s="423"/>
      <c r="AS45" s="423"/>
      <c r="AT45" s="423"/>
      <c r="AU45" s="423"/>
      <c r="AV45" s="423"/>
      <c r="AW45" s="423"/>
      <c r="AX45" s="423"/>
      <c r="AY45" s="64"/>
      <c r="AZ45" s="395"/>
      <c r="BA45" s="395"/>
      <c r="BB45" s="395"/>
      <c r="BC45" s="395"/>
      <c r="BD45" s="395"/>
      <c r="BE45" s="423"/>
      <c r="BF45" s="423"/>
      <c r="BG45" s="423"/>
      <c r="BH45" s="423"/>
      <c r="BI45" s="423"/>
      <c r="BJ45" s="423"/>
      <c r="BK45" s="423"/>
      <c r="BL45" s="423"/>
      <c r="BM45" s="423"/>
      <c r="BN45" s="423"/>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423"/>
      <c r="CM45" s="423"/>
      <c r="CN45" s="423"/>
      <c r="CO45" s="423"/>
      <c r="CP45" s="423"/>
      <c r="CQ45" s="423"/>
      <c r="CR45" s="423"/>
      <c r="CS45" s="423"/>
      <c r="CT45" s="423"/>
      <c r="CU45" s="423"/>
      <c r="CV45" s="423"/>
      <c r="CW45" s="423"/>
      <c r="CX45" s="423"/>
      <c r="CY45" s="423"/>
      <c r="CZ45" s="423"/>
      <c r="DA45" s="423"/>
      <c r="DB45" s="423"/>
      <c r="DC45" s="423"/>
      <c r="DD45" s="423"/>
      <c r="DE45" s="423"/>
    </row>
    <row r="46" spans="2:109" s="77" customFormat="1" ht="22.5">
      <c r="B46" s="400" t="s">
        <v>322</v>
      </c>
      <c r="C46" s="401" t="s">
        <v>34</v>
      </c>
      <c r="D46" s="402" t="s">
        <v>34</v>
      </c>
      <c r="E46" s="456" t="s">
        <v>352</v>
      </c>
      <c r="F46" s="457"/>
      <c r="G46" s="457"/>
      <c r="H46" s="457"/>
      <c r="I46" s="457"/>
      <c r="J46" s="457"/>
      <c r="K46" s="457"/>
      <c r="L46" s="457"/>
      <c r="M46" s="457"/>
      <c r="N46" s="457"/>
      <c r="O46" s="457"/>
      <c r="P46" s="457"/>
      <c r="Q46" s="457"/>
      <c r="R46" s="457"/>
      <c r="S46" s="457"/>
      <c r="T46" s="457"/>
      <c r="U46" s="457"/>
      <c r="V46" s="457"/>
      <c r="W46" s="457"/>
      <c r="X46" s="457"/>
      <c r="Y46" s="458"/>
      <c r="Z46" s="474" t="s">
        <v>340</v>
      </c>
      <c r="AA46" s="475"/>
      <c r="AB46" s="475"/>
      <c r="AC46" s="475"/>
      <c r="AD46" s="475"/>
      <c r="AE46" s="475"/>
      <c r="AF46" s="475"/>
      <c r="AG46" s="475"/>
      <c r="AH46" s="475"/>
      <c r="AI46" s="476"/>
      <c r="AJ46" s="443"/>
      <c r="AK46" s="444"/>
      <c r="AL46" s="444"/>
      <c r="AM46" s="444"/>
      <c r="AN46" s="445"/>
      <c r="AO46" s="443"/>
      <c r="AP46" s="444"/>
      <c r="AQ46" s="444"/>
      <c r="AR46" s="444"/>
      <c r="AS46" s="445"/>
      <c r="AT46" s="443"/>
      <c r="AU46" s="444"/>
      <c r="AV46" s="444"/>
      <c r="AW46" s="444"/>
      <c r="AX46" s="445"/>
      <c r="AY46" s="66"/>
      <c r="AZ46" s="443"/>
      <c r="BA46" s="444"/>
      <c r="BB46" s="444"/>
      <c r="BC46" s="444"/>
      <c r="BD46" s="445"/>
      <c r="BE46" s="443"/>
      <c r="BF46" s="444"/>
      <c r="BG46" s="444"/>
      <c r="BH46" s="444"/>
      <c r="BI46" s="445"/>
      <c r="BJ46" s="443"/>
      <c r="BK46" s="444"/>
      <c r="BL46" s="444"/>
      <c r="BM46" s="444"/>
      <c r="BN46" s="445"/>
      <c r="BO46" s="76"/>
      <c r="BP46" s="76"/>
      <c r="BQ46" s="76"/>
      <c r="BR46" s="76"/>
      <c r="BS46" s="76"/>
      <c r="BT46" s="76"/>
      <c r="BU46" s="76"/>
      <c r="BV46" s="76"/>
      <c r="BW46" s="76"/>
      <c r="BX46" s="76"/>
      <c r="BY46" s="76"/>
      <c r="BZ46" s="76"/>
      <c r="CA46" s="76"/>
      <c r="CB46" s="76"/>
      <c r="CC46" s="76"/>
      <c r="CD46" s="76"/>
      <c r="CE46" s="76"/>
      <c r="CF46" s="76"/>
      <c r="CG46" s="76"/>
      <c r="CH46" s="76"/>
      <c r="CI46" s="76"/>
      <c r="CJ46" s="76"/>
      <c r="CK46" s="76"/>
      <c r="CL46" s="433"/>
      <c r="CM46" s="434"/>
      <c r="CN46" s="434"/>
      <c r="CO46" s="434"/>
      <c r="CP46" s="435"/>
      <c r="CQ46" s="433"/>
      <c r="CR46" s="434"/>
      <c r="CS46" s="434"/>
      <c r="CT46" s="434"/>
      <c r="CU46" s="435"/>
      <c r="CV46" s="433"/>
      <c r="CW46" s="434"/>
      <c r="CX46" s="434"/>
      <c r="CY46" s="434"/>
      <c r="CZ46" s="435"/>
      <c r="DA46" s="433"/>
      <c r="DB46" s="434"/>
      <c r="DC46" s="434"/>
      <c r="DD46" s="434"/>
      <c r="DE46" s="435"/>
    </row>
    <row r="47" spans="2:109" s="65" customFormat="1" ht="22.5">
      <c r="B47" s="400" t="s">
        <v>323</v>
      </c>
      <c r="C47" s="401" t="s">
        <v>34</v>
      </c>
      <c r="D47" s="402" t="s">
        <v>34</v>
      </c>
      <c r="E47" s="456"/>
      <c r="F47" s="457"/>
      <c r="G47" s="457"/>
      <c r="H47" s="457"/>
      <c r="I47" s="457"/>
      <c r="J47" s="457"/>
      <c r="K47" s="457"/>
      <c r="L47" s="457"/>
      <c r="M47" s="457"/>
      <c r="N47" s="457"/>
      <c r="O47" s="457"/>
      <c r="P47" s="457"/>
      <c r="Q47" s="457"/>
      <c r="R47" s="457"/>
      <c r="S47" s="457"/>
      <c r="T47" s="457"/>
      <c r="U47" s="457"/>
      <c r="V47" s="457"/>
      <c r="W47" s="457"/>
      <c r="X47" s="457"/>
      <c r="Y47" s="458"/>
      <c r="Z47" s="474"/>
      <c r="AA47" s="475"/>
      <c r="AB47" s="475"/>
      <c r="AC47" s="475"/>
      <c r="AD47" s="475"/>
      <c r="AE47" s="475"/>
      <c r="AF47" s="475"/>
      <c r="AG47" s="475"/>
      <c r="AH47" s="475"/>
      <c r="AI47" s="476"/>
      <c r="AJ47" s="443"/>
      <c r="AK47" s="444"/>
      <c r="AL47" s="444"/>
      <c r="AM47" s="444"/>
      <c r="AN47" s="445"/>
      <c r="AO47" s="443"/>
      <c r="AP47" s="444"/>
      <c r="AQ47" s="444"/>
      <c r="AR47" s="444"/>
      <c r="AS47" s="445"/>
      <c r="AT47" s="443"/>
      <c r="AU47" s="444"/>
      <c r="AV47" s="444"/>
      <c r="AW47" s="444"/>
      <c r="AX47" s="445"/>
      <c r="AY47" s="66"/>
      <c r="AZ47" s="443"/>
      <c r="BA47" s="444"/>
      <c r="BB47" s="444"/>
      <c r="BC47" s="444"/>
      <c r="BD47" s="445"/>
      <c r="BE47" s="443"/>
      <c r="BF47" s="444"/>
      <c r="BG47" s="444"/>
      <c r="BH47" s="444"/>
      <c r="BI47" s="445"/>
      <c r="BJ47" s="443"/>
      <c r="BK47" s="444"/>
      <c r="BL47" s="444"/>
      <c r="BM47" s="444"/>
      <c r="BN47" s="445"/>
      <c r="BO47" s="78"/>
      <c r="BP47" s="78"/>
      <c r="BQ47" s="78"/>
      <c r="BR47" s="78"/>
      <c r="BS47" s="78"/>
      <c r="BT47" s="78"/>
      <c r="BU47" s="78"/>
      <c r="BV47" s="78"/>
      <c r="BW47" s="78"/>
      <c r="BX47" s="78"/>
      <c r="BY47" s="78"/>
      <c r="BZ47" s="78"/>
      <c r="CA47" s="78"/>
      <c r="CB47" s="78"/>
      <c r="CC47" s="78"/>
      <c r="CD47" s="78"/>
      <c r="CE47" s="74"/>
      <c r="CF47" s="74"/>
      <c r="CG47" s="74"/>
      <c r="CH47" s="74"/>
      <c r="CI47" s="74"/>
      <c r="CJ47" s="68"/>
      <c r="CK47" s="79"/>
      <c r="CL47" s="433"/>
      <c r="CM47" s="434"/>
      <c r="CN47" s="434"/>
      <c r="CO47" s="434"/>
      <c r="CP47" s="435"/>
      <c r="CQ47" s="433"/>
      <c r="CR47" s="434"/>
      <c r="CS47" s="434"/>
      <c r="CT47" s="434"/>
      <c r="CU47" s="435"/>
      <c r="CV47" s="433"/>
      <c r="CW47" s="434"/>
      <c r="CX47" s="434"/>
      <c r="CY47" s="434"/>
      <c r="CZ47" s="435"/>
      <c r="DA47" s="433"/>
      <c r="DB47" s="434"/>
      <c r="DC47" s="434"/>
      <c r="DD47" s="434"/>
      <c r="DE47" s="435"/>
    </row>
    <row r="48" spans="2:109" s="65" customFormat="1" ht="22.5">
      <c r="B48" s="400" t="s">
        <v>324</v>
      </c>
      <c r="C48" s="401" t="s">
        <v>34</v>
      </c>
      <c r="D48" s="402" t="s">
        <v>34</v>
      </c>
      <c r="E48" s="456"/>
      <c r="F48" s="457"/>
      <c r="G48" s="457"/>
      <c r="H48" s="457"/>
      <c r="I48" s="457"/>
      <c r="J48" s="457"/>
      <c r="K48" s="457"/>
      <c r="L48" s="457"/>
      <c r="M48" s="457"/>
      <c r="N48" s="457"/>
      <c r="O48" s="457"/>
      <c r="P48" s="457"/>
      <c r="Q48" s="457"/>
      <c r="R48" s="457"/>
      <c r="S48" s="457"/>
      <c r="T48" s="457"/>
      <c r="U48" s="457"/>
      <c r="V48" s="457"/>
      <c r="W48" s="457"/>
      <c r="X48" s="457"/>
      <c r="Y48" s="458"/>
      <c r="Z48" s="474"/>
      <c r="AA48" s="475"/>
      <c r="AB48" s="475"/>
      <c r="AC48" s="475"/>
      <c r="AD48" s="475"/>
      <c r="AE48" s="475"/>
      <c r="AF48" s="475"/>
      <c r="AG48" s="475"/>
      <c r="AH48" s="475"/>
      <c r="AI48" s="476"/>
      <c r="AJ48" s="443"/>
      <c r="AK48" s="444"/>
      <c r="AL48" s="444"/>
      <c r="AM48" s="444"/>
      <c r="AN48" s="445"/>
      <c r="AO48" s="443"/>
      <c r="AP48" s="444"/>
      <c r="AQ48" s="444"/>
      <c r="AR48" s="444"/>
      <c r="AS48" s="445"/>
      <c r="AT48" s="443"/>
      <c r="AU48" s="444"/>
      <c r="AV48" s="444"/>
      <c r="AW48" s="444"/>
      <c r="AX48" s="445"/>
      <c r="AY48" s="66"/>
      <c r="AZ48" s="443"/>
      <c r="BA48" s="444"/>
      <c r="BB48" s="444"/>
      <c r="BC48" s="444"/>
      <c r="BD48" s="445"/>
      <c r="BE48" s="443"/>
      <c r="BF48" s="444"/>
      <c r="BG48" s="444"/>
      <c r="BH48" s="444"/>
      <c r="BI48" s="445"/>
      <c r="BJ48" s="443"/>
      <c r="BK48" s="444"/>
      <c r="BL48" s="444"/>
      <c r="BM48" s="444"/>
      <c r="BN48" s="445"/>
      <c r="BO48" s="78"/>
      <c r="BP48" s="78"/>
      <c r="BQ48" s="78"/>
      <c r="BR48" s="78"/>
      <c r="BS48" s="78"/>
      <c r="BT48" s="78"/>
      <c r="BU48" s="78"/>
      <c r="BV48" s="78"/>
      <c r="BW48" s="78"/>
      <c r="BX48" s="78"/>
      <c r="BY48" s="78"/>
      <c r="BZ48" s="78"/>
      <c r="CA48" s="78"/>
      <c r="CB48" s="78"/>
      <c r="CC48" s="78"/>
      <c r="CD48" s="78"/>
      <c r="CE48" s="74"/>
      <c r="CF48" s="74"/>
      <c r="CG48" s="74"/>
      <c r="CH48" s="74"/>
      <c r="CI48" s="74"/>
      <c r="CJ48" s="68"/>
      <c r="CK48" s="79"/>
      <c r="CL48" s="433"/>
      <c r="CM48" s="434"/>
      <c r="CN48" s="434"/>
      <c r="CO48" s="434"/>
      <c r="CP48" s="435"/>
      <c r="CQ48" s="433"/>
      <c r="CR48" s="434"/>
      <c r="CS48" s="434"/>
      <c r="CT48" s="434"/>
      <c r="CU48" s="435"/>
      <c r="CV48" s="433"/>
      <c r="CW48" s="434"/>
      <c r="CX48" s="434"/>
      <c r="CY48" s="434"/>
      <c r="CZ48" s="435"/>
      <c r="DA48" s="433"/>
      <c r="DB48" s="434"/>
      <c r="DC48" s="434"/>
      <c r="DD48" s="434"/>
      <c r="DE48" s="435"/>
    </row>
    <row r="49" spans="2:109" s="65" customFormat="1" ht="22.5">
      <c r="B49" s="400" t="s">
        <v>325</v>
      </c>
      <c r="C49" s="401" t="s">
        <v>34</v>
      </c>
      <c r="D49" s="402" t="s">
        <v>34</v>
      </c>
      <c r="E49" s="456"/>
      <c r="F49" s="457"/>
      <c r="G49" s="457"/>
      <c r="H49" s="457"/>
      <c r="I49" s="457"/>
      <c r="J49" s="457"/>
      <c r="K49" s="457"/>
      <c r="L49" s="457"/>
      <c r="M49" s="457"/>
      <c r="N49" s="457"/>
      <c r="O49" s="457"/>
      <c r="P49" s="457"/>
      <c r="Q49" s="457"/>
      <c r="R49" s="457"/>
      <c r="S49" s="457"/>
      <c r="T49" s="457"/>
      <c r="U49" s="457"/>
      <c r="V49" s="457"/>
      <c r="W49" s="457"/>
      <c r="X49" s="457"/>
      <c r="Y49" s="458"/>
      <c r="Z49" s="474"/>
      <c r="AA49" s="475"/>
      <c r="AB49" s="475"/>
      <c r="AC49" s="475"/>
      <c r="AD49" s="475"/>
      <c r="AE49" s="475"/>
      <c r="AF49" s="475"/>
      <c r="AG49" s="475"/>
      <c r="AH49" s="475"/>
      <c r="AI49" s="476"/>
      <c r="AJ49" s="443"/>
      <c r="AK49" s="444"/>
      <c r="AL49" s="444"/>
      <c r="AM49" s="444"/>
      <c r="AN49" s="445"/>
      <c r="AO49" s="443"/>
      <c r="AP49" s="444"/>
      <c r="AQ49" s="444"/>
      <c r="AR49" s="444"/>
      <c r="AS49" s="445"/>
      <c r="AT49" s="443"/>
      <c r="AU49" s="444"/>
      <c r="AV49" s="444"/>
      <c r="AW49" s="444"/>
      <c r="AX49" s="445"/>
      <c r="AY49" s="66"/>
      <c r="AZ49" s="443"/>
      <c r="BA49" s="444"/>
      <c r="BB49" s="444"/>
      <c r="BC49" s="444"/>
      <c r="BD49" s="445"/>
      <c r="BE49" s="443"/>
      <c r="BF49" s="444"/>
      <c r="BG49" s="444"/>
      <c r="BH49" s="444"/>
      <c r="BI49" s="445"/>
      <c r="BJ49" s="443"/>
      <c r="BK49" s="444"/>
      <c r="BL49" s="444"/>
      <c r="BM49" s="444"/>
      <c r="BN49" s="445"/>
      <c r="BO49" s="74"/>
      <c r="BP49" s="74"/>
      <c r="BQ49" s="74"/>
      <c r="BR49" s="74"/>
      <c r="BS49" s="74"/>
      <c r="BT49" s="74"/>
      <c r="BU49" s="74"/>
      <c r="BV49" s="74"/>
      <c r="BW49" s="74"/>
      <c r="BX49" s="74"/>
      <c r="BY49" s="74"/>
      <c r="BZ49" s="74"/>
      <c r="CA49" s="74"/>
      <c r="CB49" s="74"/>
      <c r="CC49" s="74"/>
      <c r="CD49" s="74"/>
      <c r="CE49" s="74"/>
      <c r="CF49" s="74"/>
      <c r="CG49" s="74"/>
      <c r="CH49" s="74"/>
      <c r="CI49" s="74"/>
      <c r="CJ49" s="72"/>
      <c r="CK49" s="72"/>
      <c r="CL49" s="433"/>
      <c r="CM49" s="434"/>
      <c r="CN49" s="434"/>
      <c r="CO49" s="434"/>
      <c r="CP49" s="435"/>
      <c r="CQ49" s="433"/>
      <c r="CR49" s="434"/>
      <c r="CS49" s="434"/>
      <c r="CT49" s="434"/>
      <c r="CU49" s="435"/>
      <c r="CV49" s="433"/>
      <c r="CW49" s="434"/>
      <c r="CX49" s="434"/>
      <c r="CY49" s="434"/>
      <c r="CZ49" s="435"/>
      <c r="DA49" s="433"/>
      <c r="DB49" s="434"/>
      <c r="DC49" s="434"/>
      <c r="DD49" s="434"/>
      <c r="DE49" s="435"/>
    </row>
    <row r="50" spans="2:109" s="65" customFormat="1" ht="22.5">
      <c r="B50" s="400" t="s">
        <v>326</v>
      </c>
      <c r="C50" s="401" t="s">
        <v>34</v>
      </c>
      <c r="D50" s="402" t="s">
        <v>34</v>
      </c>
      <c r="E50" s="456"/>
      <c r="F50" s="457"/>
      <c r="G50" s="457"/>
      <c r="H50" s="457"/>
      <c r="I50" s="457"/>
      <c r="J50" s="457"/>
      <c r="K50" s="457"/>
      <c r="L50" s="457"/>
      <c r="M50" s="457"/>
      <c r="N50" s="457"/>
      <c r="O50" s="457"/>
      <c r="P50" s="457"/>
      <c r="Q50" s="457"/>
      <c r="R50" s="457"/>
      <c r="S50" s="457"/>
      <c r="T50" s="457"/>
      <c r="U50" s="457"/>
      <c r="V50" s="457"/>
      <c r="W50" s="457"/>
      <c r="X50" s="457"/>
      <c r="Y50" s="458"/>
      <c r="Z50" s="474"/>
      <c r="AA50" s="475"/>
      <c r="AB50" s="475"/>
      <c r="AC50" s="475"/>
      <c r="AD50" s="475"/>
      <c r="AE50" s="475"/>
      <c r="AF50" s="475"/>
      <c r="AG50" s="475"/>
      <c r="AH50" s="475"/>
      <c r="AI50" s="476"/>
      <c r="AJ50" s="443"/>
      <c r="AK50" s="444"/>
      <c r="AL50" s="444"/>
      <c r="AM50" s="444"/>
      <c r="AN50" s="445"/>
      <c r="AO50" s="443"/>
      <c r="AP50" s="444"/>
      <c r="AQ50" s="444"/>
      <c r="AR50" s="444"/>
      <c r="AS50" s="445"/>
      <c r="AT50" s="443"/>
      <c r="AU50" s="444"/>
      <c r="AV50" s="444"/>
      <c r="AW50" s="444"/>
      <c r="AX50" s="445"/>
      <c r="AY50" s="66"/>
      <c r="AZ50" s="443"/>
      <c r="BA50" s="444"/>
      <c r="BB50" s="444"/>
      <c r="BC50" s="444"/>
      <c r="BD50" s="445"/>
      <c r="BE50" s="443"/>
      <c r="BF50" s="444"/>
      <c r="BG50" s="444"/>
      <c r="BH50" s="444"/>
      <c r="BI50" s="445"/>
      <c r="BJ50" s="443"/>
      <c r="BK50" s="444"/>
      <c r="BL50" s="444"/>
      <c r="BM50" s="444"/>
      <c r="BN50" s="445"/>
      <c r="BO50" s="74"/>
      <c r="BP50" s="74"/>
      <c r="BQ50" s="74"/>
      <c r="BR50" s="74"/>
      <c r="BS50" s="74"/>
      <c r="BT50" s="74"/>
      <c r="BU50" s="74"/>
      <c r="BV50" s="74"/>
      <c r="BW50" s="74"/>
      <c r="BX50" s="74"/>
      <c r="BY50" s="74"/>
      <c r="BZ50" s="74"/>
      <c r="CA50" s="74"/>
      <c r="CB50" s="74"/>
      <c r="CC50" s="74"/>
      <c r="CD50" s="74"/>
      <c r="CE50" s="74"/>
      <c r="CF50" s="74"/>
      <c r="CG50" s="74"/>
      <c r="CH50" s="74"/>
      <c r="CI50" s="74"/>
      <c r="CJ50" s="72"/>
      <c r="CK50" s="72"/>
      <c r="CL50" s="433"/>
      <c r="CM50" s="434"/>
      <c r="CN50" s="434"/>
      <c r="CO50" s="434"/>
      <c r="CP50" s="435"/>
      <c r="CQ50" s="433"/>
      <c r="CR50" s="434"/>
      <c r="CS50" s="434"/>
      <c r="CT50" s="434"/>
      <c r="CU50" s="435"/>
      <c r="CV50" s="433"/>
      <c r="CW50" s="434"/>
      <c r="CX50" s="434"/>
      <c r="CY50" s="434"/>
      <c r="CZ50" s="435"/>
      <c r="DA50" s="433"/>
      <c r="DB50" s="434"/>
      <c r="DC50" s="434"/>
      <c r="DD50" s="434"/>
      <c r="DE50" s="435"/>
    </row>
    <row r="51" spans="2:109" s="65" customFormat="1" ht="22.5">
      <c r="B51" s="400" t="s">
        <v>327</v>
      </c>
      <c r="C51" s="401" t="s">
        <v>34</v>
      </c>
      <c r="D51" s="402" t="s">
        <v>34</v>
      </c>
      <c r="E51" s="456"/>
      <c r="F51" s="457"/>
      <c r="G51" s="457"/>
      <c r="H51" s="457"/>
      <c r="I51" s="457"/>
      <c r="J51" s="457"/>
      <c r="K51" s="457"/>
      <c r="L51" s="457"/>
      <c r="M51" s="457"/>
      <c r="N51" s="457"/>
      <c r="O51" s="457"/>
      <c r="P51" s="457"/>
      <c r="Q51" s="457"/>
      <c r="R51" s="457"/>
      <c r="S51" s="457"/>
      <c r="T51" s="457"/>
      <c r="U51" s="457"/>
      <c r="V51" s="457"/>
      <c r="W51" s="457"/>
      <c r="X51" s="457"/>
      <c r="Y51" s="458"/>
      <c r="Z51" s="474"/>
      <c r="AA51" s="475"/>
      <c r="AB51" s="475"/>
      <c r="AC51" s="475"/>
      <c r="AD51" s="475"/>
      <c r="AE51" s="475"/>
      <c r="AF51" s="475"/>
      <c r="AG51" s="475"/>
      <c r="AH51" s="475"/>
      <c r="AI51" s="476"/>
      <c r="AJ51" s="443"/>
      <c r="AK51" s="444"/>
      <c r="AL51" s="444"/>
      <c r="AM51" s="444"/>
      <c r="AN51" s="445"/>
      <c r="AO51" s="443"/>
      <c r="AP51" s="444"/>
      <c r="AQ51" s="444"/>
      <c r="AR51" s="444"/>
      <c r="AS51" s="445"/>
      <c r="AT51" s="443"/>
      <c r="AU51" s="444"/>
      <c r="AV51" s="444"/>
      <c r="AW51" s="444"/>
      <c r="AX51" s="445"/>
      <c r="AY51" s="66"/>
      <c r="AZ51" s="443"/>
      <c r="BA51" s="444"/>
      <c r="BB51" s="444"/>
      <c r="BC51" s="444"/>
      <c r="BD51" s="445"/>
      <c r="BE51" s="443"/>
      <c r="BF51" s="444"/>
      <c r="BG51" s="444"/>
      <c r="BH51" s="444"/>
      <c r="BI51" s="445"/>
      <c r="BJ51" s="443"/>
      <c r="BK51" s="444"/>
      <c r="BL51" s="444"/>
      <c r="BM51" s="444"/>
      <c r="BN51" s="445"/>
      <c r="BO51" s="74"/>
      <c r="BP51" s="74"/>
      <c r="BQ51" s="74"/>
      <c r="BR51" s="74"/>
      <c r="BS51" s="74"/>
      <c r="BT51" s="74"/>
      <c r="BU51" s="74"/>
      <c r="BV51" s="74"/>
      <c r="BW51" s="74"/>
      <c r="BX51" s="74"/>
      <c r="BY51" s="74"/>
      <c r="BZ51" s="74"/>
      <c r="CA51" s="74"/>
      <c r="CB51" s="74"/>
      <c r="CC51" s="74"/>
      <c r="CD51" s="74"/>
      <c r="CE51" s="74"/>
      <c r="CF51" s="74"/>
      <c r="CG51" s="74"/>
      <c r="CH51" s="74"/>
      <c r="CI51" s="74"/>
      <c r="CJ51" s="72"/>
      <c r="CK51" s="72"/>
      <c r="CL51" s="433"/>
      <c r="CM51" s="434"/>
      <c r="CN51" s="434"/>
      <c r="CO51" s="434"/>
      <c r="CP51" s="435"/>
      <c r="CQ51" s="433"/>
      <c r="CR51" s="434"/>
      <c r="CS51" s="434"/>
      <c r="CT51" s="434"/>
      <c r="CU51" s="435"/>
      <c r="CV51" s="433"/>
      <c r="CW51" s="434"/>
      <c r="CX51" s="434"/>
      <c r="CY51" s="434"/>
      <c r="CZ51" s="435"/>
      <c r="DA51" s="433"/>
      <c r="DB51" s="434"/>
      <c r="DC51" s="434"/>
      <c r="DD51" s="434"/>
      <c r="DE51" s="435"/>
    </row>
    <row r="52" spans="2:109" s="65" customFormat="1" ht="22.5">
      <c r="B52" s="400" t="s">
        <v>328</v>
      </c>
      <c r="C52" s="401" t="s">
        <v>34</v>
      </c>
      <c r="D52" s="402" t="s">
        <v>34</v>
      </c>
      <c r="E52" s="456"/>
      <c r="F52" s="457"/>
      <c r="G52" s="457"/>
      <c r="H52" s="457"/>
      <c r="I52" s="457"/>
      <c r="J52" s="457"/>
      <c r="K52" s="457"/>
      <c r="L52" s="457"/>
      <c r="M52" s="457"/>
      <c r="N52" s="457"/>
      <c r="O52" s="457"/>
      <c r="P52" s="457"/>
      <c r="Q52" s="457"/>
      <c r="R52" s="457"/>
      <c r="S52" s="457"/>
      <c r="T52" s="457"/>
      <c r="U52" s="457"/>
      <c r="V52" s="457"/>
      <c r="W52" s="457"/>
      <c r="X52" s="457"/>
      <c r="Y52" s="458"/>
      <c r="Z52" s="474"/>
      <c r="AA52" s="475"/>
      <c r="AB52" s="475"/>
      <c r="AC52" s="475"/>
      <c r="AD52" s="475"/>
      <c r="AE52" s="475"/>
      <c r="AF52" s="475"/>
      <c r="AG52" s="475"/>
      <c r="AH52" s="475"/>
      <c r="AI52" s="476"/>
      <c r="AJ52" s="443"/>
      <c r="AK52" s="444"/>
      <c r="AL52" s="444"/>
      <c r="AM52" s="444"/>
      <c r="AN52" s="445"/>
      <c r="AO52" s="443"/>
      <c r="AP52" s="444"/>
      <c r="AQ52" s="444"/>
      <c r="AR52" s="444"/>
      <c r="AS52" s="445"/>
      <c r="AT52" s="443"/>
      <c r="AU52" s="444"/>
      <c r="AV52" s="444"/>
      <c r="AW52" s="444"/>
      <c r="AX52" s="445"/>
      <c r="AY52" s="66"/>
      <c r="AZ52" s="443"/>
      <c r="BA52" s="444"/>
      <c r="BB52" s="444"/>
      <c r="BC52" s="444"/>
      <c r="BD52" s="445"/>
      <c r="BE52" s="443"/>
      <c r="BF52" s="444"/>
      <c r="BG52" s="444"/>
      <c r="BH52" s="444"/>
      <c r="BI52" s="445"/>
      <c r="BJ52" s="443"/>
      <c r="BK52" s="444"/>
      <c r="BL52" s="444"/>
      <c r="BM52" s="444"/>
      <c r="BN52" s="445"/>
      <c r="BO52" s="74"/>
      <c r="BP52" s="74"/>
      <c r="BQ52" s="74"/>
      <c r="BR52" s="74"/>
      <c r="BS52" s="74"/>
      <c r="BT52" s="74"/>
      <c r="BU52" s="74"/>
      <c r="BV52" s="74"/>
      <c r="BW52" s="74"/>
      <c r="BX52" s="74"/>
      <c r="BY52" s="74"/>
      <c r="BZ52" s="74"/>
      <c r="CA52" s="74"/>
      <c r="CB52" s="74"/>
      <c r="CC52" s="74"/>
      <c r="CD52" s="74"/>
      <c r="CE52" s="74"/>
      <c r="CF52" s="74"/>
      <c r="CG52" s="74"/>
      <c r="CH52" s="74"/>
      <c r="CI52" s="74"/>
      <c r="CJ52" s="72"/>
      <c r="CK52" s="72"/>
      <c r="CL52" s="433"/>
      <c r="CM52" s="434"/>
      <c r="CN52" s="434"/>
      <c r="CO52" s="434"/>
      <c r="CP52" s="435"/>
      <c r="CQ52" s="433"/>
      <c r="CR52" s="434"/>
      <c r="CS52" s="434"/>
      <c r="CT52" s="434"/>
      <c r="CU52" s="435"/>
      <c r="CV52" s="433"/>
      <c r="CW52" s="434"/>
      <c r="CX52" s="434"/>
      <c r="CY52" s="434"/>
      <c r="CZ52" s="435"/>
      <c r="DA52" s="433"/>
      <c r="DB52" s="434"/>
      <c r="DC52" s="434"/>
      <c r="DD52" s="434"/>
      <c r="DE52" s="435"/>
    </row>
    <row r="53" spans="2:109" s="65" customFormat="1" ht="22.5">
      <c r="B53" s="400" t="s">
        <v>329</v>
      </c>
      <c r="C53" s="401" t="s">
        <v>34</v>
      </c>
      <c r="D53" s="402" t="s">
        <v>34</v>
      </c>
      <c r="E53" s="456"/>
      <c r="F53" s="457"/>
      <c r="G53" s="457"/>
      <c r="H53" s="457"/>
      <c r="I53" s="457"/>
      <c r="J53" s="457"/>
      <c r="K53" s="457"/>
      <c r="L53" s="457"/>
      <c r="M53" s="457"/>
      <c r="N53" s="457"/>
      <c r="O53" s="457"/>
      <c r="P53" s="457"/>
      <c r="Q53" s="457"/>
      <c r="R53" s="457"/>
      <c r="S53" s="457"/>
      <c r="T53" s="457"/>
      <c r="U53" s="457"/>
      <c r="V53" s="457"/>
      <c r="W53" s="457"/>
      <c r="X53" s="457"/>
      <c r="Y53" s="458"/>
      <c r="Z53" s="474"/>
      <c r="AA53" s="475"/>
      <c r="AB53" s="475"/>
      <c r="AC53" s="475"/>
      <c r="AD53" s="475"/>
      <c r="AE53" s="475"/>
      <c r="AF53" s="475"/>
      <c r="AG53" s="475"/>
      <c r="AH53" s="475"/>
      <c r="AI53" s="476"/>
      <c r="AJ53" s="443"/>
      <c r="AK53" s="444"/>
      <c r="AL53" s="444"/>
      <c r="AM53" s="444"/>
      <c r="AN53" s="445"/>
      <c r="AO53" s="443"/>
      <c r="AP53" s="444"/>
      <c r="AQ53" s="444"/>
      <c r="AR53" s="444"/>
      <c r="AS53" s="445"/>
      <c r="AT53" s="443"/>
      <c r="AU53" s="444"/>
      <c r="AV53" s="444"/>
      <c r="AW53" s="444"/>
      <c r="AX53" s="445"/>
      <c r="AY53" s="66"/>
      <c r="AZ53" s="443"/>
      <c r="BA53" s="444"/>
      <c r="BB53" s="444"/>
      <c r="BC53" s="444"/>
      <c r="BD53" s="445"/>
      <c r="BE53" s="443"/>
      <c r="BF53" s="444"/>
      <c r="BG53" s="444"/>
      <c r="BH53" s="444"/>
      <c r="BI53" s="445"/>
      <c r="BJ53" s="443"/>
      <c r="BK53" s="444"/>
      <c r="BL53" s="444"/>
      <c r="BM53" s="444"/>
      <c r="BN53" s="445"/>
      <c r="BO53" s="74"/>
      <c r="BP53" s="74"/>
      <c r="BQ53" s="74"/>
      <c r="BR53" s="74"/>
      <c r="BS53" s="74"/>
      <c r="BT53" s="74"/>
      <c r="BU53" s="74"/>
      <c r="BV53" s="74"/>
      <c r="BW53" s="74"/>
      <c r="BX53" s="74"/>
      <c r="BY53" s="74"/>
      <c r="BZ53" s="74"/>
      <c r="CA53" s="74"/>
      <c r="CB53" s="74"/>
      <c r="CC53" s="74"/>
      <c r="CD53" s="74"/>
      <c r="CE53" s="74"/>
      <c r="CF53" s="74"/>
      <c r="CG53" s="74"/>
      <c r="CH53" s="74"/>
      <c r="CI53" s="74"/>
      <c r="CJ53" s="72"/>
      <c r="CK53" s="72"/>
      <c r="CL53" s="433"/>
      <c r="CM53" s="434"/>
      <c r="CN53" s="434"/>
      <c r="CO53" s="434"/>
      <c r="CP53" s="435"/>
      <c r="CQ53" s="433"/>
      <c r="CR53" s="434"/>
      <c r="CS53" s="434"/>
      <c r="CT53" s="434"/>
      <c r="CU53" s="435"/>
      <c r="CV53" s="433"/>
      <c r="CW53" s="434"/>
      <c r="CX53" s="434"/>
      <c r="CY53" s="434"/>
      <c r="CZ53" s="435"/>
      <c r="DA53" s="433"/>
      <c r="DB53" s="434"/>
      <c r="DC53" s="434"/>
      <c r="DD53" s="434"/>
      <c r="DE53" s="435"/>
    </row>
    <row r="54" spans="2:109" s="65" customFormat="1" ht="22.5">
      <c r="B54" s="400" t="s">
        <v>330</v>
      </c>
      <c r="C54" s="401" t="s">
        <v>34</v>
      </c>
      <c r="D54" s="402" t="s">
        <v>34</v>
      </c>
      <c r="E54" s="456"/>
      <c r="F54" s="457"/>
      <c r="G54" s="457"/>
      <c r="H54" s="457"/>
      <c r="I54" s="457"/>
      <c r="J54" s="457"/>
      <c r="K54" s="457"/>
      <c r="L54" s="457"/>
      <c r="M54" s="457"/>
      <c r="N54" s="457"/>
      <c r="O54" s="457"/>
      <c r="P54" s="457"/>
      <c r="Q54" s="457"/>
      <c r="R54" s="457"/>
      <c r="S54" s="457"/>
      <c r="T54" s="457"/>
      <c r="U54" s="457"/>
      <c r="V54" s="457"/>
      <c r="W54" s="457"/>
      <c r="X54" s="457"/>
      <c r="Y54" s="458"/>
      <c r="Z54" s="474"/>
      <c r="AA54" s="475"/>
      <c r="AB54" s="475"/>
      <c r="AC54" s="475"/>
      <c r="AD54" s="475"/>
      <c r="AE54" s="475"/>
      <c r="AF54" s="475"/>
      <c r="AG54" s="475"/>
      <c r="AH54" s="475"/>
      <c r="AI54" s="476"/>
      <c r="AJ54" s="443"/>
      <c r="AK54" s="444"/>
      <c r="AL54" s="444"/>
      <c r="AM54" s="444"/>
      <c r="AN54" s="445"/>
      <c r="AO54" s="443"/>
      <c r="AP54" s="444"/>
      <c r="AQ54" s="444"/>
      <c r="AR54" s="444"/>
      <c r="AS54" s="445"/>
      <c r="AT54" s="443"/>
      <c r="AU54" s="444"/>
      <c r="AV54" s="444"/>
      <c r="AW54" s="444"/>
      <c r="AX54" s="445"/>
      <c r="AY54" s="66"/>
      <c r="AZ54" s="443"/>
      <c r="BA54" s="444"/>
      <c r="BB54" s="444"/>
      <c r="BC54" s="444"/>
      <c r="BD54" s="445"/>
      <c r="BE54" s="443"/>
      <c r="BF54" s="444"/>
      <c r="BG54" s="444"/>
      <c r="BH54" s="444"/>
      <c r="BI54" s="445"/>
      <c r="BJ54" s="443"/>
      <c r="BK54" s="444"/>
      <c r="BL54" s="444"/>
      <c r="BM54" s="444"/>
      <c r="BN54" s="445"/>
      <c r="BO54" s="74"/>
      <c r="BP54" s="74"/>
      <c r="BQ54" s="74"/>
      <c r="BR54" s="74"/>
      <c r="BS54" s="74"/>
      <c r="BT54" s="74"/>
      <c r="BU54" s="74"/>
      <c r="BV54" s="74"/>
      <c r="BW54" s="74"/>
      <c r="BX54" s="74"/>
      <c r="BY54" s="74"/>
      <c r="BZ54" s="74"/>
      <c r="CA54" s="74"/>
      <c r="CB54" s="74"/>
      <c r="CC54" s="74"/>
      <c r="CD54" s="74"/>
      <c r="CE54" s="74"/>
      <c r="CF54" s="74"/>
      <c r="CG54" s="74"/>
      <c r="CH54" s="74"/>
      <c r="CI54" s="74"/>
      <c r="CJ54" s="72"/>
      <c r="CK54" s="72"/>
      <c r="CL54" s="433"/>
      <c r="CM54" s="434"/>
      <c r="CN54" s="434"/>
      <c r="CO54" s="434"/>
      <c r="CP54" s="435"/>
      <c r="CQ54" s="433"/>
      <c r="CR54" s="434"/>
      <c r="CS54" s="434"/>
      <c r="CT54" s="434"/>
      <c r="CU54" s="435"/>
      <c r="CV54" s="433"/>
      <c r="CW54" s="434"/>
      <c r="CX54" s="434"/>
      <c r="CY54" s="434"/>
      <c r="CZ54" s="435"/>
      <c r="DA54" s="433"/>
      <c r="DB54" s="434"/>
      <c r="DC54" s="434"/>
      <c r="DD54" s="434"/>
      <c r="DE54" s="435"/>
    </row>
    <row r="55" spans="2:109" s="65" customFormat="1" ht="22.5">
      <c r="B55" s="400" t="s">
        <v>161</v>
      </c>
      <c r="C55" s="401" t="s">
        <v>34</v>
      </c>
      <c r="D55" s="402" t="s">
        <v>34</v>
      </c>
      <c r="E55" s="456"/>
      <c r="F55" s="457"/>
      <c r="G55" s="457"/>
      <c r="H55" s="457"/>
      <c r="I55" s="457"/>
      <c r="J55" s="457"/>
      <c r="K55" s="457"/>
      <c r="L55" s="457"/>
      <c r="M55" s="457"/>
      <c r="N55" s="457"/>
      <c r="O55" s="457"/>
      <c r="P55" s="457"/>
      <c r="Q55" s="457"/>
      <c r="R55" s="457"/>
      <c r="S55" s="457"/>
      <c r="T55" s="457"/>
      <c r="U55" s="457"/>
      <c r="V55" s="457"/>
      <c r="W55" s="457"/>
      <c r="X55" s="457"/>
      <c r="Y55" s="458"/>
      <c r="Z55" s="474"/>
      <c r="AA55" s="475"/>
      <c r="AB55" s="475"/>
      <c r="AC55" s="475"/>
      <c r="AD55" s="475"/>
      <c r="AE55" s="475"/>
      <c r="AF55" s="475"/>
      <c r="AG55" s="475"/>
      <c r="AH55" s="475"/>
      <c r="AI55" s="476"/>
      <c r="AJ55" s="443"/>
      <c r="AK55" s="444"/>
      <c r="AL55" s="444"/>
      <c r="AM55" s="444"/>
      <c r="AN55" s="445"/>
      <c r="AO55" s="443"/>
      <c r="AP55" s="444"/>
      <c r="AQ55" s="444"/>
      <c r="AR55" s="444"/>
      <c r="AS55" s="445"/>
      <c r="AT55" s="443"/>
      <c r="AU55" s="444"/>
      <c r="AV55" s="444"/>
      <c r="AW55" s="444"/>
      <c r="AX55" s="445"/>
      <c r="AY55" s="66"/>
      <c r="AZ55" s="443"/>
      <c r="BA55" s="444"/>
      <c r="BB55" s="444"/>
      <c r="BC55" s="444"/>
      <c r="BD55" s="445"/>
      <c r="BE55" s="443"/>
      <c r="BF55" s="444"/>
      <c r="BG55" s="444"/>
      <c r="BH55" s="444"/>
      <c r="BI55" s="445"/>
      <c r="BJ55" s="443"/>
      <c r="BK55" s="444"/>
      <c r="BL55" s="444"/>
      <c r="BM55" s="444"/>
      <c r="BN55" s="445"/>
      <c r="BO55" s="74"/>
      <c r="BP55" s="74"/>
      <c r="BQ55" s="74"/>
      <c r="BR55" s="74"/>
      <c r="BS55" s="74"/>
      <c r="BT55" s="74"/>
      <c r="BU55" s="74"/>
      <c r="BV55" s="74"/>
      <c r="BW55" s="74"/>
      <c r="BX55" s="74"/>
      <c r="BY55" s="74"/>
      <c r="BZ55" s="74"/>
      <c r="CA55" s="74"/>
      <c r="CB55" s="74"/>
      <c r="CC55" s="74"/>
      <c r="CD55" s="74"/>
      <c r="CE55" s="74"/>
      <c r="CF55" s="74"/>
      <c r="CG55" s="74"/>
      <c r="CH55" s="74"/>
      <c r="CI55" s="74"/>
      <c r="CJ55" s="72"/>
      <c r="CK55" s="72"/>
      <c r="CL55" s="433"/>
      <c r="CM55" s="434"/>
      <c r="CN55" s="434"/>
      <c r="CO55" s="434"/>
      <c r="CP55" s="435"/>
      <c r="CQ55" s="433"/>
      <c r="CR55" s="434"/>
      <c r="CS55" s="434"/>
      <c r="CT55" s="434"/>
      <c r="CU55" s="435"/>
      <c r="CV55" s="433"/>
      <c r="CW55" s="434"/>
      <c r="CX55" s="434"/>
      <c r="CY55" s="434"/>
      <c r="CZ55" s="435"/>
      <c r="DA55" s="433"/>
      <c r="DB55" s="434"/>
      <c r="DC55" s="434"/>
      <c r="DD55" s="434"/>
      <c r="DE55" s="435"/>
    </row>
    <row r="56" spans="2:109" s="65" customFormat="1" ht="22.5">
      <c r="B56" s="400" t="s">
        <v>331</v>
      </c>
      <c r="C56" s="401" t="s">
        <v>34</v>
      </c>
      <c r="D56" s="402" t="s">
        <v>34</v>
      </c>
      <c r="E56" s="403" t="s">
        <v>417</v>
      </c>
      <c r="F56" s="404"/>
      <c r="G56" s="404"/>
      <c r="H56" s="404"/>
      <c r="I56" s="404"/>
      <c r="J56" s="404"/>
      <c r="K56" s="404"/>
      <c r="L56" s="404"/>
      <c r="M56" s="404"/>
      <c r="N56" s="404"/>
      <c r="O56" s="404"/>
      <c r="P56" s="404"/>
      <c r="Q56" s="404"/>
      <c r="R56" s="404"/>
      <c r="S56" s="404"/>
      <c r="T56" s="404"/>
      <c r="U56" s="404"/>
      <c r="V56" s="404"/>
      <c r="W56" s="404"/>
      <c r="X56" s="404"/>
      <c r="Y56" s="405"/>
      <c r="Z56" s="474"/>
      <c r="AA56" s="475"/>
      <c r="AB56" s="475"/>
      <c r="AC56" s="475"/>
      <c r="AD56" s="475"/>
      <c r="AE56" s="475"/>
      <c r="AF56" s="475"/>
      <c r="AG56" s="475"/>
      <c r="AH56" s="475"/>
      <c r="AI56" s="476"/>
      <c r="AJ56" s="443"/>
      <c r="AK56" s="444"/>
      <c r="AL56" s="444"/>
      <c r="AM56" s="444"/>
      <c r="AN56" s="445"/>
      <c r="AO56" s="443"/>
      <c r="AP56" s="444"/>
      <c r="AQ56" s="444"/>
      <c r="AR56" s="444"/>
      <c r="AS56" s="445"/>
      <c r="AT56" s="443"/>
      <c r="AU56" s="444"/>
      <c r="AV56" s="444"/>
      <c r="AW56" s="444"/>
      <c r="AX56" s="445"/>
      <c r="AY56" s="66"/>
      <c r="AZ56" s="443"/>
      <c r="BA56" s="444"/>
      <c r="BB56" s="444"/>
      <c r="BC56" s="444"/>
      <c r="BD56" s="445"/>
      <c r="BE56" s="443"/>
      <c r="BF56" s="444"/>
      <c r="BG56" s="444"/>
      <c r="BH56" s="444"/>
      <c r="BI56" s="445"/>
      <c r="BJ56" s="443"/>
      <c r="BK56" s="444"/>
      <c r="BL56" s="444"/>
      <c r="BM56" s="444"/>
      <c r="BN56" s="445"/>
      <c r="BO56" s="74"/>
      <c r="BP56" s="74"/>
      <c r="BQ56" s="74"/>
      <c r="BR56" s="74"/>
      <c r="BS56" s="74"/>
      <c r="BT56" s="74"/>
      <c r="BU56" s="74"/>
      <c r="BV56" s="74"/>
      <c r="BW56" s="74"/>
      <c r="BX56" s="74"/>
      <c r="BY56" s="74"/>
      <c r="BZ56" s="74"/>
      <c r="CA56" s="74"/>
      <c r="CB56" s="74"/>
      <c r="CC56" s="74"/>
      <c r="CD56" s="74"/>
      <c r="CE56" s="74"/>
      <c r="CF56" s="74"/>
      <c r="CG56" s="74"/>
      <c r="CH56" s="74"/>
      <c r="CI56" s="74"/>
      <c r="CJ56" s="72"/>
      <c r="CK56" s="72"/>
      <c r="CL56" s="433"/>
      <c r="CM56" s="434"/>
      <c r="CN56" s="434"/>
      <c r="CO56" s="434"/>
      <c r="CP56" s="435"/>
      <c r="CQ56" s="433"/>
      <c r="CR56" s="434"/>
      <c r="CS56" s="434"/>
      <c r="CT56" s="434"/>
      <c r="CU56" s="435"/>
      <c r="CV56" s="433"/>
      <c r="CW56" s="434"/>
      <c r="CX56" s="434"/>
      <c r="CY56" s="434"/>
      <c r="CZ56" s="435"/>
      <c r="DA56" s="433"/>
      <c r="DB56" s="434"/>
      <c r="DC56" s="434"/>
      <c r="DD56" s="434"/>
      <c r="DE56" s="435"/>
    </row>
    <row r="57" spans="2:109" s="65" customFormat="1" ht="22.5">
      <c r="B57" s="400" t="s">
        <v>332</v>
      </c>
      <c r="C57" s="401" t="s">
        <v>34</v>
      </c>
      <c r="D57" s="402" t="s">
        <v>34</v>
      </c>
      <c r="E57" s="456"/>
      <c r="F57" s="457"/>
      <c r="G57" s="457"/>
      <c r="H57" s="457"/>
      <c r="I57" s="457"/>
      <c r="J57" s="457"/>
      <c r="K57" s="457"/>
      <c r="L57" s="457"/>
      <c r="M57" s="457"/>
      <c r="N57" s="457"/>
      <c r="O57" s="457"/>
      <c r="P57" s="457"/>
      <c r="Q57" s="457"/>
      <c r="R57" s="457"/>
      <c r="S57" s="457"/>
      <c r="T57" s="457"/>
      <c r="U57" s="457"/>
      <c r="V57" s="457"/>
      <c r="W57" s="457"/>
      <c r="X57" s="457"/>
      <c r="Y57" s="458"/>
      <c r="Z57" s="474"/>
      <c r="AA57" s="475"/>
      <c r="AB57" s="475"/>
      <c r="AC57" s="475"/>
      <c r="AD57" s="475"/>
      <c r="AE57" s="475"/>
      <c r="AF57" s="475"/>
      <c r="AG57" s="475"/>
      <c r="AH57" s="475"/>
      <c r="AI57" s="476"/>
      <c r="AJ57" s="443"/>
      <c r="AK57" s="444"/>
      <c r="AL57" s="444"/>
      <c r="AM57" s="444"/>
      <c r="AN57" s="445"/>
      <c r="AO57" s="443"/>
      <c r="AP57" s="444"/>
      <c r="AQ57" s="444"/>
      <c r="AR57" s="444"/>
      <c r="AS57" s="445"/>
      <c r="AT57" s="443"/>
      <c r="AU57" s="444"/>
      <c r="AV57" s="444"/>
      <c r="AW57" s="444"/>
      <c r="AX57" s="445"/>
      <c r="AY57" s="66"/>
      <c r="AZ57" s="443"/>
      <c r="BA57" s="444"/>
      <c r="BB57" s="444"/>
      <c r="BC57" s="444"/>
      <c r="BD57" s="445"/>
      <c r="BE57" s="443"/>
      <c r="BF57" s="444"/>
      <c r="BG57" s="444"/>
      <c r="BH57" s="444"/>
      <c r="BI57" s="445"/>
      <c r="BJ57" s="443"/>
      <c r="BK57" s="444"/>
      <c r="BL57" s="444"/>
      <c r="BM57" s="444"/>
      <c r="BN57" s="445"/>
      <c r="BO57" s="74"/>
      <c r="BP57" s="74"/>
      <c r="BQ57" s="74"/>
      <c r="BR57" s="74"/>
      <c r="BS57" s="74"/>
      <c r="BT57" s="74"/>
      <c r="BU57" s="74"/>
      <c r="BV57" s="74"/>
      <c r="BW57" s="74"/>
      <c r="BX57" s="74"/>
      <c r="BY57" s="74"/>
      <c r="BZ57" s="74"/>
      <c r="CA57" s="74"/>
      <c r="CB57" s="74"/>
      <c r="CC57" s="74"/>
      <c r="CD57" s="74"/>
      <c r="CE57" s="74"/>
      <c r="CF57" s="74"/>
      <c r="CG57" s="74"/>
      <c r="CH57" s="74"/>
      <c r="CI57" s="74"/>
      <c r="CJ57" s="72"/>
      <c r="CK57" s="72"/>
      <c r="CL57" s="433"/>
      <c r="CM57" s="434"/>
      <c r="CN57" s="434"/>
      <c r="CO57" s="434"/>
      <c r="CP57" s="435"/>
      <c r="CQ57" s="433"/>
      <c r="CR57" s="434"/>
      <c r="CS57" s="434"/>
      <c r="CT57" s="434"/>
      <c r="CU57" s="435"/>
      <c r="CV57" s="433"/>
      <c r="CW57" s="434"/>
      <c r="CX57" s="434"/>
      <c r="CY57" s="434"/>
      <c r="CZ57" s="435"/>
      <c r="DA57" s="433"/>
      <c r="DB57" s="434"/>
      <c r="DC57" s="434"/>
      <c r="DD57" s="434"/>
      <c r="DE57" s="435"/>
    </row>
    <row r="58" spans="2:109" s="65" customFormat="1" ht="22.5">
      <c r="B58" s="400" t="s">
        <v>333</v>
      </c>
      <c r="C58" s="401" t="s">
        <v>34</v>
      </c>
      <c r="D58" s="402" t="s">
        <v>34</v>
      </c>
      <c r="E58" s="456"/>
      <c r="F58" s="457"/>
      <c r="G58" s="457"/>
      <c r="H58" s="457"/>
      <c r="I58" s="457"/>
      <c r="J58" s="457"/>
      <c r="K58" s="457"/>
      <c r="L58" s="457"/>
      <c r="M58" s="457"/>
      <c r="N58" s="457"/>
      <c r="O58" s="457"/>
      <c r="P58" s="457"/>
      <c r="Q58" s="457"/>
      <c r="R58" s="457"/>
      <c r="S58" s="457"/>
      <c r="T58" s="457"/>
      <c r="U58" s="457"/>
      <c r="V58" s="457"/>
      <c r="W58" s="457"/>
      <c r="X58" s="457"/>
      <c r="Y58" s="458"/>
      <c r="Z58" s="474"/>
      <c r="AA58" s="475"/>
      <c r="AB58" s="475"/>
      <c r="AC58" s="475"/>
      <c r="AD58" s="475"/>
      <c r="AE58" s="475"/>
      <c r="AF58" s="475"/>
      <c r="AG58" s="475"/>
      <c r="AH58" s="475"/>
      <c r="AI58" s="476"/>
      <c r="AJ58" s="443"/>
      <c r="AK58" s="444"/>
      <c r="AL58" s="444"/>
      <c r="AM58" s="444"/>
      <c r="AN58" s="445"/>
      <c r="AO58" s="443"/>
      <c r="AP58" s="444"/>
      <c r="AQ58" s="444"/>
      <c r="AR58" s="444"/>
      <c r="AS58" s="445"/>
      <c r="AT58" s="443"/>
      <c r="AU58" s="444"/>
      <c r="AV58" s="444"/>
      <c r="AW58" s="444"/>
      <c r="AX58" s="445"/>
      <c r="AY58" s="66"/>
      <c r="AZ58" s="443"/>
      <c r="BA58" s="444"/>
      <c r="BB58" s="444"/>
      <c r="BC58" s="444"/>
      <c r="BD58" s="445"/>
      <c r="BE58" s="443"/>
      <c r="BF58" s="444"/>
      <c r="BG58" s="444"/>
      <c r="BH58" s="444"/>
      <c r="BI58" s="445"/>
      <c r="BJ58" s="443"/>
      <c r="BK58" s="444"/>
      <c r="BL58" s="444"/>
      <c r="BM58" s="444"/>
      <c r="BN58" s="445"/>
      <c r="BO58" s="74"/>
      <c r="BP58" s="74"/>
      <c r="BQ58" s="74"/>
      <c r="BR58" s="74"/>
      <c r="BS58" s="74"/>
      <c r="BT58" s="74"/>
      <c r="BU58" s="74"/>
      <c r="BV58" s="74"/>
      <c r="BW58" s="74"/>
      <c r="BX58" s="74"/>
      <c r="BY58" s="74"/>
      <c r="BZ58" s="74"/>
      <c r="CA58" s="74"/>
      <c r="CB58" s="74"/>
      <c r="CC58" s="74"/>
      <c r="CD58" s="74"/>
      <c r="CE58" s="74"/>
      <c r="CF58" s="74"/>
      <c r="CG58" s="74"/>
      <c r="CH58" s="74"/>
      <c r="CI58" s="74"/>
      <c r="CJ58" s="72"/>
      <c r="CK58" s="72"/>
      <c r="CL58" s="433"/>
      <c r="CM58" s="434"/>
      <c r="CN58" s="434"/>
      <c r="CO58" s="434"/>
      <c r="CP58" s="435"/>
      <c r="CQ58" s="433"/>
      <c r="CR58" s="434"/>
      <c r="CS58" s="434"/>
      <c r="CT58" s="434"/>
      <c r="CU58" s="435"/>
      <c r="CV58" s="433"/>
      <c r="CW58" s="434"/>
      <c r="CX58" s="434"/>
      <c r="CY58" s="434"/>
      <c r="CZ58" s="435"/>
      <c r="DA58" s="433"/>
      <c r="DB58" s="434"/>
      <c r="DC58" s="434"/>
      <c r="DD58" s="434"/>
      <c r="DE58" s="435"/>
    </row>
    <row r="59" spans="2:109" s="65" customFormat="1" ht="22.5">
      <c r="B59" s="400" t="s">
        <v>334</v>
      </c>
      <c r="C59" s="401" t="s">
        <v>34</v>
      </c>
      <c r="D59" s="402" t="s">
        <v>34</v>
      </c>
      <c r="E59" s="456"/>
      <c r="F59" s="457"/>
      <c r="G59" s="457"/>
      <c r="H59" s="457"/>
      <c r="I59" s="457"/>
      <c r="J59" s="457"/>
      <c r="K59" s="457"/>
      <c r="L59" s="457"/>
      <c r="M59" s="457"/>
      <c r="N59" s="457"/>
      <c r="O59" s="457"/>
      <c r="P59" s="457"/>
      <c r="Q59" s="457"/>
      <c r="R59" s="457"/>
      <c r="S59" s="457"/>
      <c r="T59" s="457"/>
      <c r="U59" s="457"/>
      <c r="V59" s="457"/>
      <c r="W59" s="457"/>
      <c r="X59" s="457"/>
      <c r="Y59" s="458"/>
      <c r="Z59" s="474"/>
      <c r="AA59" s="475"/>
      <c r="AB59" s="475"/>
      <c r="AC59" s="475"/>
      <c r="AD59" s="475"/>
      <c r="AE59" s="475"/>
      <c r="AF59" s="475"/>
      <c r="AG59" s="475"/>
      <c r="AH59" s="475"/>
      <c r="AI59" s="476"/>
      <c r="AJ59" s="443"/>
      <c r="AK59" s="444"/>
      <c r="AL59" s="444"/>
      <c r="AM59" s="444"/>
      <c r="AN59" s="445"/>
      <c r="AO59" s="443"/>
      <c r="AP59" s="444"/>
      <c r="AQ59" s="444"/>
      <c r="AR59" s="444"/>
      <c r="AS59" s="445"/>
      <c r="AT59" s="443"/>
      <c r="AU59" s="444"/>
      <c r="AV59" s="444"/>
      <c r="AW59" s="444"/>
      <c r="AX59" s="445"/>
      <c r="AY59" s="66"/>
      <c r="AZ59" s="443"/>
      <c r="BA59" s="444"/>
      <c r="BB59" s="444"/>
      <c r="BC59" s="444"/>
      <c r="BD59" s="445"/>
      <c r="BE59" s="443"/>
      <c r="BF59" s="444"/>
      <c r="BG59" s="444"/>
      <c r="BH59" s="444"/>
      <c r="BI59" s="445"/>
      <c r="BJ59" s="443"/>
      <c r="BK59" s="444"/>
      <c r="BL59" s="444"/>
      <c r="BM59" s="444"/>
      <c r="BN59" s="445"/>
      <c r="BO59" s="74"/>
      <c r="BP59" s="74"/>
      <c r="BQ59" s="74"/>
      <c r="BR59" s="74"/>
      <c r="BS59" s="74"/>
      <c r="BT59" s="74"/>
      <c r="BU59" s="74"/>
      <c r="BV59" s="74"/>
      <c r="BW59" s="74"/>
      <c r="BX59" s="74"/>
      <c r="BY59" s="74"/>
      <c r="BZ59" s="74"/>
      <c r="CA59" s="74"/>
      <c r="CB59" s="74"/>
      <c r="CC59" s="74"/>
      <c r="CD59" s="74"/>
      <c r="CE59" s="74"/>
      <c r="CF59" s="74"/>
      <c r="CG59" s="74"/>
      <c r="CH59" s="74"/>
      <c r="CI59" s="74"/>
      <c r="CJ59" s="72"/>
      <c r="CK59" s="75"/>
      <c r="CL59" s="433"/>
      <c r="CM59" s="434"/>
      <c r="CN59" s="434"/>
      <c r="CO59" s="434"/>
      <c r="CP59" s="435"/>
      <c r="CQ59" s="433"/>
      <c r="CR59" s="434"/>
      <c r="CS59" s="434"/>
      <c r="CT59" s="434"/>
      <c r="CU59" s="435"/>
      <c r="CV59" s="433"/>
      <c r="CW59" s="434"/>
      <c r="CX59" s="434"/>
      <c r="CY59" s="434"/>
      <c r="CZ59" s="435"/>
      <c r="DA59" s="433"/>
      <c r="DB59" s="434"/>
      <c r="DC59" s="434"/>
      <c r="DD59" s="434"/>
      <c r="DE59" s="435"/>
    </row>
    <row r="60" spans="2:109" ht="22.5">
      <c r="B60" s="400" t="s">
        <v>335</v>
      </c>
      <c r="C60" s="401" t="s">
        <v>34</v>
      </c>
      <c r="D60" s="402" t="s">
        <v>34</v>
      </c>
      <c r="E60" s="456"/>
      <c r="F60" s="457"/>
      <c r="G60" s="457"/>
      <c r="H60" s="457"/>
      <c r="I60" s="457"/>
      <c r="J60" s="457"/>
      <c r="K60" s="457"/>
      <c r="L60" s="457"/>
      <c r="M60" s="457"/>
      <c r="N60" s="457"/>
      <c r="O60" s="457"/>
      <c r="P60" s="457"/>
      <c r="Q60" s="457"/>
      <c r="R60" s="457"/>
      <c r="S60" s="457"/>
      <c r="T60" s="457"/>
      <c r="U60" s="457"/>
      <c r="V60" s="457"/>
      <c r="W60" s="457"/>
      <c r="X60" s="457"/>
      <c r="Y60" s="458"/>
      <c r="Z60" s="495"/>
      <c r="AA60" s="496"/>
      <c r="AB60" s="496"/>
      <c r="AC60" s="496"/>
      <c r="AD60" s="496"/>
      <c r="AE60" s="496"/>
      <c r="AF60" s="496"/>
      <c r="AG60" s="496"/>
      <c r="AH60" s="496"/>
      <c r="AI60" s="497"/>
      <c r="AJ60" s="443"/>
      <c r="AK60" s="444"/>
      <c r="AL60" s="444"/>
      <c r="AM60" s="444"/>
      <c r="AN60" s="445"/>
      <c r="AO60" s="443"/>
      <c r="AP60" s="444"/>
      <c r="AQ60" s="444"/>
      <c r="AR60" s="444"/>
      <c r="AS60" s="445"/>
      <c r="AT60" s="443"/>
      <c r="AU60" s="444"/>
      <c r="AV60" s="444"/>
      <c r="AW60" s="444"/>
      <c r="AX60" s="445"/>
      <c r="AY60" s="80"/>
      <c r="AZ60" s="443"/>
      <c r="BA60" s="444"/>
      <c r="BB60" s="444"/>
      <c r="BC60" s="444"/>
      <c r="BD60" s="445"/>
      <c r="BE60" s="443"/>
      <c r="BF60" s="444"/>
      <c r="BG60" s="444"/>
      <c r="BH60" s="444"/>
      <c r="BI60" s="445"/>
      <c r="BJ60" s="443"/>
      <c r="BK60" s="444"/>
      <c r="BL60" s="444"/>
      <c r="BM60" s="444"/>
      <c r="BN60" s="445"/>
      <c r="CL60" s="433"/>
      <c r="CM60" s="434"/>
      <c r="CN60" s="434"/>
      <c r="CO60" s="434"/>
      <c r="CP60" s="435"/>
      <c r="CQ60" s="433"/>
      <c r="CR60" s="434"/>
      <c r="CS60" s="434"/>
      <c r="CT60" s="434"/>
      <c r="CU60" s="435"/>
      <c r="CV60" s="433"/>
      <c r="CW60" s="434"/>
      <c r="CX60" s="434"/>
      <c r="CY60" s="434"/>
      <c r="CZ60" s="435"/>
      <c r="DA60" s="433"/>
      <c r="DB60" s="434"/>
      <c r="DC60" s="434"/>
      <c r="DD60" s="434"/>
      <c r="DE60" s="435"/>
    </row>
    <row r="61" spans="2:109" s="85" customFormat="1" ht="24.75">
      <c r="B61" s="459"/>
      <c r="C61" s="460"/>
      <c r="D61" s="461"/>
      <c r="E61" s="477" t="s">
        <v>246</v>
      </c>
      <c r="F61" s="478"/>
      <c r="G61" s="478"/>
      <c r="H61" s="478"/>
      <c r="I61" s="478"/>
      <c r="J61" s="478"/>
      <c r="K61" s="478"/>
      <c r="L61" s="478"/>
      <c r="M61" s="478"/>
      <c r="N61" s="478"/>
      <c r="O61" s="478"/>
      <c r="P61" s="478"/>
      <c r="Q61" s="478"/>
      <c r="R61" s="478"/>
      <c r="S61" s="478"/>
      <c r="T61" s="478"/>
      <c r="U61" s="478"/>
      <c r="V61" s="478"/>
      <c r="W61" s="478"/>
      <c r="X61" s="478"/>
      <c r="Y61" s="478"/>
      <c r="Z61" s="478"/>
      <c r="AA61" s="478"/>
      <c r="AB61" s="478"/>
      <c r="AC61" s="478"/>
      <c r="AD61" s="478"/>
      <c r="AE61" s="478"/>
      <c r="AF61" s="478"/>
      <c r="AG61" s="478"/>
      <c r="AH61" s="478"/>
      <c r="AI61" s="479"/>
      <c r="AJ61" s="397">
        <f>SUM(AJ46:AN60)</f>
        <v>0</v>
      </c>
      <c r="AK61" s="398"/>
      <c r="AL61" s="398"/>
      <c r="AM61" s="398"/>
      <c r="AN61" s="399"/>
      <c r="AO61" s="397">
        <f>SUM(AO46:AS60)</f>
        <v>0</v>
      </c>
      <c r="AP61" s="398"/>
      <c r="AQ61" s="398"/>
      <c r="AR61" s="398"/>
      <c r="AS61" s="399"/>
      <c r="AT61" s="397">
        <f>SUM(AT46:AX60)</f>
        <v>0</v>
      </c>
      <c r="AU61" s="398"/>
      <c r="AV61" s="398"/>
      <c r="AW61" s="398"/>
      <c r="AX61" s="399"/>
      <c r="AZ61" s="397">
        <f>SUM(AZ46:BD60)</f>
        <v>0</v>
      </c>
      <c r="BA61" s="398"/>
      <c r="BB61" s="398"/>
      <c r="BC61" s="398"/>
      <c r="BD61" s="399"/>
      <c r="BE61" s="397">
        <f>SUM(BE46:BI60)</f>
        <v>0</v>
      </c>
      <c r="BF61" s="398"/>
      <c r="BG61" s="398"/>
      <c r="BH61" s="398"/>
      <c r="BI61" s="399"/>
      <c r="BJ61" s="397">
        <f>SUM(BJ46:BN60)</f>
        <v>0</v>
      </c>
      <c r="BK61" s="398"/>
      <c r="BL61" s="398"/>
      <c r="BM61" s="398"/>
      <c r="BN61" s="399"/>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419">
        <f>IF(AO61=0,IF(BE61&lt;=0,0,1),(BE61-AO61)/AO61)</f>
        <v>0</v>
      </c>
      <c r="CM61" s="420"/>
      <c r="CN61" s="420"/>
      <c r="CO61" s="420"/>
      <c r="CP61" s="421"/>
      <c r="CQ61" s="419">
        <f>IF(AT61=0,IF(BJ61&lt;=0,0,1),(BJ61-AT61)/AT61)</f>
        <v>0</v>
      </c>
      <c r="CR61" s="420"/>
      <c r="CS61" s="420"/>
      <c r="CT61" s="420"/>
      <c r="CU61" s="421"/>
      <c r="CV61" s="397">
        <f>BE61-AO61</f>
        <v>0</v>
      </c>
      <c r="CW61" s="398"/>
      <c r="CX61" s="398"/>
      <c r="CY61" s="398"/>
      <c r="CZ61" s="399"/>
      <c r="DA61" s="397">
        <f>BJ61-AT61</f>
        <v>0</v>
      </c>
      <c r="DB61" s="398"/>
      <c r="DC61" s="398"/>
      <c r="DD61" s="398"/>
      <c r="DE61" s="399"/>
    </row>
    <row r="62" spans="2:104" s="85" customFormat="1" ht="24.75">
      <c r="B62" s="123"/>
      <c r="C62" s="123"/>
      <c r="D62" s="123"/>
      <c r="E62" s="319"/>
      <c r="F62" s="319"/>
      <c r="G62" s="319"/>
      <c r="H62" s="319"/>
      <c r="I62" s="319"/>
      <c r="J62" s="319"/>
      <c r="K62" s="319"/>
      <c r="L62" s="319"/>
      <c r="M62" s="319"/>
      <c r="N62" s="319"/>
      <c r="O62" s="319"/>
      <c r="P62" s="319"/>
      <c r="Q62" s="319"/>
      <c r="R62" s="319"/>
      <c r="S62" s="319"/>
      <c r="T62" s="319"/>
      <c r="U62" s="319"/>
      <c r="V62" s="319"/>
      <c r="W62" s="319"/>
      <c r="X62" s="319"/>
      <c r="Y62" s="319"/>
      <c r="Z62" s="319"/>
      <c r="AA62" s="319"/>
      <c r="AB62" s="319"/>
      <c r="AC62" s="319"/>
      <c r="AD62" s="319"/>
      <c r="AE62" s="319"/>
      <c r="AF62" s="319"/>
      <c r="AG62" s="319"/>
      <c r="AH62" s="319"/>
      <c r="AI62" s="319"/>
      <c r="AJ62" s="322"/>
      <c r="AK62" s="322"/>
      <c r="AL62" s="322"/>
      <c r="AM62" s="322"/>
      <c r="AN62" s="322"/>
      <c r="AO62" s="323"/>
      <c r="AP62" s="323"/>
      <c r="AQ62" s="323"/>
      <c r="AR62" s="323"/>
      <c r="AS62" s="323"/>
      <c r="AT62" s="323"/>
      <c r="AU62" s="323"/>
      <c r="AV62" s="323"/>
      <c r="AW62" s="323"/>
      <c r="AX62" s="323" t="s">
        <v>674</v>
      </c>
      <c r="AZ62" s="525"/>
      <c r="BA62" s="526"/>
      <c r="BB62" s="526"/>
      <c r="BC62" s="526"/>
      <c r="BD62" s="526"/>
      <c r="BE62" s="526"/>
      <c r="BF62" s="526"/>
      <c r="BG62" s="526"/>
      <c r="BH62" s="526"/>
      <c r="BI62" s="526"/>
      <c r="BJ62" s="526"/>
      <c r="BK62" s="526"/>
      <c r="BL62" s="526"/>
      <c r="BM62" s="526"/>
      <c r="BN62" s="527"/>
      <c r="BO62" s="86"/>
      <c r="BP62" s="86"/>
      <c r="BQ62" s="86"/>
      <c r="BR62" s="312"/>
      <c r="BS62" s="312"/>
      <c r="BT62" s="86"/>
      <c r="BU62" s="86"/>
      <c r="BV62" s="86"/>
      <c r="BW62" s="86"/>
      <c r="BX62" s="86"/>
      <c r="BY62" s="86"/>
      <c r="BZ62" s="86"/>
      <c r="CA62" s="86"/>
      <c r="CB62" s="86"/>
      <c r="CC62" s="86"/>
      <c r="CD62" s="86"/>
      <c r="CE62" s="86"/>
      <c r="CF62" s="86"/>
      <c r="CG62" s="86"/>
      <c r="CH62" s="86"/>
      <c r="CI62" s="86"/>
      <c r="CJ62" s="86"/>
      <c r="CK62" s="86"/>
      <c r="CL62" s="320"/>
      <c r="CM62" s="320"/>
      <c r="CN62" s="320"/>
      <c r="CO62" s="320"/>
      <c r="CP62" s="320"/>
      <c r="CQ62" s="321"/>
      <c r="CR62" s="321"/>
      <c r="CS62" s="321"/>
      <c r="CT62" s="321"/>
      <c r="CU62" s="321"/>
      <c r="CV62" s="321"/>
      <c r="CW62" s="321"/>
      <c r="CX62" s="321"/>
      <c r="CY62" s="321"/>
      <c r="CZ62" s="321"/>
    </row>
    <row r="63" spans="1:94" s="1" customFormat="1" ht="20.25" customHeight="1">
      <c r="A63" s="2"/>
      <c r="B63" s="43"/>
      <c r="C63" s="3"/>
      <c r="D63" s="3"/>
      <c r="E63" s="246"/>
      <c r="F63" s="246"/>
      <c r="G63" s="246"/>
      <c r="H63" s="246"/>
      <c r="I63" s="246"/>
      <c r="J63" s="246"/>
      <c r="K63" s="246"/>
      <c r="L63" s="246"/>
      <c r="M63" s="246"/>
      <c r="N63" s="246"/>
      <c r="O63" s="246"/>
      <c r="P63" s="246"/>
      <c r="Q63" s="246"/>
      <c r="R63" s="246"/>
      <c r="S63" s="246"/>
      <c r="T63" s="246"/>
      <c r="U63" s="246"/>
      <c r="V63" s="246"/>
      <c r="W63" s="246"/>
      <c r="X63" s="246"/>
      <c r="Y63" s="246"/>
      <c r="Z63" s="3"/>
      <c r="AA63" s="3"/>
      <c r="AB63" s="3"/>
      <c r="AC63" s="3"/>
      <c r="AD63" s="3"/>
      <c r="AE63" s="3"/>
      <c r="AF63" s="3"/>
      <c r="AG63" s="3"/>
      <c r="AH63" s="3"/>
      <c r="AI63" s="3"/>
      <c r="AJ63" s="3"/>
      <c r="AK63" s="3"/>
      <c r="AL63" s="3"/>
      <c r="AM63" s="3"/>
      <c r="AN63" s="62"/>
      <c r="AO63" s="2"/>
      <c r="AP63" s="43"/>
      <c r="AQ63" s="3"/>
      <c r="AR63" s="3"/>
      <c r="AS63" s="3"/>
      <c r="AT63" s="3"/>
      <c r="AU63" s="3"/>
      <c r="AV63" s="3"/>
      <c r="AW63" s="3"/>
      <c r="AX63" s="3"/>
      <c r="AY63" s="3"/>
      <c r="AZ63" s="3"/>
      <c r="BA63" s="3"/>
      <c r="BB63" s="3"/>
      <c r="BC63" s="3"/>
      <c r="BD63" s="3"/>
      <c r="BE63" s="3"/>
      <c r="BF63" s="3"/>
      <c r="BG63" s="3"/>
      <c r="BH63" s="3"/>
      <c r="BI63" s="3"/>
      <c r="BJ63" s="3"/>
      <c r="BK63" s="3"/>
      <c r="BL63" s="3"/>
      <c r="BM63" s="3"/>
      <c r="BN63" s="3"/>
      <c r="BO63" s="57"/>
      <c r="BP63" s="57"/>
      <c r="BQ63" s="57"/>
      <c r="BR63" s="57"/>
      <c r="BS63" s="57"/>
      <c r="BT63" s="57"/>
      <c r="BU63" s="57"/>
      <c r="BV63" s="57"/>
      <c r="BW63" s="57"/>
      <c r="BX63" s="57"/>
      <c r="BY63" s="57"/>
      <c r="BZ63" s="57"/>
      <c r="CA63" s="57"/>
      <c r="CB63" s="57"/>
      <c r="CC63" s="57"/>
      <c r="CD63" s="57"/>
      <c r="CE63" s="57"/>
      <c r="CF63" s="57"/>
      <c r="CG63" s="57"/>
      <c r="CH63" s="57"/>
      <c r="CI63" s="57"/>
      <c r="CJ63" s="57"/>
      <c r="CK63" s="57"/>
      <c r="CL63" s="57"/>
      <c r="CM63" s="57"/>
      <c r="CN63" s="57"/>
      <c r="CO63" s="57"/>
      <c r="CP63" s="57"/>
    </row>
    <row r="64" spans="1:94" s="32" customFormat="1" ht="20.25" customHeight="1">
      <c r="A64" s="58" t="s">
        <v>41</v>
      </c>
      <c r="B64" s="59" t="s">
        <v>350</v>
      </c>
      <c r="C64" s="60"/>
      <c r="D64" s="60"/>
      <c r="E64" s="40"/>
      <c r="F64" s="40"/>
      <c r="G64" s="40"/>
      <c r="H64" s="40"/>
      <c r="I64" s="40"/>
      <c r="J64" s="40"/>
      <c r="K64" s="40"/>
      <c r="L64" s="40"/>
      <c r="M64" s="40"/>
      <c r="N64" s="40"/>
      <c r="O64" s="40"/>
      <c r="P64" s="40"/>
      <c r="Q64" s="40"/>
      <c r="R64" s="40"/>
      <c r="S64" s="40"/>
      <c r="T64" s="40"/>
      <c r="U64" s="40"/>
      <c r="V64" s="40"/>
      <c r="W64" s="40"/>
      <c r="X64" s="40"/>
      <c r="Y64" s="4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243"/>
      <c r="BA64" s="60"/>
      <c r="BB64" s="60"/>
      <c r="BC64" s="60"/>
      <c r="BD64" s="60"/>
      <c r="BE64" s="60"/>
      <c r="BF64" s="60"/>
      <c r="BG64" s="60"/>
      <c r="BH64" s="60"/>
      <c r="BI64" s="60"/>
      <c r="BJ64" s="60"/>
      <c r="BK64" s="60"/>
      <c r="BL64" s="60"/>
      <c r="BM64" s="60"/>
      <c r="BN64" s="60"/>
      <c r="BO64" s="61"/>
      <c r="BP64" s="61"/>
      <c r="BQ64" s="61"/>
      <c r="BR64" s="61"/>
      <c r="BS64" s="61"/>
      <c r="BT64" s="61"/>
      <c r="BU64" s="61"/>
      <c r="BV64" s="61"/>
      <c r="BW64" s="61"/>
      <c r="BX64" s="61"/>
      <c r="BY64" s="61"/>
      <c r="BZ64" s="61"/>
      <c r="CA64" s="61"/>
      <c r="CB64" s="61"/>
      <c r="CC64" s="61"/>
      <c r="CD64" s="61"/>
      <c r="CE64" s="61"/>
      <c r="CF64" s="61"/>
      <c r="CG64" s="61"/>
      <c r="CH64" s="61"/>
      <c r="CI64" s="61"/>
      <c r="CJ64" s="61"/>
      <c r="CK64" s="61"/>
      <c r="CL64" s="61"/>
      <c r="CM64" s="61"/>
      <c r="CN64" s="61"/>
      <c r="CO64" s="61"/>
      <c r="CP64" s="61"/>
    </row>
    <row r="65" spans="1:94" s="1" customFormat="1" ht="20.25" customHeight="1">
      <c r="A65" s="2"/>
      <c r="B65" s="43"/>
      <c r="C65" s="3"/>
      <c r="D65" s="3"/>
      <c r="E65" s="246"/>
      <c r="F65" s="246"/>
      <c r="G65" s="246"/>
      <c r="H65" s="246"/>
      <c r="I65" s="246"/>
      <c r="J65" s="246"/>
      <c r="K65" s="246"/>
      <c r="L65" s="246"/>
      <c r="M65" s="246"/>
      <c r="N65" s="246"/>
      <c r="O65" s="246"/>
      <c r="P65" s="246"/>
      <c r="Q65" s="246"/>
      <c r="R65" s="246"/>
      <c r="S65" s="246"/>
      <c r="T65" s="246"/>
      <c r="U65" s="246"/>
      <c r="V65" s="246"/>
      <c r="W65" s="246"/>
      <c r="X65" s="246"/>
      <c r="Y65" s="246"/>
      <c r="Z65" s="3"/>
      <c r="AA65" s="3"/>
      <c r="AB65" s="3"/>
      <c r="AC65" s="3"/>
      <c r="AD65" s="3"/>
      <c r="AE65" s="3"/>
      <c r="AF65" s="3"/>
      <c r="AG65" s="3"/>
      <c r="AH65" s="3"/>
      <c r="AI65" s="3"/>
      <c r="AJ65" s="3"/>
      <c r="AK65" s="3"/>
      <c r="AL65" s="3"/>
      <c r="AM65" s="3"/>
      <c r="AN65" s="62"/>
      <c r="AO65" s="2"/>
      <c r="AP65" s="43"/>
      <c r="AQ65" s="3"/>
      <c r="AR65" s="3"/>
      <c r="AS65" s="3"/>
      <c r="AT65" s="3"/>
      <c r="AU65" s="3"/>
      <c r="AV65" s="3"/>
      <c r="AW65" s="3"/>
      <c r="AX65" s="3"/>
      <c r="AY65" s="3"/>
      <c r="AZ65" s="3"/>
      <c r="BA65" s="3"/>
      <c r="BB65" s="3"/>
      <c r="BC65" s="3"/>
      <c r="BD65" s="3"/>
      <c r="BE65" s="3"/>
      <c r="BF65" s="3"/>
      <c r="BG65" s="3"/>
      <c r="BH65" s="3"/>
      <c r="BI65" s="3"/>
      <c r="BJ65" s="3"/>
      <c r="BK65" s="3"/>
      <c r="BL65" s="3"/>
      <c r="BM65" s="3"/>
      <c r="BN65" s="3"/>
      <c r="BO65" s="57"/>
      <c r="BP65" s="57"/>
      <c r="BQ65" s="57"/>
      <c r="BR65" s="57"/>
      <c r="BS65" s="57"/>
      <c r="BT65" s="57"/>
      <c r="BU65" s="57"/>
      <c r="BV65" s="57"/>
      <c r="BW65" s="57"/>
      <c r="BX65" s="57"/>
      <c r="BY65" s="57"/>
      <c r="BZ65" s="57"/>
      <c r="CA65" s="57"/>
      <c r="CB65" s="57"/>
      <c r="CC65" s="57"/>
      <c r="CD65" s="57"/>
      <c r="CE65" s="57"/>
      <c r="CF65" s="57"/>
      <c r="CG65" s="57"/>
      <c r="CH65" s="57"/>
      <c r="CI65" s="57"/>
      <c r="CJ65" s="57"/>
      <c r="CK65" s="57"/>
      <c r="CL65" s="57"/>
      <c r="CM65" s="57"/>
      <c r="CN65" s="57"/>
      <c r="CO65" s="57"/>
      <c r="CP65" s="57"/>
    </row>
    <row r="66" spans="1:152" s="1" customFormat="1" ht="20.25" customHeight="1">
      <c r="A66" s="2"/>
      <c r="B66" s="395" t="s">
        <v>23</v>
      </c>
      <c r="C66" s="395"/>
      <c r="D66" s="395"/>
      <c r="E66" s="395" t="s">
        <v>259</v>
      </c>
      <c r="F66" s="395"/>
      <c r="G66" s="395"/>
      <c r="H66" s="395"/>
      <c r="I66" s="395"/>
      <c r="J66" s="395"/>
      <c r="K66" s="395"/>
      <c r="L66" s="395"/>
      <c r="M66" s="395"/>
      <c r="N66" s="395"/>
      <c r="O66" s="395"/>
      <c r="P66" s="395"/>
      <c r="Q66" s="395"/>
      <c r="R66" s="395"/>
      <c r="S66" s="395"/>
      <c r="T66" s="395"/>
      <c r="U66" s="395"/>
      <c r="V66" s="395"/>
      <c r="W66" s="395"/>
      <c r="X66" s="395"/>
      <c r="Y66" s="395"/>
      <c r="Z66" s="464" t="s">
        <v>416</v>
      </c>
      <c r="AA66" s="465"/>
      <c r="AB66" s="465"/>
      <c r="AC66" s="465"/>
      <c r="AD66" s="465"/>
      <c r="AE66" s="465"/>
      <c r="AF66" s="465"/>
      <c r="AG66" s="465"/>
      <c r="AH66" s="465"/>
      <c r="AI66" s="466"/>
      <c r="AJ66" s="424" t="s">
        <v>353</v>
      </c>
      <c r="AK66" s="425"/>
      <c r="AL66" s="425"/>
      <c r="AM66" s="425"/>
      <c r="AN66" s="426"/>
      <c r="AO66" s="395" t="s">
        <v>244</v>
      </c>
      <c r="AP66" s="395"/>
      <c r="AQ66" s="395"/>
      <c r="AR66" s="395"/>
      <c r="AS66" s="395"/>
      <c r="AT66" s="395"/>
      <c r="AU66" s="395"/>
      <c r="AV66" s="395"/>
      <c r="AW66" s="395"/>
      <c r="AX66" s="395"/>
      <c r="AY66" s="57"/>
      <c r="AZ66" s="424" t="s">
        <v>353</v>
      </c>
      <c r="BA66" s="425"/>
      <c r="BB66" s="425"/>
      <c r="BC66" s="425"/>
      <c r="BD66" s="426"/>
      <c r="BE66" s="395" t="s">
        <v>245</v>
      </c>
      <c r="BF66" s="395"/>
      <c r="BG66" s="395"/>
      <c r="BH66" s="395"/>
      <c r="BI66" s="395"/>
      <c r="BJ66" s="395"/>
      <c r="BK66" s="395"/>
      <c r="BL66" s="395"/>
      <c r="BM66" s="395"/>
      <c r="BN66" s="395"/>
      <c r="BO66" s="57"/>
      <c r="BP66" s="57"/>
      <c r="BQ66" s="57"/>
      <c r="BR66" s="57"/>
      <c r="BS66" s="57"/>
      <c r="BT66" s="57"/>
      <c r="BU66" s="57"/>
      <c r="BV66" s="57"/>
      <c r="BW66" s="57"/>
      <c r="BX66" s="57"/>
      <c r="BY66" s="57"/>
      <c r="BZ66" s="57"/>
      <c r="CA66" s="57"/>
      <c r="CB66" s="57"/>
      <c r="CC66" s="57"/>
      <c r="CD66" s="57"/>
      <c r="CE66" s="57"/>
      <c r="CF66" s="57"/>
      <c r="CG66" s="57"/>
      <c r="CH66" s="57"/>
      <c r="CI66" s="57"/>
      <c r="CJ66" s="57"/>
      <c r="CK66" s="57"/>
      <c r="CL66" s="424" t="s">
        <v>353</v>
      </c>
      <c r="CM66" s="425"/>
      <c r="CN66" s="425"/>
      <c r="CO66" s="425"/>
      <c r="CP66" s="426"/>
      <c r="CQ66" s="395" t="s">
        <v>523</v>
      </c>
      <c r="CR66" s="395"/>
      <c r="CS66" s="395"/>
      <c r="CT66" s="395"/>
      <c r="CU66" s="395"/>
      <c r="CV66" s="395"/>
      <c r="CW66" s="395"/>
      <c r="CX66" s="395"/>
      <c r="CY66" s="395"/>
      <c r="CZ66" s="395"/>
      <c r="DA66" s="57"/>
      <c r="DB66" s="424" t="s">
        <v>353</v>
      </c>
      <c r="DC66" s="425"/>
      <c r="DD66" s="425"/>
      <c r="DE66" s="425"/>
      <c r="DF66" s="426"/>
      <c r="DG66" s="395" t="s">
        <v>521</v>
      </c>
      <c r="DH66" s="395"/>
      <c r="DI66" s="395"/>
      <c r="DJ66" s="395"/>
      <c r="DK66" s="395"/>
      <c r="DL66" s="395"/>
      <c r="DM66" s="395"/>
      <c r="DN66" s="395"/>
      <c r="DO66" s="395"/>
      <c r="DP66" s="395"/>
      <c r="DR66" s="424" t="s">
        <v>353</v>
      </c>
      <c r="DS66" s="425"/>
      <c r="DT66" s="425"/>
      <c r="DU66" s="425"/>
      <c r="DV66" s="426"/>
      <c r="DW66" s="395" t="s">
        <v>522</v>
      </c>
      <c r="DX66" s="395"/>
      <c r="DY66" s="395"/>
      <c r="DZ66" s="395"/>
      <c r="EA66" s="395"/>
      <c r="EB66" s="395"/>
      <c r="EC66" s="395"/>
      <c r="ED66" s="395"/>
      <c r="EE66" s="395"/>
      <c r="EF66" s="395"/>
      <c r="EH66" s="424" t="s">
        <v>526</v>
      </c>
      <c r="EI66" s="425"/>
      <c r="EJ66" s="425"/>
      <c r="EK66" s="425"/>
      <c r="EL66" s="426"/>
      <c r="EM66" s="395" t="s">
        <v>527</v>
      </c>
      <c r="EN66" s="395"/>
      <c r="EO66" s="395"/>
      <c r="EP66" s="395"/>
      <c r="EQ66" s="395"/>
      <c r="ER66" s="395"/>
      <c r="ES66" s="395"/>
      <c r="ET66" s="395"/>
      <c r="EU66" s="395"/>
      <c r="EV66" s="395"/>
    </row>
    <row r="67" spans="1:152" s="1" customFormat="1" ht="20.25" customHeight="1">
      <c r="A67" s="2"/>
      <c r="B67" s="395"/>
      <c r="C67" s="395"/>
      <c r="D67" s="395"/>
      <c r="E67" s="395"/>
      <c r="F67" s="395"/>
      <c r="G67" s="395"/>
      <c r="H67" s="395"/>
      <c r="I67" s="395"/>
      <c r="J67" s="395"/>
      <c r="K67" s="395"/>
      <c r="L67" s="395"/>
      <c r="M67" s="395"/>
      <c r="N67" s="395"/>
      <c r="O67" s="395"/>
      <c r="P67" s="395"/>
      <c r="Q67" s="395"/>
      <c r="R67" s="395"/>
      <c r="S67" s="395"/>
      <c r="T67" s="395"/>
      <c r="U67" s="395"/>
      <c r="V67" s="395"/>
      <c r="W67" s="395"/>
      <c r="X67" s="395"/>
      <c r="Y67" s="395"/>
      <c r="Z67" s="483"/>
      <c r="AA67" s="484"/>
      <c r="AB67" s="484"/>
      <c r="AC67" s="484"/>
      <c r="AD67" s="484"/>
      <c r="AE67" s="484"/>
      <c r="AF67" s="484"/>
      <c r="AG67" s="484"/>
      <c r="AH67" s="484"/>
      <c r="AI67" s="485"/>
      <c r="AJ67" s="427"/>
      <c r="AK67" s="428"/>
      <c r="AL67" s="428"/>
      <c r="AM67" s="428"/>
      <c r="AN67" s="429"/>
      <c r="AO67" s="395"/>
      <c r="AP67" s="395"/>
      <c r="AQ67" s="395"/>
      <c r="AR67" s="395"/>
      <c r="AS67" s="395"/>
      <c r="AT67" s="395"/>
      <c r="AU67" s="395"/>
      <c r="AV67" s="395"/>
      <c r="AW67" s="395"/>
      <c r="AX67" s="395"/>
      <c r="AY67" s="57"/>
      <c r="AZ67" s="427"/>
      <c r="BA67" s="428"/>
      <c r="BB67" s="428"/>
      <c r="BC67" s="428"/>
      <c r="BD67" s="429"/>
      <c r="BE67" s="395"/>
      <c r="BF67" s="395"/>
      <c r="BG67" s="395"/>
      <c r="BH67" s="395"/>
      <c r="BI67" s="395"/>
      <c r="BJ67" s="395"/>
      <c r="BK67" s="395"/>
      <c r="BL67" s="395"/>
      <c r="BM67" s="395"/>
      <c r="BN67" s="395"/>
      <c r="BO67" s="57"/>
      <c r="BP67" s="57"/>
      <c r="BQ67" s="57"/>
      <c r="BR67" s="57"/>
      <c r="BS67" s="57"/>
      <c r="BT67" s="57"/>
      <c r="BU67" s="57"/>
      <c r="BV67" s="57"/>
      <c r="BW67" s="57"/>
      <c r="BX67" s="57"/>
      <c r="BY67" s="57"/>
      <c r="BZ67" s="57"/>
      <c r="CA67" s="57"/>
      <c r="CB67" s="57"/>
      <c r="CC67" s="57"/>
      <c r="CD67" s="57"/>
      <c r="CE67" s="57"/>
      <c r="CF67" s="57"/>
      <c r="CG67" s="57"/>
      <c r="CH67" s="57"/>
      <c r="CI67" s="57"/>
      <c r="CJ67" s="57"/>
      <c r="CK67" s="57"/>
      <c r="CL67" s="427"/>
      <c r="CM67" s="428"/>
      <c r="CN67" s="428"/>
      <c r="CO67" s="428"/>
      <c r="CP67" s="429"/>
      <c r="CQ67" s="395"/>
      <c r="CR67" s="395"/>
      <c r="CS67" s="395"/>
      <c r="CT67" s="395"/>
      <c r="CU67" s="395"/>
      <c r="CV67" s="395"/>
      <c r="CW67" s="395"/>
      <c r="CX67" s="395"/>
      <c r="CY67" s="395"/>
      <c r="CZ67" s="395"/>
      <c r="DA67" s="57"/>
      <c r="DB67" s="427"/>
      <c r="DC67" s="428"/>
      <c r="DD67" s="428"/>
      <c r="DE67" s="428"/>
      <c r="DF67" s="429"/>
      <c r="DG67" s="395"/>
      <c r="DH67" s="395"/>
      <c r="DI67" s="395"/>
      <c r="DJ67" s="395"/>
      <c r="DK67" s="395"/>
      <c r="DL67" s="395"/>
      <c r="DM67" s="395"/>
      <c r="DN67" s="395"/>
      <c r="DO67" s="395"/>
      <c r="DP67" s="395"/>
      <c r="DR67" s="427"/>
      <c r="DS67" s="428"/>
      <c r="DT67" s="428"/>
      <c r="DU67" s="428"/>
      <c r="DV67" s="429"/>
      <c r="DW67" s="395"/>
      <c r="DX67" s="395"/>
      <c r="DY67" s="395"/>
      <c r="DZ67" s="395"/>
      <c r="EA67" s="395"/>
      <c r="EB67" s="395"/>
      <c r="EC67" s="395"/>
      <c r="ED67" s="395"/>
      <c r="EE67" s="395"/>
      <c r="EF67" s="395"/>
      <c r="EH67" s="427"/>
      <c r="EI67" s="428"/>
      <c r="EJ67" s="428"/>
      <c r="EK67" s="428"/>
      <c r="EL67" s="429"/>
      <c r="EM67" s="395"/>
      <c r="EN67" s="395"/>
      <c r="EO67" s="395"/>
      <c r="EP67" s="395"/>
      <c r="EQ67" s="395"/>
      <c r="ER67" s="395"/>
      <c r="ES67" s="395"/>
      <c r="ET67" s="395"/>
      <c r="EU67" s="395"/>
      <c r="EV67" s="395"/>
    </row>
    <row r="68" spans="2:152" s="63" customFormat="1" ht="20.25" customHeight="1">
      <c r="B68" s="395"/>
      <c r="C68" s="395"/>
      <c r="D68" s="395"/>
      <c r="E68" s="395"/>
      <c r="F68" s="395"/>
      <c r="G68" s="395"/>
      <c r="H68" s="395"/>
      <c r="I68" s="395"/>
      <c r="J68" s="395"/>
      <c r="K68" s="395"/>
      <c r="L68" s="395"/>
      <c r="M68" s="395"/>
      <c r="N68" s="395"/>
      <c r="O68" s="395"/>
      <c r="P68" s="395"/>
      <c r="Q68" s="395"/>
      <c r="R68" s="395"/>
      <c r="S68" s="395"/>
      <c r="T68" s="395"/>
      <c r="U68" s="395"/>
      <c r="V68" s="395"/>
      <c r="W68" s="395"/>
      <c r="X68" s="395"/>
      <c r="Y68" s="395"/>
      <c r="Z68" s="467"/>
      <c r="AA68" s="468"/>
      <c r="AB68" s="468"/>
      <c r="AC68" s="468"/>
      <c r="AD68" s="468"/>
      <c r="AE68" s="468"/>
      <c r="AF68" s="468"/>
      <c r="AG68" s="468"/>
      <c r="AH68" s="468"/>
      <c r="AI68" s="469"/>
      <c r="AJ68" s="430"/>
      <c r="AK68" s="431"/>
      <c r="AL68" s="431"/>
      <c r="AM68" s="431"/>
      <c r="AN68" s="432"/>
      <c r="AO68" s="395"/>
      <c r="AP68" s="395"/>
      <c r="AQ68" s="395"/>
      <c r="AR68" s="395"/>
      <c r="AS68" s="395"/>
      <c r="AT68" s="395"/>
      <c r="AU68" s="395"/>
      <c r="AV68" s="395"/>
      <c r="AW68" s="395"/>
      <c r="AX68" s="395"/>
      <c r="AY68" s="64"/>
      <c r="AZ68" s="430"/>
      <c r="BA68" s="431"/>
      <c r="BB68" s="431"/>
      <c r="BC68" s="431"/>
      <c r="BD68" s="432"/>
      <c r="BE68" s="395"/>
      <c r="BF68" s="395"/>
      <c r="BG68" s="395"/>
      <c r="BH68" s="395"/>
      <c r="BI68" s="395"/>
      <c r="BJ68" s="395"/>
      <c r="BK68" s="395"/>
      <c r="BL68" s="395"/>
      <c r="BM68" s="395"/>
      <c r="BN68" s="395"/>
      <c r="BO68" s="64"/>
      <c r="BP68" s="64"/>
      <c r="BQ68" s="64"/>
      <c r="BR68" s="64"/>
      <c r="BS68" s="64"/>
      <c r="BT68" s="64"/>
      <c r="BU68" s="64"/>
      <c r="BV68" s="64"/>
      <c r="BW68" s="64"/>
      <c r="BX68" s="64"/>
      <c r="BY68" s="64"/>
      <c r="BZ68" s="64"/>
      <c r="CA68" s="64"/>
      <c r="CB68" s="64"/>
      <c r="CC68" s="64"/>
      <c r="CD68" s="64"/>
      <c r="CE68" s="64"/>
      <c r="CF68" s="64"/>
      <c r="CG68" s="64"/>
      <c r="CH68" s="64"/>
      <c r="CI68" s="64"/>
      <c r="CJ68" s="64"/>
      <c r="CK68" s="64"/>
      <c r="CL68" s="430"/>
      <c r="CM68" s="431"/>
      <c r="CN68" s="431"/>
      <c r="CO68" s="431"/>
      <c r="CP68" s="432"/>
      <c r="CQ68" s="395"/>
      <c r="CR68" s="395"/>
      <c r="CS68" s="395"/>
      <c r="CT68" s="395"/>
      <c r="CU68" s="395"/>
      <c r="CV68" s="395"/>
      <c r="CW68" s="395"/>
      <c r="CX68" s="395"/>
      <c r="CY68" s="395"/>
      <c r="CZ68" s="395"/>
      <c r="DA68" s="64"/>
      <c r="DB68" s="430"/>
      <c r="DC68" s="431"/>
      <c r="DD68" s="431"/>
      <c r="DE68" s="431"/>
      <c r="DF68" s="432"/>
      <c r="DG68" s="395"/>
      <c r="DH68" s="395"/>
      <c r="DI68" s="395"/>
      <c r="DJ68" s="395"/>
      <c r="DK68" s="395"/>
      <c r="DL68" s="395"/>
      <c r="DM68" s="395"/>
      <c r="DN68" s="395"/>
      <c r="DO68" s="395"/>
      <c r="DP68" s="395"/>
      <c r="DR68" s="430"/>
      <c r="DS68" s="431"/>
      <c r="DT68" s="431"/>
      <c r="DU68" s="431"/>
      <c r="DV68" s="432"/>
      <c r="DW68" s="395"/>
      <c r="DX68" s="395"/>
      <c r="DY68" s="395"/>
      <c r="DZ68" s="395"/>
      <c r="EA68" s="395"/>
      <c r="EB68" s="395"/>
      <c r="EC68" s="395"/>
      <c r="ED68" s="395"/>
      <c r="EE68" s="395"/>
      <c r="EF68" s="395"/>
      <c r="EH68" s="430"/>
      <c r="EI68" s="431"/>
      <c r="EJ68" s="431"/>
      <c r="EK68" s="431"/>
      <c r="EL68" s="432"/>
      <c r="EM68" s="395"/>
      <c r="EN68" s="395"/>
      <c r="EO68" s="395"/>
      <c r="EP68" s="395"/>
      <c r="EQ68" s="395"/>
      <c r="ER68" s="395"/>
      <c r="ES68" s="395"/>
      <c r="ET68" s="395"/>
      <c r="EU68" s="395"/>
      <c r="EV68" s="395"/>
    </row>
    <row r="69" spans="2:152" s="65" customFormat="1" ht="22.5">
      <c r="B69" s="400" t="s">
        <v>260</v>
      </c>
      <c r="C69" s="401" t="s">
        <v>35</v>
      </c>
      <c r="D69" s="402" t="s">
        <v>35</v>
      </c>
      <c r="E69" s="403" t="s">
        <v>352</v>
      </c>
      <c r="F69" s="404"/>
      <c r="G69" s="404"/>
      <c r="H69" s="404"/>
      <c r="I69" s="404"/>
      <c r="J69" s="404"/>
      <c r="K69" s="404"/>
      <c r="L69" s="404"/>
      <c r="M69" s="404"/>
      <c r="N69" s="404"/>
      <c r="O69" s="404"/>
      <c r="P69" s="404"/>
      <c r="Q69" s="404"/>
      <c r="R69" s="404"/>
      <c r="S69" s="404"/>
      <c r="T69" s="404"/>
      <c r="U69" s="404"/>
      <c r="V69" s="404"/>
      <c r="W69" s="404"/>
      <c r="X69" s="404"/>
      <c r="Y69" s="405"/>
      <c r="Z69" s="452"/>
      <c r="AA69" s="453"/>
      <c r="AB69" s="453"/>
      <c r="AC69" s="453"/>
      <c r="AD69" s="453"/>
      <c r="AE69" s="453"/>
      <c r="AF69" s="453"/>
      <c r="AG69" s="453"/>
      <c r="AH69" s="453"/>
      <c r="AI69" s="454"/>
      <c r="AJ69" s="446"/>
      <c r="AK69" s="447"/>
      <c r="AL69" s="447"/>
      <c r="AM69" s="447"/>
      <c r="AN69" s="448"/>
      <c r="AO69" s="440"/>
      <c r="AP69" s="441"/>
      <c r="AQ69" s="441"/>
      <c r="AR69" s="441"/>
      <c r="AS69" s="441"/>
      <c r="AT69" s="441"/>
      <c r="AU69" s="441"/>
      <c r="AV69" s="441"/>
      <c r="AW69" s="441"/>
      <c r="AX69" s="442"/>
      <c r="AY69" s="66"/>
      <c r="AZ69" s="446"/>
      <c r="BA69" s="447"/>
      <c r="BB69" s="447"/>
      <c r="BC69" s="447"/>
      <c r="BD69" s="448"/>
      <c r="BE69" s="440"/>
      <c r="BF69" s="441"/>
      <c r="BG69" s="441"/>
      <c r="BH69" s="441"/>
      <c r="BI69" s="441"/>
      <c r="BJ69" s="441"/>
      <c r="BK69" s="441"/>
      <c r="BL69" s="441"/>
      <c r="BM69" s="441"/>
      <c r="BN69" s="442"/>
      <c r="BO69" s="83"/>
      <c r="BP69" s="74"/>
      <c r="BQ69" s="74"/>
      <c r="BR69" s="74"/>
      <c r="BS69" s="74"/>
      <c r="BT69" s="74"/>
      <c r="BU69" s="74"/>
      <c r="BV69" s="74"/>
      <c r="BW69" s="74"/>
      <c r="BX69" s="74"/>
      <c r="BY69" s="74"/>
      <c r="BZ69" s="74"/>
      <c r="CA69" s="74"/>
      <c r="CB69" s="74"/>
      <c r="CC69" s="74"/>
      <c r="CD69" s="74"/>
      <c r="CE69" s="74"/>
      <c r="CF69" s="74"/>
      <c r="CG69" s="74"/>
      <c r="CH69" s="74"/>
      <c r="CI69" s="74"/>
      <c r="CJ69" s="74"/>
      <c r="CK69" s="74"/>
      <c r="CL69" s="409"/>
      <c r="CM69" s="410"/>
      <c r="CN69" s="410"/>
      <c r="CO69" s="410"/>
      <c r="CP69" s="411"/>
      <c r="CQ69" s="412"/>
      <c r="CR69" s="413"/>
      <c r="CS69" s="413"/>
      <c r="CT69" s="413"/>
      <c r="CU69" s="413"/>
      <c r="CV69" s="413"/>
      <c r="CW69" s="413"/>
      <c r="CX69" s="413"/>
      <c r="CY69" s="413"/>
      <c r="CZ69" s="414"/>
      <c r="DA69" s="66"/>
      <c r="DB69" s="409"/>
      <c r="DC69" s="410"/>
      <c r="DD69" s="410"/>
      <c r="DE69" s="410"/>
      <c r="DF69" s="411"/>
      <c r="DG69" s="412"/>
      <c r="DH69" s="413"/>
      <c r="DI69" s="413"/>
      <c r="DJ69" s="413"/>
      <c r="DK69" s="413"/>
      <c r="DL69" s="413"/>
      <c r="DM69" s="413"/>
      <c r="DN69" s="413"/>
      <c r="DO69" s="413"/>
      <c r="DP69" s="414"/>
      <c r="DR69" s="409"/>
      <c r="DS69" s="410"/>
      <c r="DT69" s="410"/>
      <c r="DU69" s="410"/>
      <c r="DV69" s="411"/>
      <c r="DW69" s="412"/>
      <c r="DX69" s="413"/>
      <c r="DY69" s="413"/>
      <c r="DZ69" s="413"/>
      <c r="EA69" s="413"/>
      <c r="EB69" s="413"/>
      <c r="EC69" s="413"/>
      <c r="ED69" s="413"/>
      <c r="EE69" s="413"/>
      <c r="EF69" s="414"/>
      <c r="EH69" s="409"/>
      <c r="EI69" s="410"/>
      <c r="EJ69" s="410"/>
      <c r="EK69" s="410"/>
      <c r="EL69" s="411"/>
      <c r="EM69" s="412"/>
      <c r="EN69" s="413"/>
      <c r="EO69" s="413"/>
      <c r="EP69" s="413"/>
      <c r="EQ69" s="413"/>
      <c r="ER69" s="413"/>
      <c r="ES69" s="413"/>
      <c r="ET69" s="413"/>
      <c r="EU69" s="413"/>
      <c r="EV69" s="414"/>
    </row>
    <row r="70" spans="2:152" s="65" customFormat="1" ht="22.5">
      <c r="B70" s="400" t="s">
        <v>261</v>
      </c>
      <c r="C70" s="401" t="s">
        <v>35</v>
      </c>
      <c r="D70" s="402" t="s">
        <v>35</v>
      </c>
      <c r="E70" s="403"/>
      <c r="F70" s="404"/>
      <c r="G70" s="404"/>
      <c r="H70" s="404"/>
      <c r="I70" s="404"/>
      <c r="J70" s="404"/>
      <c r="K70" s="404"/>
      <c r="L70" s="404"/>
      <c r="M70" s="404"/>
      <c r="N70" s="404"/>
      <c r="O70" s="404"/>
      <c r="P70" s="404"/>
      <c r="Q70" s="404"/>
      <c r="R70" s="404"/>
      <c r="S70" s="404"/>
      <c r="T70" s="404"/>
      <c r="U70" s="404"/>
      <c r="V70" s="404"/>
      <c r="W70" s="404"/>
      <c r="X70" s="404"/>
      <c r="Y70" s="405"/>
      <c r="Z70" s="452"/>
      <c r="AA70" s="453"/>
      <c r="AB70" s="453"/>
      <c r="AC70" s="453"/>
      <c r="AD70" s="453"/>
      <c r="AE70" s="453"/>
      <c r="AF70" s="453"/>
      <c r="AG70" s="453"/>
      <c r="AH70" s="453"/>
      <c r="AI70" s="454"/>
      <c r="AJ70" s="446"/>
      <c r="AK70" s="447"/>
      <c r="AL70" s="447"/>
      <c r="AM70" s="447"/>
      <c r="AN70" s="448"/>
      <c r="AO70" s="440"/>
      <c r="AP70" s="441"/>
      <c r="AQ70" s="441"/>
      <c r="AR70" s="441"/>
      <c r="AS70" s="441"/>
      <c r="AT70" s="441"/>
      <c r="AU70" s="441"/>
      <c r="AV70" s="441"/>
      <c r="AW70" s="441"/>
      <c r="AX70" s="442"/>
      <c r="AY70" s="66"/>
      <c r="AZ70" s="446"/>
      <c r="BA70" s="447"/>
      <c r="BB70" s="447"/>
      <c r="BC70" s="447"/>
      <c r="BD70" s="448"/>
      <c r="BE70" s="440"/>
      <c r="BF70" s="441"/>
      <c r="BG70" s="441"/>
      <c r="BH70" s="441"/>
      <c r="BI70" s="441"/>
      <c r="BJ70" s="441"/>
      <c r="BK70" s="441"/>
      <c r="BL70" s="441"/>
      <c r="BM70" s="441"/>
      <c r="BN70" s="442"/>
      <c r="BO70" s="83"/>
      <c r="BP70" s="74"/>
      <c r="BQ70" s="74"/>
      <c r="BR70" s="74"/>
      <c r="BS70" s="74"/>
      <c r="BT70" s="74"/>
      <c r="BU70" s="74"/>
      <c r="BV70" s="74"/>
      <c r="BW70" s="74"/>
      <c r="BX70" s="74"/>
      <c r="BY70" s="74"/>
      <c r="BZ70" s="74"/>
      <c r="CA70" s="74"/>
      <c r="CB70" s="74"/>
      <c r="CC70" s="74"/>
      <c r="CD70" s="74"/>
      <c r="CE70" s="74"/>
      <c r="CF70" s="74"/>
      <c r="CG70" s="74"/>
      <c r="CH70" s="74"/>
      <c r="CI70" s="74"/>
      <c r="CJ70" s="74"/>
      <c r="CK70" s="74"/>
      <c r="CL70" s="409"/>
      <c r="CM70" s="410"/>
      <c r="CN70" s="410"/>
      <c r="CO70" s="410"/>
      <c r="CP70" s="411"/>
      <c r="CQ70" s="412"/>
      <c r="CR70" s="413"/>
      <c r="CS70" s="413"/>
      <c r="CT70" s="413"/>
      <c r="CU70" s="413"/>
      <c r="CV70" s="413"/>
      <c r="CW70" s="413"/>
      <c r="CX70" s="413"/>
      <c r="CY70" s="413"/>
      <c r="CZ70" s="414"/>
      <c r="DA70" s="66"/>
      <c r="DB70" s="409"/>
      <c r="DC70" s="410"/>
      <c r="DD70" s="410"/>
      <c r="DE70" s="410"/>
      <c r="DF70" s="411"/>
      <c r="DG70" s="412"/>
      <c r="DH70" s="413"/>
      <c r="DI70" s="413"/>
      <c r="DJ70" s="413"/>
      <c r="DK70" s="413"/>
      <c r="DL70" s="413"/>
      <c r="DM70" s="413"/>
      <c r="DN70" s="413"/>
      <c r="DO70" s="413"/>
      <c r="DP70" s="414"/>
      <c r="DR70" s="409"/>
      <c r="DS70" s="410"/>
      <c r="DT70" s="410"/>
      <c r="DU70" s="410"/>
      <c r="DV70" s="411"/>
      <c r="DW70" s="412"/>
      <c r="DX70" s="413"/>
      <c r="DY70" s="413"/>
      <c r="DZ70" s="413"/>
      <c r="EA70" s="413"/>
      <c r="EB70" s="413"/>
      <c r="EC70" s="413"/>
      <c r="ED70" s="413"/>
      <c r="EE70" s="413"/>
      <c r="EF70" s="414"/>
      <c r="EH70" s="409"/>
      <c r="EI70" s="410"/>
      <c r="EJ70" s="410"/>
      <c r="EK70" s="410"/>
      <c r="EL70" s="411"/>
      <c r="EM70" s="412"/>
      <c r="EN70" s="413"/>
      <c r="EO70" s="413"/>
      <c r="EP70" s="413"/>
      <c r="EQ70" s="413"/>
      <c r="ER70" s="413"/>
      <c r="ES70" s="413"/>
      <c r="ET70" s="413"/>
      <c r="EU70" s="413"/>
      <c r="EV70" s="414"/>
    </row>
    <row r="71" spans="2:152" s="65" customFormat="1" ht="22.5">
      <c r="B71" s="400" t="s">
        <v>262</v>
      </c>
      <c r="C71" s="401" t="s">
        <v>35</v>
      </c>
      <c r="D71" s="402" t="s">
        <v>35</v>
      </c>
      <c r="E71" s="403"/>
      <c r="F71" s="404"/>
      <c r="G71" s="404"/>
      <c r="H71" s="404"/>
      <c r="I71" s="404"/>
      <c r="J71" s="404"/>
      <c r="K71" s="404"/>
      <c r="L71" s="404"/>
      <c r="M71" s="404"/>
      <c r="N71" s="404"/>
      <c r="O71" s="404"/>
      <c r="P71" s="404"/>
      <c r="Q71" s="404"/>
      <c r="R71" s="404"/>
      <c r="S71" s="404"/>
      <c r="T71" s="404"/>
      <c r="U71" s="404"/>
      <c r="V71" s="404"/>
      <c r="W71" s="404"/>
      <c r="X71" s="404"/>
      <c r="Y71" s="405"/>
      <c r="Z71" s="452"/>
      <c r="AA71" s="453"/>
      <c r="AB71" s="453"/>
      <c r="AC71" s="453"/>
      <c r="AD71" s="453"/>
      <c r="AE71" s="453"/>
      <c r="AF71" s="453"/>
      <c r="AG71" s="453"/>
      <c r="AH71" s="453"/>
      <c r="AI71" s="454"/>
      <c r="AJ71" s="446"/>
      <c r="AK71" s="447"/>
      <c r="AL71" s="447"/>
      <c r="AM71" s="447"/>
      <c r="AN71" s="448"/>
      <c r="AO71" s="440"/>
      <c r="AP71" s="441"/>
      <c r="AQ71" s="441"/>
      <c r="AR71" s="441"/>
      <c r="AS71" s="441"/>
      <c r="AT71" s="441"/>
      <c r="AU71" s="441"/>
      <c r="AV71" s="441"/>
      <c r="AW71" s="441"/>
      <c r="AX71" s="442"/>
      <c r="AY71" s="66"/>
      <c r="AZ71" s="446"/>
      <c r="BA71" s="447"/>
      <c r="BB71" s="447"/>
      <c r="BC71" s="447"/>
      <c r="BD71" s="448"/>
      <c r="BE71" s="440"/>
      <c r="BF71" s="441"/>
      <c r="BG71" s="441"/>
      <c r="BH71" s="441"/>
      <c r="BI71" s="441"/>
      <c r="BJ71" s="441"/>
      <c r="BK71" s="441"/>
      <c r="BL71" s="441"/>
      <c r="BM71" s="441"/>
      <c r="BN71" s="442"/>
      <c r="BO71" s="69"/>
      <c r="BP71" s="84"/>
      <c r="BQ71" s="84"/>
      <c r="BR71" s="84"/>
      <c r="BS71" s="84"/>
      <c r="BT71" s="84"/>
      <c r="BU71" s="84"/>
      <c r="BV71" s="84"/>
      <c r="BW71" s="84"/>
      <c r="BX71" s="84"/>
      <c r="BY71" s="84"/>
      <c r="BZ71" s="84"/>
      <c r="CA71" s="84"/>
      <c r="CB71" s="84"/>
      <c r="CC71" s="84"/>
      <c r="CD71" s="84"/>
      <c r="CE71" s="69"/>
      <c r="CF71" s="69"/>
      <c r="CG71" s="69"/>
      <c r="CH71" s="69"/>
      <c r="CI71" s="69"/>
      <c r="CJ71" s="69"/>
      <c r="CK71" s="69"/>
      <c r="CL71" s="409"/>
      <c r="CM71" s="410"/>
      <c r="CN71" s="410"/>
      <c r="CO71" s="410"/>
      <c r="CP71" s="411"/>
      <c r="CQ71" s="412"/>
      <c r="CR71" s="413"/>
      <c r="CS71" s="413"/>
      <c r="CT71" s="413"/>
      <c r="CU71" s="413"/>
      <c r="CV71" s="413"/>
      <c r="CW71" s="413"/>
      <c r="CX71" s="413"/>
      <c r="CY71" s="413"/>
      <c r="CZ71" s="414"/>
      <c r="DA71" s="66"/>
      <c r="DB71" s="409"/>
      <c r="DC71" s="410"/>
      <c r="DD71" s="410"/>
      <c r="DE71" s="410"/>
      <c r="DF71" s="411"/>
      <c r="DG71" s="412"/>
      <c r="DH71" s="413"/>
      <c r="DI71" s="413"/>
      <c r="DJ71" s="413"/>
      <c r="DK71" s="413"/>
      <c r="DL71" s="413"/>
      <c r="DM71" s="413"/>
      <c r="DN71" s="413"/>
      <c r="DO71" s="413"/>
      <c r="DP71" s="414"/>
      <c r="DR71" s="409"/>
      <c r="DS71" s="410"/>
      <c r="DT71" s="410"/>
      <c r="DU71" s="410"/>
      <c r="DV71" s="411"/>
      <c r="DW71" s="412"/>
      <c r="DX71" s="413"/>
      <c r="DY71" s="413"/>
      <c r="DZ71" s="413"/>
      <c r="EA71" s="413"/>
      <c r="EB71" s="413"/>
      <c r="EC71" s="413"/>
      <c r="ED71" s="413"/>
      <c r="EE71" s="413"/>
      <c r="EF71" s="414"/>
      <c r="EH71" s="409"/>
      <c r="EI71" s="410"/>
      <c r="EJ71" s="410"/>
      <c r="EK71" s="410"/>
      <c r="EL71" s="411"/>
      <c r="EM71" s="412"/>
      <c r="EN71" s="413"/>
      <c r="EO71" s="413"/>
      <c r="EP71" s="413"/>
      <c r="EQ71" s="413"/>
      <c r="ER71" s="413"/>
      <c r="ES71" s="413"/>
      <c r="ET71" s="413"/>
      <c r="EU71" s="413"/>
      <c r="EV71" s="414"/>
    </row>
    <row r="72" spans="2:152" s="65" customFormat="1" ht="22.5">
      <c r="B72" s="400" t="s">
        <v>263</v>
      </c>
      <c r="C72" s="401" t="s">
        <v>35</v>
      </c>
      <c r="D72" s="402" t="s">
        <v>35</v>
      </c>
      <c r="E72" s="403"/>
      <c r="F72" s="404"/>
      <c r="G72" s="404"/>
      <c r="H72" s="404"/>
      <c r="I72" s="404"/>
      <c r="J72" s="404"/>
      <c r="K72" s="404"/>
      <c r="L72" s="404"/>
      <c r="M72" s="404"/>
      <c r="N72" s="404"/>
      <c r="O72" s="404"/>
      <c r="P72" s="404"/>
      <c r="Q72" s="404"/>
      <c r="R72" s="404"/>
      <c r="S72" s="404"/>
      <c r="T72" s="404"/>
      <c r="U72" s="404"/>
      <c r="V72" s="404"/>
      <c r="W72" s="404"/>
      <c r="X72" s="404"/>
      <c r="Y72" s="405"/>
      <c r="Z72" s="452"/>
      <c r="AA72" s="453"/>
      <c r="AB72" s="453"/>
      <c r="AC72" s="453"/>
      <c r="AD72" s="453"/>
      <c r="AE72" s="453"/>
      <c r="AF72" s="453"/>
      <c r="AG72" s="453"/>
      <c r="AH72" s="453"/>
      <c r="AI72" s="454"/>
      <c r="AJ72" s="446"/>
      <c r="AK72" s="447"/>
      <c r="AL72" s="447"/>
      <c r="AM72" s="447"/>
      <c r="AN72" s="448"/>
      <c r="AO72" s="440"/>
      <c r="AP72" s="441"/>
      <c r="AQ72" s="441"/>
      <c r="AR72" s="441"/>
      <c r="AS72" s="441"/>
      <c r="AT72" s="441"/>
      <c r="AU72" s="441"/>
      <c r="AV72" s="441"/>
      <c r="AW72" s="441"/>
      <c r="AX72" s="442"/>
      <c r="AY72" s="66"/>
      <c r="AZ72" s="446"/>
      <c r="BA72" s="447"/>
      <c r="BB72" s="447"/>
      <c r="BC72" s="447"/>
      <c r="BD72" s="448"/>
      <c r="BE72" s="440"/>
      <c r="BF72" s="441"/>
      <c r="BG72" s="441"/>
      <c r="BH72" s="441"/>
      <c r="BI72" s="441"/>
      <c r="BJ72" s="441"/>
      <c r="BK72" s="441"/>
      <c r="BL72" s="441"/>
      <c r="BM72" s="441"/>
      <c r="BN72" s="442"/>
      <c r="BO72" s="69"/>
      <c r="BP72" s="69"/>
      <c r="BQ72" s="69"/>
      <c r="BR72" s="69"/>
      <c r="BS72" s="69"/>
      <c r="BT72" s="69"/>
      <c r="BU72" s="69"/>
      <c r="BV72" s="69"/>
      <c r="BW72" s="69"/>
      <c r="BX72" s="69"/>
      <c r="BY72" s="69"/>
      <c r="BZ72" s="69"/>
      <c r="CA72" s="69"/>
      <c r="CB72" s="69"/>
      <c r="CC72" s="69"/>
      <c r="CD72" s="69"/>
      <c r="CE72" s="69"/>
      <c r="CF72" s="69"/>
      <c r="CG72" s="69"/>
      <c r="CH72" s="69"/>
      <c r="CI72" s="69"/>
      <c r="CJ72" s="69"/>
      <c r="CK72" s="69"/>
      <c r="CL72" s="409"/>
      <c r="CM72" s="410"/>
      <c r="CN72" s="410"/>
      <c r="CO72" s="410"/>
      <c r="CP72" s="411"/>
      <c r="CQ72" s="412"/>
      <c r="CR72" s="413"/>
      <c r="CS72" s="413"/>
      <c r="CT72" s="413"/>
      <c r="CU72" s="413"/>
      <c r="CV72" s="413"/>
      <c r="CW72" s="413"/>
      <c r="CX72" s="413"/>
      <c r="CY72" s="413"/>
      <c r="CZ72" s="414"/>
      <c r="DA72" s="66"/>
      <c r="DB72" s="409"/>
      <c r="DC72" s="410"/>
      <c r="DD72" s="410"/>
      <c r="DE72" s="410"/>
      <c r="DF72" s="411"/>
      <c r="DG72" s="412"/>
      <c r="DH72" s="413"/>
      <c r="DI72" s="413"/>
      <c r="DJ72" s="413"/>
      <c r="DK72" s="413"/>
      <c r="DL72" s="413"/>
      <c r="DM72" s="413"/>
      <c r="DN72" s="413"/>
      <c r="DO72" s="413"/>
      <c r="DP72" s="414"/>
      <c r="DR72" s="409"/>
      <c r="DS72" s="410"/>
      <c r="DT72" s="410"/>
      <c r="DU72" s="410"/>
      <c r="DV72" s="411"/>
      <c r="DW72" s="412"/>
      <c r="DX72" s="413"/>
      <c r="DY72" s="413"/>
      <c r="DZ72" s="413"/>
      <c r="EA72" s="413"/>
      <c r="EB72" s="413"/>
      <c r="EC72" s="413"/>
      <c r="ED72" s="413"/>
      <c r="EE72" s="413"/>
      <c r="EF72" s="414"/>
      <c r="EH72" s="409"/>
      <c r="EI72" s="410"/>
      <c r="EJ72" s="410"/>
      <c r="EK72" s="410"/>
      <c r="EL72" s="411"/>
      <c r="EM72" s="412"/>
      <c r="EN72" s="413"/>
      <c r="EO72" s="413"/>
      <c r="EP72" s="413"/>
      <c r="EQ72" s="413"/>
      <c r="ER72" s="413"/>
      <c r="ES72" s="413"/>
      <c r="ET72" s="413"/>
      <c r="EU72" s="413"/>
      <c r="EV72" s="414"/>
    </row>
    <row r="73" spans="2:152" s="65" customFormat="1" ht="22.5">
      <c r="B73" s="400" t="s">
        <v>264</v>
      </c>
      <c r="C73" s="401" t="s">
        <v>35</v>
      </c>
      <c r="D73" s="402" t="s">
        <v>35</v>
      </c>
      <c r="E73" s="403"/>
      <c r="F73" s="404"/>
      <c r="G73" s="404"/>
      <c r="H73" s="404"/>
      <c r="I73" s="404"/>
      <c r="J73" s="404"/>
      <c r="K73" s="404"/>
      <c r="L73" s="404"/>
      <c r="M73" s="404"/>
      <c r="N73" s="404"/>
      <c r="O73" s="404"/>
      <c r="P73" s="404"/>
      <c r="Q73" s="404"/>
      <c r="R73" s="404"/>
      <c r="S73" s="404"/>
      <c r="T73" s="404"/>
      <c r="U73" s="404"/>
      <c r="V73" s="404"/>
      <c r="W73" s="404"/>
      <c r="X73" s="404"/>
      <c r="Y73" s="405"/>
      <c r="Z73" s="452"/>
      <c r="AA73" s="453"/>
      <c r="AB73" s="453"/>
      <c r="AC73" s="453"/>
      <c r="AD73" s="453"/>
      <c r="AE73" s="453"/>
      <c r="AF73" s="453"/>
      <c r="AG73" s="453"/>
      <c r="AH73" s="453"/>
      <c r="AI73" s="454"/>
      <c r="AJ73" s="446"/>
      <c r="AK73" s="447"/>
      <c r="AL73" s="447"/>
      <c r="AM73" s="447"/>
      <c r="AN73" s="448"/>
      <c r="AO73" s="440"/>
      <c r="AP73" s="441"/>
      <c r="AQ73" s="441"/>
      <c r="AR73" s="441"/>
      <c r="AS73" s="441"/>
      <c r="AT73" s="441"/>
      <c r="AU73" s="441"/>
      <c r="AV73" s="441"/>
      <c r="AW73" s="441"/>
      <c r="AX73" s="442"/>
      <c r="AY73" s="66"/>
      <c r="AZ73" s="446"/>
      <c r="BA73" s="447"/>
      <c r="BB73" s="447"/>
      <c r="BC73" s="447"/>
      <c r="BD73" s="448"/>
      <c r="BE73" s="440"/>
      <c r="BF73" s="441"/>
      <c r="BG73" s="441"/>
      <c r="BH73" s="441"/>
      <c r="BI73" s="441"/>
      <c r="BJ73" s="441"/>
      <c r="BK73" s="441"/>
      <c r="BL73" s="441"/>
      <c r="BM73" s="441"/>
      <c r="BN73" s="442"/>
      <c r="BO73" s="69"/>
      <c r="BP73" s="69"/>
      <c r="BQ73" s="69"/>
      <c r="BR73" s="69"/>
      <c r="BS73" s="69"/>
      <c r="BT73" s="69"/>
      <c r="BU73" s="69"/>
      <c r="BV73" s="69"/>
      <c r="BW73" s="69"/>
      <c r="BX73" s="69"/>
      <c r="BY73" s="69"/>
      <c r="BZ73" s="69"/>
      <c r="CA73" s="69"/>
      <c r="CB73" s="69"/>
      <c r="CC73" s="69"/>
      <c r="CD73" s="69"/>
      <c r="CE73" s="69"/>
      <c r="CF73" s="69"/>
      <c r="CG73" s="69"/>
      <c r="CH73" s="69"/>
      <c r="CI73" s="69"/>
      <c r="CJ73" s="69"/>
      <c r="CK73" s="69"/>
      <c r="CL73" s="409"/>
      <c r="CM73" s="410"/>
      <c r="CN73" s="410"/>
      <c r="CO73" s="410"/>
      <c r="CP73" s="411"/>
      <c r="CQ73" s="412"/>
      <c r="CR73" s="413"/>
      <c r="CS73" s="413"/>
      <c r="CT73" s="413"/>
      <c r="CU73" s="413"/>
      <c r="CV73" s="413"/>
      <c r="CW73" s="413"/>
      <c r="CX73" s="413"/>
      <c r="CY73" s="413"/>
      <c r="CZ73" s="414"/>
      <c r="DA73" s="66"/>
      <c r="DB73" s="409"/>
      <c r="DC73" s="410"/>
      <c r="DD73" s="410"/>
      <c r="DE73" s="410"/>
      <c r="DF73" s="411"/>
      <c r="DG73" s="412"/>
      <c r="DH73" s="413"/>
      <c r="DI73" s="413"/>
      <c r="DJ73" s="413"/>
      <c r="DK73" s="413"/>
      <c r="DL73" s="413"/>
      <c r="DM73" s="413"/>
      <c r="DN73" s="413"/>
      <c r="DO73" s="413"/>
      <c r="DP73" s="414"/>
      <c r="DR73" s="409"/>
      <c r="DS73" s="410"/>
      <c r="DT73" s="410"/>
      <c r="DU73" s="410"/>
      <c r="DV73" s="411"/>
      <c r="DW73" s="412"/>
      <c r="DX73" s="413"/>
      <c r="DY73" s="413"/>
      <c r="DZ73" s="413"/>
      <c r="EA73" s="413"/>
      <c r="EB73" s="413"/>
      <c r="EC73" s="413"/>
      <c r="ED73" s="413"/>
      <c r="EE73" s="413"/>
      <c r="EF73" s="414"/>
      <c r="EH73" s="409"/>
      <c r="EI73" s="410"/>
      <c r="EJ73" s="410"/>
      <c r="EK73" s="410"/>
      <c r="EL73" s="411"/>
      <c r="EM73" s="412"/>
      <c r="EN73" s="413"/>
      <c r="EO73" s="413"/>
      <c r="EP73" s="413"/>
      <c r="EQ73" s="413"/>
      <c r="ER73" s="413"/>
      <c r="ES73" s="413"/>
      <c r="ET73" s="413"/>
      <c r="EU73" s="413"/>
      <c r="EV73" s="414"/>
    </row>
    <row r="74" spans="2:152" s="65" customFormat="1" ht="22.5">
      <c r="B74" s="400" t="s">
        <v>265</v>
      </c>
      <c r="C74" s="401" t="s">
        <v>35</v>
      </c>
      <c r="D74" s="402" t="s">
        <v>35</v>
      </c>
      <c r="E74" s="403"/>
      <c r="F74" s="404"/>
      <c r="G74" s="404"/>
      <c r="H74" s="404"/>
      <c r="I74" s="404"/>
      <c r="J74" s="404"/>
      <c r="K74" s="404"/>
      <c r="L74" s="404"/>
      <c r="M74" s="404"/>
      <c r="N74" s="404"/>
      <c r="O74" s="404"/>
      <c r="P74" s="404"/>
      <c r="Q74" s="404"/>
      <c r="R74" s="404"/>
      <c r="S74" s="404"/>
      <c r="T74" s="404"/>
      <c r="U74" s="404"/>
      <c r="V74" s="404"/>
      <c r="W74" s="404"/>
      <c r="X74" s="404"/>
      <c r="Y74" s="405"/>
      <c r="Z74" s="452"/>
      <c r="AA74" s="453"/>
      <c r="AB74" s="453"/>
      <c r="AC74" s="453"/>
      <c r="AD74" s="453"/>
      <c r="AE74" s="453"/>
      <c r="AF74" s="453"/>
      <c r="AG74" s="453"/>
      <c r="AH74" s="453"/>
      <c r="AI74" s="454"/>
      <c r="AJ74" s="446"/>
      <c r="AK74" s="447"/>
      <c r="AL74" s="447"/>
      <c r="AM74" s="447"/>
      <c r="AN74" s="448"/>
      <c r="AO74" s="440"/>
      <c r="AP74" s="441"/>
      <c r="AQ74" s="441"/>
      <c r="AR74" s="441"/>
      <c r="AS74" s="441"/>
      <c r="AT74" s="441"/>
      <c r="AU74" s="441"/>
      <c r="AV74" s="441"/>
      <c r="AW74" s="441"/>
      <c r="AX74" s="442"/>
      <c r="AY74" s="66"/>
      <c r="AZ74" s="446"/>
      <c r="BA74" s="447"/>
      <c r="BB74" s="447"/>
      <c r="BC74" s="447"/>
      <c r="BD74" s="448"/>
      <c r="BE74" s="440"/>
      <c r="BF74" s="441"/>
      <c r="BG74" s="441"/>
      <c r="BH74" s="441"/>
      <c r="BI74" s="441"/>
      <c r="BJ74" s="441"/>
      <c r="BK74" s="441"/>
      <c r="BL74" s="441"/>
      <c r="BM74" s="441"/>
      <c r="BN74" s="442"/>
      <c r="BO74" s="69"/>
      <c r="BP74" s="69"/>
      <c r="BQ74" s="69"/>
      <c r="BR74" s="69"/>
      <c r="BS74" s="69"/>
      <c r="BT74" s="69"/>
      <c r="BU74" s="69"/>
      <c r="BV74" s="69"/>
      <c r="BW74" s="69"/>
      <c r="BX74" s="69"/>
      <c r="BY74" s="69"/>
      <c r="BZ74" s="69"/>
      <c r="CA74" s="69"/>
      <c r="CB74" s="69"/>
      <c r="CC74" s="69"/>
      <c r="CD74" s="69"/>
      <c r="CE74" s="69"/>
      <c r="CF74" s="69"/>
      <c r="CG74" s="69"/>
      <c r="CH74" s="69"/>
      <c r="CI74" s="69"/>
      <c r="CJ74" s="69"/>
      <c r="CK74" s="69"/>
      <c r="CL74" s="409"/>
      <c r="CM74" s="410"/>
      <c r="CN74" s="410"/>
      <c r="CO74" s="410"/>
      <c r="CP74" s="411"/>
      <c r="CQ74" s="412"/>
      <c r="CR74" s="413"/>
      <c r="CS74" s="413"/>
      <c r="CT74" s="413"/>
      <c r="CU74" s="413"/>
      <c r="CV74" s="413"/>
      <c r="CW74" s="413"/>
      <c r="CX74" s="413"/>
      <c r="CY74" s="413"/>
      <c r="CZ74" s="414"/>
      <c r="DA74" s="66"/>
      <c r="DB74" s="409"/>
      <c r="DC74" s="410"/>
      <c r="DD74" s="410"/>
      <c r="DE74" s="410"/>
      <c r="DF74" s="411"/>
      <c r="DG74" s="412"/>
      <c r="DH74" s="413"/>
      <c r="DI74" s="413"/>
      <c r="DJ74" s="413"/>
      <c r="DK74" s="413"/>
      <c r="DL74" s="413"/>
      <c r="DM74" s="413"/>
      <c r="DN74" s="413"/>
      <c r="DO74" s="413"/>
      <c r="DP74" s="414"/>
      <c r="DR74" s="409"/>
      <c r="DS74" s="410"/>
      <c r="DT74" s="410"/>
      <c r="DU74" s="410"/>
      <c r="DV74" s="411"/>
      <c r="DW74" s="412"/>
      <c r="DX74" s="413"/>
      <c r="DY74" s="413"/>
      <c r="DZ74" s="413"/>
      <c r="EA74" s="413"/>
      <c r="EB74" s="413"/>
      <c r="EC74" s="413"/>
      <c r="ED74" s="413"/>
      <c r="EE74" s="413"/>
      <c r="EF74" s="414"/>
      <c r="EH74" s="409"/>
      <c r="EI74" s="410"/>
      <c r="EJ74" s="410"/>
      <c r="EK74" s="410"/>
      <c r="EL74" s="411"/>
      <c r="EM74" s="412"/>
      <c r="EN74" s="413"/>
      <c r="EO74" s="413"/>
      <c r="EP74" s="413"/>
      <c r="EQ74" s="413"/>
      <c r="ER74" s="413"/>
      <c r="ES74" s="413"/>
      <c r="ET74" s="413"/>
      <c r="EU74" s="413"/>
      <c r="EV74" s="414"/>
    </row>
    <row r="75" spans="2:152" ht="22.5">
      <c r="B75" s="400" t="s">
        <v>266</v>
      </c>
      <c r="C75" s="401" t="s">
        <v>35</v>
      </c>
      <c r="D75" s="402" t="s">
        <v>35</v>
      </c>
      <c r="E75" s="403"/>
      <c r="F75" s="404"/>
      <c r="G75" s="404"/>
      <c r="H75" s="404"/>
      <c r="I75" s="404"/>
      <c r="J75" s="404"/>
      <c r="K75" s="404"/>
      <c r="L75" s="404"/>
      <c r="M75" s="404"/>
      <c r="N75" s="404"/>
      <c r="O75" s="404"/>
      <c r="P75" s="404"/>
      <c r="Q75" s="404"/>
      <c r="R75" s="404"/>
      <c r="S75" s="404"/>
      <c r="T75" s="404"/>
      <c r="U75" s="404"/>
      <c r="V75" s="404"/>
      <c r="W75" s="404"/>
      <c r="X75" s="404"/>
      <c r="Y75" s="405"/>
      <c r="Z75" s="452"/>
      <c r="AA75" s="453"/>
      <c r="AB75" s="453"/>
      <c r="AC75" s="453"/>
      <c r="AD75" s="453"/>
      <c r="AE75" s="453"/>
      <c r="AF75" s="453"/>
      <c r="AG75" s="453"/>
      <c r="AH75" s="453"/>
      <c r="AI75" s="454"/>
      <c r="AJ75" s="446"/>
      <c r="AK75" s="447"/>
      <c r="AL75" s="447"/>
      <c r="AM75" s="447"/>
      <c r="AN75" s="448"/>
      <c r="AO75" s="440"/>
      <c r="AP75" s="441"/>
      <c r="AQ75" s="441"/>
      <c r="AR75" s="441"/>
      <c r="AS75" s="441"/>
      <c r="AT75" s="441"/>
      <c r="AU75" s="441"/>
      <c r="AV75" s="441"/>
      <c r="AW75" s="441"/>
      <c r="AX75" s="442"/>
      <c r="AZ75" s="446"/>
      <c r="BA75" s="447"/>
      <c r="BB75" s="447"/>
      <c r="BC75" s="447"/>
      <c r="BD75" s="448"/>
      <c r="BE75" s="440"/>
      <c r="BF75" s="441"/>
      <c r="BG75" s="441"/>
      <c r="BH75" s="441"/>
      <c r="BI75" s="441"/>
      <c r="BJ75" s="441"/>
      <c r="BK75" s="441"/>
      <c r="BL75" s="441"/>
      <c r="BM75" s="441"/>
      <c r="BN75" s="442"/>
      <c r="CL75" s="409"/>
      <c r="CM75" s="410"/>
      <c r="CN75" s="410"/>
      <c r="CO75" s="410"/>
      <c r="CP75" s="411"/>
      <c r="CQ75" s="412"/>
      <c r="CR75" s="413"/>
      <c r="CS75" s="413"/>
      <c r="CT75" s="413"/>
      <c r="CU75" s="413"/>
      <c r="CV75" s="413"/>
      <c r="CW75" s="413"/>
      <c r="CX75" s="413"/>
      <c r="CY75" s="413"/>
      <c r="CZ75" s="414"/>
      <c r="DB75" s="409"/>
      <c r="DC75" s="410"/>
      <c r="DD75" s="410"/>
      <c r="DE75" s="410"/>
      <c r="DF75" s="411"/>
      <c r="DG75" s="412"/>
      <c r="DH75" s="413"/>
      <c r="DI75" s="413"/>
      <c r="DJ75" s="413"/>
      <c r="DK75" s="413"/>
      <c r="DL75" s="413"/>
      <c r="DM75" s="413"/>
      <c r="DN75" s="413"/>
      <c r="DO75" s="413"/>
      <c r="DP75" s="414"/>
      <c r="DR75" s="409"/>
      <c r="DS75" s="410"/>
      <c r="DT75" s="410"/>
      <c r="DU75" s="410"/>
      <c r="DV75" s="411"/>
      <c r="DW75" s="412"/>
      <c r="DX75" s="413"/>
      <c r="DY75" s="413"/>
      <c r="DZ75" s="413"/>
      <c r="EA75" s="413"/>
      <c r="EB75" s="413"/>
      <c r="EC75" s="413"/>
      <c r="ED75" s="413"/>
      <c r="EE75" s="413"/>
      <c r="EF75" s="414"/>
      <c r="EH75" s="409"/>
      <c r="EI75" s="410"/>
      <c r="EJ75" s="410"/>
      <c r="EK75" s="410"/>
      <c r="EL75" s="411"/>
      <c r="EM75" s="412"/>
      <c r="EN75" s="413"/>
      <c r="EO75" s="413"/>
      <c r="EP75" s="413"/>
      <c r="EQ75" s="413"/>
      <c r="ER75" s="413"/>
      <c r="ES75" s="413"/>
      <c r="ET75" s="413"/>
      <c r="EU75" s="413"/>
      <c r="EV75" s="414"/>
    </row>
    <row r="76" spans="2:152" ht="22.5">
      <c r="B76" s="400" t="s">
        <v>267</v>
      </c>
      <c r="C76" s="401" t="s">
        <v>35</v>
      </c>
      <c r="D76" s="402" t="s">
        <v>35</v>
      </c>
      <c r="E76" s="403"/>
      <c r="F76" s="404"/>
      <c r="G76" s="404"/>
      <c r="H76" s="404"/>
      <c r="I76" s="404"/>
      <c r="J76" s="404"/>
      <c r="K76" s="404"/>
      <c r="L76" s="404"/>
      <c r="M76" s="404"/>
      <c r="N76" s="404"/>
      <c r="O76" s="404"/>
      <c r="P76" s="404"/>
      <c r="Q76" s="404"/>
      <c r="R76" s="404"/>
      <c r="S76" s="404"/>
      <c r="T76" s="404"/>
      <c r="U76" s="404"/>
      <c r="V76" s="404"/>
      <c r="W76" s="404"/>
      <c r="X76" s="404"/>
      <c r="Y76" s="405"/>
      <c r="Z76" s="452"/>
      <c r="AA76" s="453"/>
      <c r="AB76" s="453"/>
      <c r="AC76" s="453"/>
      <c r="AD76" s="453"/>
      <c r="AE76" s="453"/>
      <c r="AF76" s="453"/>
      <c r="AG76" s="453"/>
      <c r="AH76" s="453"/>
      <c r="AI76" s="454"/>
      <c r="AJ76" s="446"/>
      <c r="AK76" s="447"/>
      <c r="AL76" s="447"/>
      <c r="AM76" s="447"/>
      <c r="AN76" s="448"/>
      <c r="AO76" s="440"/>
      <c r="AP76" s="441"/>
      <c r="AQ76" s="441"/>
      <c r="AR76" s="441"/>
      <c r="AS76" s="441"/>
      <c r="AT76" s="441"/>
      <c r="AU76" s="441"/>
      <c r="AV76" s="441"/>
      <c r="AW76" s="441"/>
      <c r="AX76" s="442"/>
      <c r="AZ76" s="446"/>
      <c r="BA76" s="447"/>
      <c r="BB76" s="447"/>
      <c r="BC76" s="447"/>
      <c r="BD76" s="448"/>
      <c r="BE76" s="440"/>
      <c r="BF76" s="441"/>
      <c r="BG76" s="441"/>
      <c r="BH76" s="441"/>
      <c r="BI76" s="441"/>
      <c r="BJ76" s="441"/>
      <c r="BK76" s="441"/>
      <c r="BL76" s="441"/>
      <c r="BM76" s="441"/>
      <c r="BN76" s="442"/>
      <c r="CL76" s="409"/>
      <c r="CM76" s="410"/>
      <c r="CN76" s="410"/>
      <c r="CO76" s="410"/>
      <c r="CP76" s="411"/>
      <c r="CQ76" s="412"/>
      <c r="CR76" s="413"/>
      <c r="CS76" s="413"/>
      <c r="CT76" s="413"/>
      <c r="CU76" s="413"/>
      <c r="CV76" s="413"/>
      <c r="CW76" s="413"/>
      <c r="CX76" s="413"/>
      <c r="CY76" s="413"/>
      <c r="CZ76" s="414"/>
      <c r="DB76" s="409"/>
      <c r="DC76" s="410"/>
      <c r="DD76" s="410"/>
      <c r="DE76" s="410"/>
      <c r="DF76" s="411"/>
      <c r="DG76" s="412"/>
      <c r="DH76" s="413"/>
      <c r="DI76" s="413"/>
      <c r="DJ76" s="413"/>
      <c r="DK76" s="413"/>
      <c r="DL76" s="413"/>
      <c r="DM76" s="413"/>
      <c r="DN76" s="413"/>
      <c r="DO76" s="413"/>
      <c r="DP76" s="414"/>
      <c r="DR76" s="409"/>
      <c r="DS76" s="410"/>
      <c r="DT76" s="410"/>
      <c r="DU76" s="410"/>
      <c r="DV76" s="411"/>
      <c r="DW76" s="412"/>
      <c r="DX76" s="413"/>
      <c r="DY76" s="413"/>
      <c r="DZ76" s="413"/>
      <c r="EA76" s="413"/>
      <c r="EB76" s="413"/>
      <c r="EC76" s="413"/>
      <c r="ED76" s="413"/>
      <c r="EE76" s="413"/>
      <c r="EF76" s="414"/>
      <c r="EH76" s="409"/>
      <c r="EI76" s="410"/>
      <c r="EJ76" s="410"/>
      <c r="EK76" s="410"/>
      <c r="EL76" s="411"/>
      <c r="EM76" s="412"/>
      <c r="EN76" s="413"/>
      <c r="EO76" s="413"/>
      <c r="EP76" s="413"/>
      <c r="EQ76" s="413"/>
      <c r="ER76" s="413"/>
      <c r="ES76" s="413"/>
      <c r="ET76" s="413"/>
      <c r="EU76" s="413"/>
      <c r="EV76" s="414"/>
    </row>
    <row r="77" spans="2:152" ht="22.5">
      <c r="B77" s="400" t="s">
        <v>268</v>
      </c>
      <c r="C77" s="401" t="s">
        <v>35</v>
      </c>
      <c r="D77" s="402" t="s">
        <v>35</v>
      </c>
      <c r="E77" s="403" t="s">
        <v>417</v>
      </c>
      <c r="F77" s="404"/>
      <c r="G77" s="404"/>
      <c r="H77" s="404"/>
      <c r="I77" s="404"/>
      <c r="J77" s="404"/>
      <c r="K77" s="404"/>
      <c r="L77" s="404"/>
      <c r="M77" s="404"/>
      <c r="N77" s="404"/>
      <c r="O77" s="404"/>
      <c r="P77" s="404"/>
      <c r="Q77" s="404"/>
      <c r="R77" s="404"/>
      <c r="S77" s="404"/>
      <c r="T77" s="404"/>
      <c r="U77" s="404"/>
      <c r="V77" s="404"/>
      <c r="W77" s="404"/>
      <c r="X77" s="404"/>
      <c r="Y77" s="405"/>
      <c r="Z77" s="452"/>
      <c r="AA77" s="453"/>
      <c r="AB77" s="453"/>
      <c r="AC77" s="453"/>
      <c r="AD77" s="453"/>
      <c r="AE77" s="453"/>
      <c r="AF77" s="453"/>
      <c r="AG77" s="453"/>
      <c r="AH77" s="453"/>
      <c r="AI77" s="454"/>
      <c r="AJ77" s="446"/>
      <c r="AK77" s="447"/>
      <c r="AL77" s="447"/>
      <c r="AM77" s="447"/>
      <c r="AN77" s="448"/>
      <c r="AO77" s="440"/>
      <c r="AP77" s="441"/>
      <c r="AQ77" s="441"/>
      <c r="AR77" s="441"/>
      <c r="AS77" s="441"/>
      <c r="AT77" s="441"/>
      <c r="AU77" s="441"/>
      <c r="AV77" s="441"/>
      <c r="AW77" s="441"/>
      <c r="AX77" s="442"/>
      <c r="AZ77" s="446"/>
      <c r="BA77" s="447"/>
      <c r="BB77" s="447"/>
      <c r="BC77" s="447"/>
      <c r="BD77" s="448"/>
      <c r="BE77" s="440"/>
      <c r="BF77" s="441"/>
      <c r="BG77" s="441"/>
      <c r="BH77" s="441"/>
      <c r="BI77" s="441"/>
      <c r="BJ77" s="441"/>
      <c r="BK77" s="441"/>
      <c r="BL77" s="441"/>
      <c r="BM77" s="441"/>
      <c r="BN77" s="442"/>
      <c r="CL77" s="409"/>
      <c r="CM77" s="410"/>
      <c r="CN77" s="410"/>
      <c r="CO77" s="410"/>
      <c r="CP77" s="411"/>
      <c r="CQ77" s="412"/>
      <c r="CR77" s="413"/>
      <c r="CS77" s="413"/>
      <c r="CT77" s="413"/>
      <c r="CU77" s="413"/>
      <c r="CV77" s="413"/>
      <c r="CW77" s="413"/>
      <c r="CX77" s="413"/>
      <c r="CY77" s="413"/>
      <c r="CZ77" s="414"/>
      <c r="DB77" s="409"/>
      <c r="DC77" s="410"/>
      <c r="DD77" s="410"/>
      <c r="DE77" s="410"/>
      <c r="DF77" s="411"/>
      <c r="DG77" s="412"/>
      <c r="DH77" s="413"/>
      <c r="DI77" s="413"/>
      <c r="DJ77" s="413"/>
      <c r="DK77" s="413"/>
      <c r="DL77" s="413"/>
      <c r="DM77" s="413"/>
      <c r="DN77" s="413"/>
      <c r="DO77" s="413"/>
      <c r="DP77" s="414"/>
      <c r="DR77" s="409"/>
      <c r="DS77" s="410"/>
      <c r="DT77" s="410"/>
      <c r="DU77" s="410"/>
      <c r="DV77" s="411"/>
      <c r="DW77" s="412"/>
      <c r="DX77" s="413"/>
      <c r="DY77" s="413"/>
      <c r="DZ77" s="413"/>
      <c r="EA77" s="413"/>
      <c r="EB77" s="413"/>
      <c r="EC77" s="413"/>
      <c r="ED77" s="413"/>
      <c r="EE77" s="413"/>
      <c r="EF77" s="414"/>
      <c r="EH77" s="409"/>
      <c r="EI77" s="410"/>
      <c r="EJ77" s="410"/>
      <c r="EK77" s="410"/>
      <c r="EL77" s="411"/>
      <c r="EM77" s="412"/>
      <c r="EN77" s="413"/>
      <c r="EO77" s="413"/>
      <c r="EP77" s="413"/>
      <c r="EQ77" s="413"/>
      <c r="ER77" s="413"/>
      <c r="ES77" s="413"/>
      <c r="ET77" s="413"/>
      <c r="EU77" s="413"/>
      <c r="EV77" s="414"/>
    </row>
    <row r="78" spans="2:152" ht="22.5">
      <c r="B78" s="400" t="s">
        <v>110</v>
      </c>
      <c r="C78" s="401" t="s">
        <v>35</v>
      </c>
      <c r="D78" s="402" t="s">
        <v>35</v>
      </c>
      <c r="E78" s="403"/>
      <c r="F78" s="404"/>
      <c r="G78" s="404"/>
      <c r="H78" s="404"/>
      <c r="I78" s="404"/>
      <c r="J78" s="404"/>
      <c r="K78" s="404"/>
      <c r="L78" s="404"/>
      <c r="M78" s="404"/>
      <c r="N78" s="404"/>
      <c r="O78" s="404"/>
      <c r="P78" s="404"/>
      <c r="Q78" s="404"/>
      <c r="R78" s="404"/>
      <c r="S78" s="404"/>
      <c r="T78" s="404"/>
      <c r="U78" s="404"/>
      <c r="V78" s="404"/>
      <c r="W78" s="404"/>
      <c r="X78" s="404"/>
      <c r="Y78" s="405"/>
      <c r="Z78" s="452"/>
      <c r="AA78" s="453"/>
      <c r="AB78" s="453"/>
      <c r="AC78" s="453"/>
      <c r="AD78" s="453"/>
      <c r="AE78" s="453"/>
      <c r="AF78" s="453"/>
      <c r="AG78" s="453"/>
      <c r="AH78" s="453"/>
      <c r="AI78" s="454"/>
      <c r="AJ78" s="446"/>
      <c r="AK78" s="447"/>
      <c r="AL78" s="447"/>
      <c r="AM78" s="447"/>
      <c r="AN78" s="448"/>
      <c r="AO78" s="440"/>
      <c r="AP78" s="441"/>
      <c r="AQ78" s="441"/>
      <c r="AR78" s="441"/>
      <c r="AS78" s="441"/>
      <c r="AT78" s="441"/>
      <c r="AU78" s="441"/>
      <c r="AV78" s="441"/>
      <c r="AW78" s="441"/>
      <c r="AX78" s="442"/>
      <c r="AZ78" s="446"/>
      <c r="BA78" s="447"/>
      <c r="BB78" s="447"/>
      <c r="BC78" s="447"/>
      <c r="BD78" s="448"/>
      <c r="BE78" s="440"/>
      <c r="BF78" s="441"/>
      <c r="BG78" s="441"/>
      <c r="BH78" s="441"/>
      <c r="BI78" s="441"/>
      <c r="BJ78" s="441"/>
      <c r="BK78" s="441"/>
      <c r="BL78" s="441"/>
      <c r="BM78" s="441"/>
      <c r="BN78" s="442"/>
      <c r="CL78" s="409"/>
      <c r="CM78" s="410"/>
      <c r="CN78" s="410"/>
      <c r="CO78" s="410"/>
      <c r="CP78" s="411"/>
      <c r="CQ78" s="412"/>
      <c r="CR78" s="413"/>
      <c r="CS78" s="413"/>
      <c r="CT78" s="413"/>
      <c r="CU78" s="413"/>
      <c r="CV78" s="413"/>
      <c r="CW78" s="413"/>
      <c r="CX78" s="413"/>
      <c r="CY78" s="413"/>
      <c r="CZ78" s="414"/>
      <c r="DB78" s="409"/>
      <c r="DC78" s="410"/>
      <c r="DD78" s="410"/>
      <c r="DE78" s="410"/>
      <c r="DF78" s="411"/>
      <c r="DG78" s="412"/>
      <c r="DH78" s="413"/>
      <c r="DI78" s="413"/>
      <c r="DJ78" s="413"/>
      <c r="DK78" s="413"/>
      <c r="DL78" s="413"/>
      <c r="DM78" s="413"/>
      <c r="DN78" s="413"/>
      <c r="DO78" s="413"/>
      <c r="DP78" s="414"/>
      <c r="DR78" s="409"/>
      <c r="DS78" s="410"/>
      <c r="DT78" s="410"/>
      <c r="DU78" s="410"/>
      <c r="DV78" s="411"/>
      <c r="DW78" s="412"/>
      <c r="DX78" s="413"/>
      <c r="DY78" s="413"/>
      <c r="DZ78" s="413"/>
      <c r="EA78" s="413"/>
      <c r="EB78" s="413"/>
      <c r="EC78" s="413"/>
      <c r="ED78" s="413"/>
      <c r="EE78" s="413"/>
      <c r="EF78" s="414"/>
      <c r="EH78" s="409"/>
      <c r="EI78" s="410"/>
      <c r="EJ78" s="410"/>
      <c r="EK78" s="410"/>
      <c r="EL78" s="411"/>
      <c r="EM78" s="412"/>
      <c r="EN78" s="413"/>
      <c r="EO78" s="413"/>
      <c r="EP78" s="413"/>
      <c r="EQ78" s="413"/>
      <c r="ER78" s="413"/>
      <c r="ES78" s="413"/>
      <c r="ET78" s="413"/>
      <c r="EU78" s="413"/>
      <c r="EV78" s="414"/>
    </row>
    <row r="79" spans="2:152" s="85" customFormat="1" ht="24.75">
      <c r="B79" s="459"/>
      <c r="C79" s="460"/>
      <c r="D79" s="461"/>
      <c r="E79" s="477" t="s">
        <v>656</v>
      </c>
      <c r="F79" s="478"/>
      <c r="G79" s="478"/>
      <c r="H79" s="478"/>
      <c r="I79" s="478"/>
      <c r="J79" s="478"/>
      <c r="K79" s="478"/>
      <c r="L79" s="478"/>
      <c r="M79" s="478"/>
      <c r="N79" s="478"/>
      <c r="O79" s="478"/>
      <c r="P79" s="478"/>
      <c r="Q79" s="478"/>
      <c r="R79" s="478"/>
      <c r="S79" s="478"/>
      <c r="T79" s="478"/>
      <c r="U79" s="478"/>
      <c r="V79" s="478"/>
      <c r="W79" s="478"/>
      <c r="X79" s="478"/>
      <c r="Y79" s="478"/>
      <c r="Z79" s="478"/>
      <c r="AA79" s="478"/>
      <c r="AB79" s="478"/>
      <c r="AC79" s="478"/>
      <c r="AD79" s="478"/>
      <c r="AE79" s="478"/>
      <c r="AF79" s="478"/>
      <c r="AG79" s="478"/>
      <c r="AH79" s="478"/>
      <c r="AI79" s="479"/>
      <c r="AJ79" s="415">
        <f>SUM(AJ69:AN78)</f>
        <v>0</v>
      </c>
      <c r="AK79" s="416"/>
      <c r="AL79" s="416"/>
      <c r="AM79" s="416"/>
      <c r="AN79" s="417"/>
      <c r="AO79" s="455">
        <f>SUM(AO69:AX78)</f>
        <v>0</v>
      </c>
      <c r="AP79" s="455"/>
      <c r="AQ79" s="455"/>
      <c r="AR79" s="455"/>
      <c r="AS79" s="455"/>
      <c r="AT79" s="455">
        <f>SUM(AT74:AX78)</f>
        <v>0</v>
      </c>
      <c r="AU79" s="455"/>
      <c r="AV79" s="455"/>
      <c r="AW79" s="455"/>
      <c r="AX79" s="455"/>
      <c r="AZ79" s="415">
        <f>SUM(AZ69:BD78)</f>
        <v>0</v>
      </c>
      <c r="BA79" s="416"/>
      <c r="BB79" s="416"/>
      <c r="BC79" s="416"/>
      <c r="BD79" s="417"/>
      <c r="BE79" s="455">
        <f>SUM(BE69:BN78)</f>
        <v>0</v>
      </c>
      <c r="BF79" s="455"/>
      <c r="BG79" s="455"/>
      <c r="BH79" s="455"/>
      <c r="BI79" s="455"/>
      <c r="BJ79" s="455">
        <f>SUM(BJ74:BN78)</f>
        <v>0</v>
      </c>
      <c r="BK79" s="455"/>
      <c r="BL79" s="455"/>
      <c r="BM79" s="455"/>
      <c r="BN79" s="455"/>
      <c r="BO79" s="86"/>
      <c r="BP79" s="86"/>
      <c r="BQ79" s="86"/>
      <c r="BR79" s="86"/>
      <c r="BS79" s="86"/>
      <c r="BT79" s="86"/>
      <c r="BU79" s="86"/>
      <c r="BV79" s="86"/>
      <c r="BW79" s="86"/>
      <c r="BX79" s="86"/>
      <c r="BY79" s="86"/>
      <c r="BZ79" s="86"/>
      <c r="CA79" s="86"/>
      <c r="CB79" s="86"/>
      <c r="CC79" s="86"/>
      <c r="CD79" s="86"/>
      <c r="CE79" s="86"/>
      <c r="CF79" s="86"/>
      <c r="CG79" s="86"/>
      <c r="CH79" s="86"/>
      <c r="CI79" s="86"/>
      <c r="CJ79" s="86"/>
      <c r="CK79" s="86"/>
      <c r="CL79" s="419">
        <f>IF(AJ79=0,IF(AZ79&lt;=0,0,1),(AZ79-AJ79)/AJ79)</f>
        <v>0</v>
      </c>
      <c r="CM79" s="420"/>
      <c r="CN79" s="420"/>
      <c r="CO79" s="420"/>
      <c r="CP79" s="421"/>
      <c r="CQ79" s="436">
        <f>IF(AO79=0,IF(BE79&lt;=0,0,1),(BE79-AO79)/AO79)</f>
        <v>0</v>
      </c>
      <c r="CR79" s="436"/>
      <c r="CS79" s="436"/>
      <c r="CT79" s="436"/>
      <c r="CU79" s="436"/>
      <c r="CV79" s="436">
        <f>IF(AT79=0,IF(BJ79&lt;=0,0,1),(BJ79-AT79)/AT79)</f>
        <v>0</v>
      </c>
      <c r="CW79" s="436"/>
      <c r="CX79" s="436"/>
      <c r="CY79" s="436"/>
      <c r="CZ79" s="436"/>
      <c r="DB79" s="415"/>
      <c r="DC79" s="416"/>
      <c r="DD79" s="416"/>
      <c r="DE79" s="416"/>
      <c r="DF79" s="417"/>
      <c r="DG79" s="418">
        <f>IF(AJ79=0,0,AO79/AJ79)</f>
        <v>0</v>
      </c>
      <c r="DH79" s="418"/>
      <c r="DI79" s="418"/>
      <c r="DJ79" s="418"/>
      <c r="DK79" s="418"/>
      <c r="DL79" s="418">
        <f>SUM(DL74:DP78)</f>
        <v>0</v>
      </c>
      <c r="DM79" s="418"/>
      <c r="DN79" s="418"/>
      <c r="DO79" s="418"/>
      <c r="DP79" s="418"/>
      <c r="DR79" s="415"/>
      <c r="DS79" s="416"/>
      <c r="DT79" s="416"/>
      <c r="DU79" s="416"/>
      <c r="DV79" s="417"/>
      <c r="DW79" s="418">
        <f>IF(AZ79=0,0,BE79/AZ79)</f>
        <v>0</v>
      </c>
      <c r="DX79" s="418"/>
      <c r="DY79" s="418"/>
      <c r="DZ79" s="418"/>
      <c r="EA79" s="418"/>
      <c r="EB79" s="418">
        <f>SUM(EB74:EF78)</f>
        <v>0</v>
      </c>
      <c r="EC79" s="418"/>
      <c r="ED79" s="418"/>
      <c r="EE79" s="418"/>
      <c r="EF79" s="418"/>
      <c r="EH79" s="415">
        <f>AZ79-AJ79</f>
        <v>0</v>
      </c>
      <c r="EI79" s="416"/>
      <c r="EJ79" s="416"/>
      <c r="EK79" s="416"/>
      <c r="EL79" s="417"/>
      <c r="EM79" s="418">
        <f>DW79-DG79</f>
        <v>0</v>
      </c>
      <c r="EN79" s="418"/>
      <c r="EO79" s="418"/>
      <c r="EP79" s="418"/>
      <c r="EQ79" s="418"/>
      <c r="ER79" s="418">
        <f>SUM(ER74:EV78)</f>
        <v>0</v>
      </c>
      <c r="ES79" s="418"/>
      <c r="ET79" s="418"/>
      <c r="EU79" s="418"/>
      <c r="EV79" s="418"/>
    </row>
    <row r="80" spans="1:152" s="1" customFormat="1" ht="24.75">
      <c r="A80" s="310"/>
      <c r="B80" s="346" t="s">
        <v>682</v>
      </c>
      <c r="C80" s="3"/>
      <c r="D80" s="3"/>
      <c r="E80" s="246"/>
      <c r="F80" s="246"/>
      <c r="G80" s="246"/>
      <c r="H80" s="246"/>
      <c r="I80" s="246"/>
      <c r="J80" s="246"/>
      <c r="K80" s="246"/>
      <c r="L80" s="246"/>
      <c r="M80" s="246"/>
      <c r="N80" s="246"/>
      <c r="O80" s="246"/>
      <c r="P80" s="246"/>
      <c r="Q80" s="246"/>
      <c r="R80" s="246"/>
      <c r="S80" s="246"/>
      <c r="T80" s="246"/>
      <c r="U80" s="246"/>
      <c r="V80" s="246"/>
      <c r="W80" s="246"/>
      <c r="X80" s="246"/>
      <c r="Y80" s="246"/>
      <c r="Z80" s="3"/>
      <c r="AA80" s="3"/>
      <c r="AB80" s="3"/>
      <c r="AC80" s="3"/>
      <c r="AD80" s="3"/>
      <c r="AE80" s="3"/>
      <c r="AF80" s="3"/>
      <c r="AG80" s="3"/>
      <c r="AH80" s="3"/>
      <c r="AI80" s="3"/>
      <c r="AJ80" s="3"/>
      <c r="AK80" s="3"/>
      <c r="AL80" s="3"/>
      <c r="AM80" s="3"/>
      <c r="AN80" s="62"/>
      <c r="AO80" s="2"/>
      <c r="AP80" s="43"/>
      <c r="AQ80" s="3"/>
      <c r="AR80" s="3"/>
      <c r="AS80" s="3"/>
      <c r="AT80" s="3"/>
      <c r="AU80" s="3"/>
      <c r="AV80" s="3"/>
      <c r="AW80" s="3"/>
      <c r="AX80" s="323"/>
      <c r="AY80" s="3"/>
      <c r="AZ80" s="3"/>
      <c r="BA80" s="3"/>
      <c r="BB80" s="3"/>
      <c r="BC80" s="3"/>
      <c r="BD80" s="3"/>
      <c r="BE80" s="3"/>
      <c r="BF80" s="3"/>
      <c r="BG80" s="3"/>
      <c r="BH80" s="3"/>
      <c r="BI80" s="3"/>
      <c r="BJ80" s="3"/>
      <c r="BK80" s="3"/>
      <c r="BL80" s="3"/>
      <c r="BM80" s="3"/>
      <c r="BN80" s="3"/>
      <c r="BO80" s="57"/>
      <c r="BP80" s="57"/>
      <c r="BQ80" s="57"/>
      <c r="BR80" s="57"/>
      <c r="BS80" s="57"/>
      <c r="BT80" s="57"/>
      <c r="BU80" s="57"/>
      <c r="BV80" s="57"/>
      <c r="BW80" s="57"/>
      <c r="BX80" s="57"/>
      <c r="BY80" s="57"/>
      <c r="BZ80" s="57"/>
      <c r="CA80" s="57"/>
      <c r="CB80" s="57"/>
      <c r="CC80" s="57"/>
      <c r="CD80" s="57"/>
      <c r="CE80" s="57"/>
      <c r="CF80" s="57"/>
      <c r="CG80" s="57"/>
      <c r="CH80" s="57"/>
      <c r="CI80" s="57"/>
      <c r="CJ80" s="57"/>
      <c r="CK80" s="57"/>
      <c r="CL80" s="57"/>
      <c r="CM80" s="57"/>
      <c r="CN80" s="57"/>
      <c r="CO80" s="57"/>
      <c r="CP80" s="57"/>
      <c r="CQ80" s="389"/>
      <c r="CR80" s="390"/>
      <c r="CS80" s="390"/>
      <c r="CT80" s="390"/>
      <c r="CU80" s="390"/>
      <c r="CV80" s="390"/>
      <c r="CW80" s="390"/>
      <c r="CX80" s="390"/>
      <c r="CY80" s="390"/>
      <c r="CZ80" s="391"/>
      <c r="EM80" s="392"/>
      <c r="EN80" s="393"/>
      <c r="EO80" s="393"/>
      <c r="EP80" s="393"/>
      <c r="EQ80" s="393"/>
      <c r="ER80" s="393"/>
      <c r="ES80" s="393"/>
      <c r="ET80" s="393"/>
      <c r="EU80" s="393"/>
      <c r="EV80" s="394"/>
    </row>
    <row r="81" spans="1:152" s="1" customFormat="1" ht="20.25" customHeight="1">
      <c r="A81" s="310" t="s">
        <v>510</v>
      </c>
      <c r="B81" s="311"/>
      <c r="C81" s="3"/>
      <c r="D81" s="3"/>
      <c r="E81" s="246"/>
      <c r="F81" s="246"/>
      <c r="G81" s="246"/>
      <c r="H81" s="246"/>
      <c r="I81" s="246"/>
      <c r="J81" s="246"/>
      <c r="K81" s="246"/>
      <c r="L81" s="246"/>
      <c r="M81" s="246"/>
      <c r="N81" s="246"/>
      <c r="O81" s="246"/>
      <c r="P81" s="246"/>
      <c r="Q81" s="246"/>
      <c r="R81" s="246"/>
      <c r="S81" s="246"/>
      <c r="T81" s="246"/>
      <c r="U81" s="246"/>
      <c r="V81" s="246"/>
      <c r="W81" s="246"/>
      <c r="X81" s="246"/>
      <c r="Y81" s="246"/>
      <c r="Z81" s="3"/>
      <c r="AA81" s="3"/>
      <c r="AB81" s="3"/>
      <c r="AC81" s="3"/>
      <c r="AD81" s="3"/>
      <c r="AE81" s="3"/>
      <c r="AF81" s="3"/>
      <c r="AG81" s="3"/>
      <c r="AH81" s="3"/>
      <c r="AI81" s="3"/>
      <c r="AJ81" s="3"/>
      <c r="AK81" s="3"/>
      <c r="AL81" s="3"/>
      <c r="AM81" s="3"/>
      <c r="AN81" s="62"/>
      <c r="AO81" s="2"/>
      <c r="AP81" s="43"/>
      <c r="AQ81" s="3"/>
      <c r="AR81" s="3"/>
      <c r="AS81" s="3"/>
      <c r="AT81" s="3"/>
      <c r="AU81" s="3"/>
      <c r="AV81" s="3"/>
      <c r="AW81" s="3"/>
      <c r="AX81" s="3"/>
      <c r="AY81" s="3"/>
      <c r="AZ81" s="3"/>
      <c r="BA81" s="3"/>
      <c r="BB81" s="3"/>
      <c r="BC81" s="3"/>
      <c r="BD81" s="3"/>
      <c r="BE81" s="3"/>
      <c r="BF81" s="3"/>
      <c r="BG81" s="3"/>
      <c r="BH81" s="3"/>
      <c r="BI81" s="3"/>
      <c r="BJ81" s="3"/>
      <c r="BK81" s="3"/>
      <c r="BL81" s="3"/>
      <c r="BM81" s="3"/>
      <c r="BN81" s="3"/>
      <c r="BO81" s="57"/>
      <c r="BP81" s="57"/>
      <c r="BQ81" s="57"/>
      <c r="BR81" s="57"/>
      <c r="BS81" s="57"/>
      <c r="BT81" s="57"/>
      <c r="BU81" s="57"/>
      <c r="BV81" s="57"/>
      <c r="BW81" s="57"/>
      <c r="BX81" s="57"/>
      <c r="BY81" s="57"/>
      <c r="BZ81" s="57"/>
      <c r="CA81" s="57"/>
      <c r="CB81" s="57"/>
      <c r="CC81" s="57"/>
      <c r="CD81" s="57"/>
      <c r="CE81" s="57"/>
      <c r="CF81" s="57"/>
      <c r="CG81" s="57"/>
      <c r="CH81" s="57"/>
      <c r="CI81" s="57"/>
      <c r="CJ81" s="57"/>
      <c r="CK81" s="57"/>
      <c r="CL81" s="57"/>
      <c r="CM81" s="57"/>
      <c r="CN81" s="57"/>
      <c r="CO81" s="57"/>
      <c r="CP81" s="57"/>
      <c r="CQ81" s="389">
        <f>BE79-AO79</f>
        <v>0</v>
      </c>
      <c r="CR81" s="390"/>
      <c r="CS81" s="390"/>
      <c r="CT81" s="390"/>
      <c r="CU81" s="390"/>
      <c r="CV81" s="390"/>
      <c r="CW81" s="390"/>
      <c r="CX81" s="390"/>
      <c r="CY81" s="390"/>
      <c r="CZ81" s="391"/>
      <c r="EM81" s="392">
        <f>IF(DW79=DG79,0,IF(DG79=0,1,(EM79/DG79)))</f>
        <v>0</v>
      </c>
      <c r="EN81" s="393"/>
      <c r="EO81" s="393"/>
      <c r="EP81" s="393"/>
      <c r="EQ81" s="393"/>
      <c r="ER81" s="393"/>
      <c r="ES81" s="393"/>
      <c r="ET81" s="393"/>
      <c r="EU81" s="393"/>
      <c r="EV81" s="394"/>
    </row>
    <row r="82" spans="1:94" s="1" customFormat="1" ht="20.25" customHeight="1">
      <c r="A82" s="2"/>
      <c r="B82" s="43"/>
      <c r="C82" s="3"/>
      <c r="D82" s="3"/>
      <c r="E82" s="246"/>
      <c r="F82" s="246"/>
      <c r="G82" s="246"/>
      <c r="H82" s="246"/>
      <c r="I82" s="246"/>
      <c r="J82" s="246"/>
      <c r="K82" s="246"/>
      <c r="L82" s="246"/>
      <c r="M82" s="246"/>
      <c r="N82" s="246"/>
      <c r="O82" s="246"/>
      <c r="P82" s="246"/>
      <c r="Q82" s="246"/>
      <c r="R82" s="246"/>
      <c r="S82" s="246"/>
      <c r="T82" s="246"/>
      <c r="U82" s="246"/>
      <c r="V82" s="246"/>
      <c r="W82" s="246"/>
      <c r="X82" s="246"/>
      <c r="Y82" s="246"/>
      <c r="Z82" s="3"/>
      <c r="AA82" s="3"/>
      <c r="AB82" s="3"/>
      <c r="AC82" s="3"/>
      <c r="AD82" s="3"/>
      <c r="AE82" s="3"/>
      <c r="AF82" s="3"/>
      <c r="AG82" s="3"/>
      <c r="AH82" s="3"/>
      <c r="AI82" s="3"/>
      <c r="AJ82" s="3"/>
      <c r="AK82" s="3"/>
      <c r="AL82" s="3"/>
      <c r="AM82" s="3"/>
      <c r="AN82" s="62"/>
      <c r="AO82" s="2"/>
      <c r="AP82" s="43"/>
      <c r="AQ82" s="3"/>
      <c r="AR82" s="3"/>
      <c r="AS82" s="3"/>
      <c r="AT82" s="3"/>
      <c r="AU82" s="3"/>
      <c r="AV82" s="3"/>
      <c r="AW82" s="3"/>
      <c r="AX82" s="3"/>
      <c r="AY82" s="3"/>
      <c r="AZ82" s="3"/>
      <c r="BA82" s="3"/>
      <c r="BB82" s="3"/>
      <c r="BC82" s="3"/>
      <c r="BD82" s="3"/>
      <c r="BE82" s="3"/>
      <c r="BF82" s="3"/>
      <c r="BG82" s="3"/>
      <c r="BH82" s="3"/>
      <c r="BI82" s="3"/>
      <c r="BJ82" s="3"/>
      <c r="BK82" s="3"/>
      <c r="BL82" s="3"/>
      <c r="BM82" s="3"/>
      <c r="BN82" s="3"/>
      <c r="BO82" s="57"/>
      <c r="BP82" s="57"/>
      <c r="BQ82" s="57"/>
      <c r="BR82" s="57"/>
      <c r="BS82" s="57"/>
      <c r="BT82" s="57"/>
      <c r="BU82" s="57"/>
      <c r="BV82" s="57"/>
      <c r="BW82" s="57"/>
      <c r="BX82" s="57"/>
      <c r="BY82" s="57"/>
      <c r="BZ82" s="57"/>
      <c r="CA82" s="57"/>
      <c r="CB82" s="57"/>
      <c r="CC82" s="57"/>
      <c r="CD82" s="57"/>
      <c r="CE82" s="57"/>
      <c r="CF82" s="57"/>
      <c r="CG82" s="57"/>
      <c r="CH82" s="57"/>
      <c r="CI82" s="57"/>
      <c r="CJ82" s="57"/>
      <c r="CK82" s="57"/>
      <c r="CL82" s="57"/>
      <c r="CM82" s="57"/>
      <c r="CN82" s="57"/>
      <c r="CO82" s="57"/>
      <c r="CP82" s="57"/>
    </row>
    <row r="83" spans="1:94" s="32" customFormat="1" ht="20.25" customHeight="1">
      <c r="A83" s="58" t="s">
        <v>286</v>
      </c>
      <c r="B83" s="59" t="s">
        <v>287</v>
      </c>
      <c r="C83" s="60"/>
      <c r="D83" s="60"/>
      <c r="E83" s="40"/>
      <c r="F83" s="40"/>
      <c r="G83" s="40"/>
      <c r="H83" s="40"/>
      <c r="I83" s="40"/>
      <c r="J83" s="40"/>
      <c r="K83" s="40"/>
      <c r="L83" s="40"/>
      <c r="M83" s="40"/>
      <c r="N83" s="40"/>
      <c r="O83" s="40"/>
      <c r="P83" s="40"/>
      <c r="Q83" s="40"/>
      <c r="R83" s="40"/>
      <c r="S83" s="40"/>
      <c r="T83" s="40"/>
      <c r="U83" s="40"/>
      <c r="V83" s="40"/>
      <c r="W83" s="40"/>
      <c r="X83" s="40"/>
      <c r="Y83" s="4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243"/>
      <c r="BA83" s="60"/>
      <c r="BB83" s="60"/>
      <c r="BC83" s="60"/>
      <c r="BD83" s="60"/>
      <c r="BE83" s="60"/>
      <c r="BF83" s="60"/>
      <c r="BG83" s="60"/>
      <c r="BH83" s="60"/>
      <c r="BI83" s="60"/>
      <c r="BJ83" s="60"/>
      <c r="BK83" s="60"/>
      <c r="BL83" s="60"/>
      <c r="BM83" s="60"/>
      <c r="BN83" s="60"/>
      <c r="BO83" s="61"/>
      <c r="BP83" s="61"/>
      <c r="BQ83" s="61"/>
      <c r="BR83" s="61"/>
      <c r="BS83" s="61"/>
      <c r="BT83" s="61"/>
      <c r="BU83" s="61"/>
      <c r="BV83" s="61"/>
      <c r="BW83" s="61"/>
      <c r="BX83" s="61"/>
      <c r="BY83" s="61"/>
      <c r="BZ83" s="61"/>
      <c r="CA83" s="61"/>
      <c r="CB83" s="61"/>
      <c r="CC83" s="61"/>
      <c r="CD83" s="61"/>
      <c r="CE83" s="61"/>
      <c r="CF83" s="61"/>
      <c r="CG83" s="61"/>
      <c r="CH83" s="61"/>
      <c r="CI83" s="61"/>
      <c r="CJ83" s="61"/>
      <c r="CK83" s="61"/>
      <c r="CL83" s="61"/>
      <c r="CM83" s="61"/>
      <c r="CN83" s="61"/>
      <c r="CO83" s="61"/>
      <c r="CP83" s="61"/>
    </row>
    <row r="84" spans="1:94" s="1" customFormat="1" ht="20.25" customHeight="1">
      <c r="A84" s="2"/>
      <c r="B84" s="43"/>
      <c r="C84" s="3"/>
      <c r="D84" s="3"/>
      <c r="E84" s="246"/>
      <c r="F84" s="246"/>
      <c r="G84" s="246"/>
      <c r="H84" s="246"/>
      <c r="I84" s="246"/>
      <c r="J84" s="246"/>
      <c r="K84" s="246"/>
      <c r="L84" s="246"/>
      <c r="M84" s="246"/>
      <c r="N84" s="246"/>
      <c r="O84" s="246"/>
      <c r="P84" s="246"/>
      <c r="Q84" s="246"/>
      <c r="R84" s="246"/>
      <c r="S84" s="246"/>
      <c r="T84" s="246"/>
      <c r="U84" s="246"/>
      <c r="V84" s="246"/>
      <c r="W84" s="246"/>
      <c r="X84" s="246"/>
      <c r="Y84" s="246"/>
      <c r="Z84" s="3"/>
      <c r="AA84" s="3"/>
      <c r="AB84" s="3"/>
      <c r="AC84" s="3"/>
      <c r="AD84" s="3"/>
      <c r="AE84" s="3"/>
      <c r="AF84" s="3"/>
      <c r="AG84" s="3"/>
      <c r="AH84" s="3"/>
      <c r="AI84" s="3"/>
      <c r="AJ84" s="3"/>
      <c r="AK84" s="3"/>
      <c r="AL84" s="3"/>
      <c r="AM84" s="3"/>
      <c r="AN84" s="62"/>
      <c r="AO84" s="2"/>
      <c r="AP84" s="43"/>
      <c r="AQ84" s="3"/>
      <c r="AR84" s="3"/>
      <c r="AS84" s="3"/>
      <c r="AT84" s="3"/>
      <c r="AU84" s="3"/>
      <c r="AV84" s="3"/>
      <c r="AW84" s="3"/>
      <c r="AX84" s="3"/>
      <c r="AY84" s="3"/>
      <c r="AZ84" s="3"/>
      <c r="BA84" s="3"/>
      <c r="BB84" s="3"/>
      <c r="BC84" s="3"/>
      <c r="BD84" s="3"/>
      <c r="BE84" s="3"/>
      <c r="BF84" s="3"/>
      <c r="BG84" s="3"/>
      <c r="BH84" s="3"/>
      <c r="BI84" s="3"/>
      <c r="BJ84" s="3"/>
      <c r="BK84" s="3"/>
      <c r="BL84" s="3"/>
      <c r="BM84" s="3"/>
      <c r="BN84" s="3"/>
      <c r="BO84" s="57"/>
      <c r="BP84" s="57"/>
      <c r="BQ84" s="57"/>
      <c r="BR84" s="57"/>
      <c r="BS84" s="57"/>
      <c r="BT84" s="57"/>
      <c r="BU84" s="57"/>
      <c r="BV84" s="57"/>
      <c r="BW84" s="57"/>
      <c r="BX84" s="57"/>
      <c r="BY84" s="57"/>
      <c r="BZ84" s="57"/>
      <c r="CA84" s="57"/>
      <c r="CB84" s="57"/>
      <c r="CC84" s="57"/>
      <c r="CD84" s="57"/>
      <c r="CE84" s="57"/>
      <c r="CF84" s="57"/>
      <c r="CG84" s="57"/>
      <c r="CH84" s="57"/>
      <c r="CI84" s="57"/>
      <c r="CJ84" s="57"/>
      <c r="CK84" s="57"/>
      <c r="CL84" s="57"/>
      <c r="CM84" s="57"/>
      <c r="CN84" s="57"/>
      <c r="CO84" s="57"/>
      <c r="CP84" s="57"/>
    </row>
    <row r="85" spans="1:152" s="1" customFormat="1" ht="20.25" customHeight="1">
      <c r="A85" s="2"/>
      <c r="B85" s="395" t="s">
        <v>23</v>
      </c>
      <c r="C85" s="395"/>
      <c r="D85" s="395"/>
      <c r="E85" s="395" t="s">
        <v>269</v>
      </c>
      <c r="F85" s="395"/>
      <c r="G85" s="395"/>
      <c r="H85" s="395"/>
      <c r="I85" s="395"/>
      <c r="J85" s="395"/>
      <c r="K85" s="395"/>
      <c r="L85" s="395"/>
      <c r="M85" s="395"/>
      <c r="N85" s="395"/>
      <c r="O85" s="395"/>
      <c r="P85" s="395"/>
      <c r="Q85" s="395"/>
      <c r="R85" s="395"/>
      <c r="S85" s="395"/>
      <c r="T85" s="395"/>
      <c r="U85" s="395"/>
      <c r="V85" s="395"/>
      <c r="W85" s="395"/>
      <c r="X85" s="395"/>
      <c r="Y85" s="395"/>
      <c r="Z85" s="464" t="s">
        <v>248</v>
      </c>
      <c r="AA85" s="465"/>
      <c r="AB85" s="465"/>
      <c r="AC85" s="465"/>
      <c r="AD85" s="465"/>
      <c r="AE85" s="465"/>
      <c r="AF85" s="465"/>
      <c r="AG85" s="465"/>
      <c r="AH85" s="465"/>
      <c r="AI85" s="466"/>
      <c r="AJ85" s="423" t="s">
        <v>283</v>
      </c>
      <c r="AK85" s="423"/>
      <c r="AL85" s="423"/>
      <c r="AM85" s="423"/>
      <c r="AN85" s="423"/>
      <c r="AO85" s="395" t="s">
        <v>244</v>
      </c>
      <c r="AP85" s="395"/>
      <c r="AQ85" s="395"/>
      <c r="AR85" s="395"/>
      <c r="AS85" s="395"/>
      <c r="AT85" s="395"/>
      <c r="AU85" s="395"/>
      <c r="AV85" s="395"/>
      <c r="AW85" s="395"/>
      <c r="AX85" s="395"/>
      <c r="AY85" s="57"/>
      <c r="AZ85" s="423" t="s">
        <v>283</v>
      </c>
      <c r="BA85" s="423"/>
      <c r="BB85" s="423"/>
      <c r="BC85" s="423"/>
      <c r="BD85" s="423"/>
      <c r="BE85" s="395" t="s">
        <v>245</v>
      </c>
      <c r="BF85" s="395"/>
      <c r="BG85" s="395"/>
      <c r="BH85" s="395"/>
      <c r="BI85" s="395"/>
      <c r="BJ85" s="395"/>
      <c r="BK85" s="395"/>
      <c r="BL85" s="395"/>
      <c r="BM85" s="395"/>
      <c r="BN85" s="395"/>
      <c r="BO85" s="57"/>
      <c r="BP85" s="57"/>
      <c r="BQ85" s="57"/>
      <c r="BR85" s="57"/>
      <c r="BS85" s="57"/>
      <c r="BT85" s="57"/>
      <c r="BU85" s="57"/>
      <c r="BV85" s="57"/>
      <c r="BW85" s="57"/>
      <c r="BX85" s="57"/>
      <c r="BY85" s="57"/>
      <c r="BZ85" s="57"/>
      <c r="CA85" s="57"/>
      <c r="CB85" s="57"/>
      <c r="CC85" s="57"/>
      <c r="CD85" s="57"/>
      <c r="CE85" s="57"/>
      <c r="CF85" s="57"/>
      <c r="CG85" s="57"/>
      <c r="CH85" s="57"/>
      <c r="CI85" s="57"/>
      <c r="CJ85" s="57"/>
      <c r="CK85" s="57"/>
      <c r="CL85" s="423" t="s">
        <v>636</v>
      </c>
      <c r="CM85" s="423"/>
      <c r="CN85" s="423"/>
      <c r="CO85" s="423"/>
      <c r="CP85" s="423"/>
      <c r="CQ85" s="395" t="s">
        <v>637</v>
      </c>
      <c r="CR85" s="395"/>
      <c r="CS85" s="395"/>
      <c r="CT85" s="395"/>
      <c r="CU85" s="395"/>
      <c r="CV85" s="395"/>
      <c r="CW85" s="395"/>
      <c r="CX85" s="395"/>
      <c r="CY85" s="395"/>
      <c r="CZ85" s="395"/>
      <c r="DA85" s="57"/>
      <c r="DB85" s="423" t="s">
        <v>283</v>
      </c>
      <c r="DC85" s="423"/>
      <c r="DD85" s="423"/>
      <c r="DE85" s="423"/>
      <c r="DF85" s="423"/>
      <c r="DG85" s="395" t="s">
        <v>528</v>
      </c>
      <c r="DH85" s="395"/>
      <c r="DI85" s="395"/>
      <c r="DJ85" s="395"/>
      <c r="DK85" s="395"/>
      <c r="DL85" s="395"/>
      <c r="DM85" s="395"/>
      <c r="DN85" s="395"/>
      <c r="DO85" s="395"/>
      <c r="DP85" s="395"/>
      <c r="DR85" s="423" t="s">
        <v>283</v>
      </c>
      <c r="DS85" s="423"/>
      <c r="DT85" s="423"/>
      <c r="DU85" s="423"/>
      <c r="DV85" s="423"/>
      <c r="DW85" s="395" t="s">
        <v>529</v>
      </c>
      <c r="DX85" s="395"/>
      <c r="DY85" s="395"/>
      <c r="DZ85" s="395"/>
      <c r="EA85" s="395"/>
      <c r="EB85" s="395"/>
      <c r="EC85" s="395"/>
      <c r="ED85" s="395"/>
      <c r="EE85" s="395"/>
      <c r="EF85" s="395"/>
      <c r="EH85" s="423" t="s">
        <v>283</v>
      </c>
      <c r="EI85" s="423"/>
      <c r="EJ85" s="423"/>
      <c r="EK85" s="423"/>
      <c r="EL85" s="423"/>
      <c r="EM85" s="395" t="s">
        <v>530</v>
      </c>
      <c r="EN85" s="395"/>
      <c r="EO85" s="395"/>
      <c r="EP85" s="395"/>
      <c r="EQ85" s="395"/>
      <c r="ER85" s="395"/>
      <c r="ES85" s="395"/>
      <c r="ET85" s="395"/>
      <c r="EU85" s="395"/>
      <c r="EV85" s="395"/>
    </row>
    <row r="86" spans="1:152" s="1" customFormat="1" ht="20.25" customHeight="1">
      <c r="A86" s="2"/>
      <c r="B86" s="395"/>
      <c r="C86" s="395"/>
      <c r="D86" s="395"/>
      <c r="E86" s="395"/>
      <c r="F86" s="395"/>
      <c r="G86" s="395"/>
      <c r="H86" s="395"/>
      <c r="I86" s="395"/>
      <c r="J86" s="395"/>
      <c r="K86" s="395"/>
      <c r="L86" s="395"/>
      <c r="M86" s="395"/>
      <c r="N86" s="395"/>
      <c r="O86" s="395"/>
      <c r="P86" s="395"/>
      <c r="Q86" s="395"/>
      <c r="R86" s="395"/>
      <c r="S86" s="395"/>
      <c r="T86" s="395"/>
      <c r="U86" s="395"/>
      <c r="V86" s="395"/>
      <c r="W86" s="395"/>
      <c r="X86" s="395"/>
      <c r="Y86" s="395"/>
      <c r="Z86" s="483"/>
      <c r="AA86" s="484"/>
      <c r="AB86" s="484"/>
      <c r="AC86" s="484"/>
      <c r="AD86" s="484"/>
      <c r="AE86" s="484"/>
      <c r="AF86" s="484"/>
      <c r="AG86" s="484"/>
      <c r="AH86" s="484"/>
      <c r="AI86" s="485"/>
      <c r="AJ86" s="423"/>
      <c r="AK86" s="423"/>
      <c r="AL86" s="423"/>
      <c r="AM86" s="423"/>
      <c r="AN86" s="423"/>
      <c r="AO86" s="395"/>
      <c r="AP86" s="395"/>
      <c r="AQ86" s="395"/>
      <c r="AR86" s="395"/>
      <c r="AS86" s="395"/>
      <c r="AT86" s="395"/>
      <c r="AU86" s="395"/>
      <c r="AV86" s="395"/>
      <c r="AW86" s="395"/>
      <c r="AX86" s="395"/>
      <c r="AY86" s="57"/>
      <c r="AZ86" s="423"/>
      <c r="BA86" s="423"/>
      <c r="BB86" s="423"/>
      <c r="BC86" s="423"/>
      <c r="BD86" s="423"/>
      <c r="BE86" s="395"/>
      <c r="BF86" s="395"/>
      <c r="BG86" s="395"/>
      <c r="BH86" s="395"/>
      <c r="BI86" s="395"/>
      <c r="BJ86" s="395"/>
      <c r="BK86" s="395"/>
      <c r="BL86" s="395"/>
      <c r="BM86" s="395"/>
      <c r="BN86" s="395"/>
      <c r="BO86" s="57"/>
      <c r="BP86" s="57"/>
      <c r="BQ86" s="57"/>
      <c r="BR86" s="57"/>
      <c r="BS86" s="57"/>
      <c r="BT86" s="57"/>
      <c r="BU86" s="57"/>
      <c r="BV86" s="57"/>
      <c r="BW86" s="57"/>
      <c r="BX86" s="57"/>
      <c r="BY86" s="57"/>
      <c r="BZ86" s="57"/>
      <c r="CA86" s="57"/>
      <c r="CB86" s="57"/>
      <c r="CC86" s="57"/>
      <c r="CD86" s="57"/>
      <c r="CE86" s="57"/>
      <c r="CF86" s="57"/>
      <c r="CG86" s="57"/>
      <c r="CH86" s="57"/>
      <c r="CI86" s="57"/>
      <c r="CJ86" s="57"/>
      <c r="CK86" s="57"/>
      <c r="CL86" s="423"/>
      <c r="CM86" s="423"/>
      <c r="CN86" s="423"/>
      <c r="CO86" s="423"/>
      <c r="CP86" s="423"/>
      <c r="CQ86" s="395"/>
      <c r="CR86" s="395"/>
      <c r="CS86" s="395"/>
      <c r="CT86" s="395"/>
      <c r="CU86" s="395"/>
      <c r="CV86" s="395"/>
      <c r="CW86" s="395"/>
      <c r="CX86" s="395"/>
      <c r="CY86" s="395"/>
      <c r="CZ86" s="395"/>
      <c r="DA86" s="57"/>
      <c r="DB86" s="423"/>
      <c r="DC86" s="423"/>
      <c r="DD86" s="423"/>
      <c r="DE86" s="423"/>
      <c r="DF86" s="423"/>
      <c r="DG86" s="395"/>
      <c r="DH86" s="395"/>
      <c r="DI86" s="395"/>
      <c r="DJ86" s="395"/>
      <c r="DK86" s="395"/>
      <c r="DL86" s="395"/>
      <c r="DM86" s="395"/>
      <c r="DN86" s="395"/>
      <c r="DO86" s="395"/>
      <c r="DP86" s="395"/>
      <c r="DR86" s="423"/>
      <c r="DS86" s="423"/>
      <c r="DT86" s="423"/>
      <c r="DU86" s="423"/>
      <c r="DV86" s="423"/>
      <c r="DW86" s="395"/>
      <c r="DX86" s="395"/>
      <c r="DY86" s="395"/>
      <c r="DZ86" s="395"/>
      <c r="EA86" s="395"/>
      <c r="EB86" s="395"/>
      <c r="EC86" s="395"/>
      <c r="ED86" s="395"/>
      <c r="EE86" s="395"/>
      <c r="EF86" s="395"/>
      <c r="EH86" s="423"/>
      <c r="EI86" s="423"/>
      <c r="EJ86" s="423"/>
      <c r="EK86" s="423"/>
      <c r="EL86" s="423"/>
      <c r="EM86" s="395"/>
      <c r="EN86" s="395"/>
      <c r="EO86" s="395"/>
      <c r="EP86" s="395"/>
      <c r="EQ86" s="395"/>
      <c r="ER86" s="395"/>
      <c r="ES86" s="395"/>
      <c r="ET86" s="395"/>
      <c r="EU86" s="395"/>
      <c r="EV86" s="395"/>
    </row>
    <row r="87" spans="2:152" s="63" customFormat="1" ht="20.25" customHeight="1">
      <c r="B87" s="395"/>
      <c r="C87" s="395"/>
      <c r="D87" s="395"/>
      <c r="E87" s="395"/>
      <c r="F87" s="395"/>
      <c r="G87" s="395"/>
      <c r="H87" s="395"/>
      <c r="I87" s="395"/>
      <c r="J87" s="395"/>
      <c r="K87" s="395"/>
      <c r="L87" s="395"/>
      <c r="M87" s="395"/>
      <c r="N87" s="395"/>
      <c r="O87" s="395"/>
      <c r="P87" s="395"/>
      <c r="Q87" s="395"/>
      <c r="R87" s="395"/>
      <c r="S87" s="395"/>
      <c r="T87" s="395"/>
      <c r="U87" s="395"/>
      <c r="V87" s="395"/>
      <c r="W87" s="395"/>
      <c r="X87" s="395"/>
      <c r="Y87" s="395"/>
      <c r="Z87" s="467"/>
      <c r="AA87" s="468"/>
      <c r="AB87" s="468"/>
      <c r="AC87" s="468"/>
      <c r="AD87" s="468"/>
      <c r="AE87" s="468"/>
      <c r="AF87" s="468"/>
      <c r="AG87" s="468"/>
      <c r="AH87" s="468"/>
      <c r="AI87" s="469"/>
      <c r="AJ87" s="423"/>
      <c r="AK87" s="423"/>
      <c r="AL87" s="423"/>
      <c r="AM87" s="423"/>
      <c r="AN87" s="423"/>
      <c r="AO87" s="395"/>
      <c r="AP87" s="395"/>
      <c r="AQ87" s="395"/>
      <c r="AR87" s="395"/>
      <c r="AS87" s="395"/>
      <c r="AT87" s="395"/>
      <c r="AU87" s="395"/>
      <c r="AV87" s="395"/>
      <c r="AW87" s="395"/>
      <c r="AX87" s="395"/>
      <c r="AY87" s="64"/>
      <c r="AZ87" s="423"/>
      <c r="BA87" s="423"/>
      <c r="BB87" s="423"/>
      <c r="BC87" s="423"/>
      <c r="BD87" s="423"/>
      <c r="BE87" s="395"/>
      <c r="BF87" s="395"/>
      <c r="BG87" s="395"/>
      <c r="BH87" s="395"/>
      <c r="BI87" s="395"/>
      <c r="BJ87" s="395"/>
      <c r="BK87" s="395"/>
      <c r="BL87" s="395"/>
      <c r="BM87" s="395"/>
      <c r="BN87" s="395"/>
      <c r="BO87" s="64"/>
      <c r="BP87" s="64"/>
      <c r="BQ87" s="64"/>
      <c r="BR87" s="64"/>
      <c r="BS87" s="64"/>
      <c r="BT87" s="64"/>
      <c r="BU87" s="64"/>
      <c r="BV87" s="64"/>
      <c r="BW87" s="64"/>
      <c r="BX87" s="64"/>
      <c r="BY87" s="64"/>
      <c r="BZ87" s="64"/>
      <c r="CA87" s="64"/>
      <c r="CB87" s="64"/>
      <c r="CC87" s="64"/>
      <c r="CD87" s="64"/>
      <c r="CE87" s="64"/>
      <c r="CF87" s="64"/>
      <c r="CG87" s="64"/>
      <c r="CH87" s="64"/>
      <c r="CI87" s="64"/>
      <c r="CJ87" s="64"/>
      <c r="CK87" s="64"/>
      <c r="CL87" s="423"/>
      <c r="CM87" s="423"/>
      <c r="CN87" s="423"/>
      <c r="CO87" s="423"/>
      <c r="CP87" s="423"/>
      <c r="CQ87" s="395"/>
      <c r="CR87" s="395"/>
      <c r="CS87" s="395"/>
      <c r="CT87" s="395"/>
      <c r="CU87" s="395"/>
      <c r="CV87" s="395"/>
      <c r="CW87" s="395"/>
      <c r="CX87" s="395"/>
      <c r="CY87" s="395"/>
      <c r="CZ87" s="395"/>
      <c r="DA87" s="64"/>
      <c r="DB87" s="423"/>
      <c r="DC87" s="423"/>
      <c r="DD87" s="423"/>
      <c r="DE87" s="423"/>
      <c r="DF87" s="423"/>
      <c r="DG87" s="395"/>
      <c r="DH87" s="395"/>
      <c r="DI87" s="395"/>
      <c r="DJ87" s="395"/>
      <c r="DK87" s="395"/>
      <c r="DL87" s="395"/>
      <c r="DM87" s="395"/>
      <c r="DN87" s="395"/>
      <c r="DO87" s="395"/>
      <c r="DP87" s="395"/>
      <c r="DR87" s="423"/>
      <c r="DS87" s="423"/>
      <c r="DT87" s="423"/>
      <c r="DU87" s="423"/>
      <c r="DV87" s="423"/>
      <c r="DW87" s="395"/>
      <c r="DX87" s="395"/>
      <c r="DY87" s="395"/>
      <c r="DZ87" s="395"/>
      <c r="EA87" s="395"/>
      <c r="EB87" s="395"/>
      <c r="EC87" s="395"/>
      <c r="ED87" s="395"/>
      <c r="EE87" s="395"/>
      <c r="EF87" s="395"/>
      <c r="EH87" s="423"/>
      <c r="EI87" s="423"/>
      <c r="EJ87" s="423"/>
      <c r="EK87" s="423"/>
      <c r="EL87" s="423"/>
      <c r="EM87" s="395"/>
      <c r="EN87" s="395"/>
      <c r="EO87" s="395"/>
      <c r="EP87" s="395"/>
      <c r="EQ87" s="395"/>
      <c r="ER87" s="395"/>
      <c r="ES87" s="395"/>
      <c r="ET87" s="395"/>
      <c r="EU87" s="395"/>
      <c r="EV87" s="395"/>
    </row>
    <row r="88" spans="2:152" ht="22.5">
      <c r="B88" s="491" t="s">
        <v>270</v>
      </c>
      <c r="C88" s="492"/>
      <c r="D88" s="493"/>
      <c r="E88" s="437" t="s">
        <v>280</v>
      </c>
      <c r="F88" s="438"/>
      <c r="G88" s="438"/>
      <c r="H88" s="438"/>
      <c r="I88" s="438"/>
      <c r="J88" s="438"/>
      <c r="K88" s="438"/>
      <c r="L88" s="438"/>
      <c r="M88" s="438"/>
      <c r="N88" s="438"/>
      <c r="O88" s="438"/>
      <c r="P88" s="438"/>
      <c r="Q88" s="438"/>
      <c r="R88" s="438"/>
      <c r="S88" s="438"/>
      <c r="T88" s="438"/>
      <c r="U88" s="438"/>
      <c r="V88" s="438"/>
      <c r="W88" s="438"/>
      <c r="X88" s="438"/>
      <c r="Y88" s="439"/>
      <c r="Z88" s="452"/>
      <c r="AA88" s="453"/>
      <c r="AB88" s="453"/>
      <c r="AC88" s="453"/>
      <c r="AD88" s="453"/>
      <c r="AE88" s="453"/>
      <c r="AF88" s="453"/>
      <c r="AG88" s="453"/>
      <c r="AH88" s="453"/>
      <c r="AI88" s="454"/>
      <c r="AJ88" s="443"/>
      <c r="AK88" s="444"/>
      <c r="AL88" s="444"/>
      <c r="AM88" s="444"/>
      <c r="AN88" s="445"/>
      <c r="AO88" s="440"/>
      <c r="AP88" s="441"/>
      <c r="AQ88" s="441"/>
      <c r="AR88" s="441"/>
      <c r="AS88" s="441"/>
      <c r="AT88" s="441"/>
      <c r="AU88" s="441"/>
      <c r="AV88" s="441"/>
      <c r="AW88" s="441"/>
      <c r="AX88" s="442"/>
      <c r="AY88" s="66"/>
      <c r="AZ88" s="443"/>
      <c r="BA88" s="444"/>
      <c r="BB88" s="444"/>
      <c r="BC88" s="444"/>
      <c r="BD88" s="445"/>
      <c r="BE88" s="440"/>
      <c r="BF88" s="441"/>
      <c r="BG88" s="441"/>
      <c r="BH88" s="441"/>
      <c r="BI88" s="441"/>
      <c r="BJ88" s="441"/>
      <c r="BK88" s="441"/>
      <c r="BL88" s="441"/>
      <c r="BM88" s="441"/>
      <c r="BN88" s="442"/>
      <c r="CL88" s="409"/>
      <c r="CM88" s="410"/>
      <c r="CN88" s="410"/>
      <c r="CO88" s="410"/>
      <c r="CP88" s="411"/>
      <c r="CQ88" s="412"/>
      <c r="CR88" s="413"/>
      <c r="CS88" s="413"/>
      <c r="CT88" s="413"/>
      <c r="CU88" s="413"/>
      <c r="CV88" s="413"/>
      <c r="CW88" s="413"/>
      <c r="CX88" s="413"/>
      <c r="CY88" s="413"/>
      <c r="CZ88" s="414"/>
      <c r="DA88" s="66"/>
      <c r="DB88" s="409"/>
      <c r="DC88" s="410"/>
      <c r="DD88" s="410"/>
      <c r="DE88" s="410"/>
      <c r="DF88" s="411"/>
      <c r="DG88" s="412"/>
      <c r="DH88" s="413"/>
      <c r="DI88" s="413"/>
      <c r="DJ88" s="413"/>
      <c r="DK88" s="413"/>
      <c r="DL88" s="413"/>
      <c r="DM88" s="413"/>
      <c r="DN88" s="413"/>
      <c r="DO88" s="413"/>
      <c r="DP88" s="414"/>
      <c r="DQ88" s="65"/>
      <c r="DR88" s="409"/>
      <c r="DS88" s="410"/>
      <c r="DT88" s="410"/>
      <c r="DU88" s="410"/>
      <c r="DV88" s="411"/>
      <c r="DW88" s="412"/>
      <c r="DX88" s="413"/>
      <c r="DY88" s="413"/>
      <c r="DZ88" s="413"/>
      <c r="EA88" s="413"/>
      <c r="EB88" s="413"/>
      <c r="EC88" s="413"/>
      <c r="ED88" s="413"/>
      <c r="EE88" s="413"/>
      <c r="EF88" s="414"/>
      <c r="EG88" s="65"/>
      <c r="EH88" s="409"/>
      <c r="EI88" s="410"/>
      <c r="EJ88" s="410"/>
      <c r="EK88" s="410"/>
      <c r="EL88" s="411"/>
      <c r="EM88" s="412"/>
      <c r="EN88" s="413"/>
      <c r="EO88" s="413"/>
      <c r="EP88" s="413"/>
      <c r="EQ88" s="413"/>
      <c r="ER88" s="413"/>
      <c r="ES88" s="413"/>
      <c r="ET88" s="413"/>
      <c r="EU88" s="413"/>
      <c r="EV88" s="414"/>
    </row>
    <row r="89" spans="2:152" ht="22.5">
      <c r="B89" s="491" t="s">
        <v>271</v>
      </c>
      <c r="C89" s="492"/>
      <c r="D89" s="493"/>
      <c r="E89" s="437" t="s">
        <v>281</v>
      </c>
      <c r="F89" s="438"/>
      <c r="G89" s="438"/>
      <c r="H89" s="438"/>
      <c r="I89" s="438"/>
      <c r="J89" s="438"/>
      <c r="K89" s="438"/>
      <c r="L89" s="438"/>
      <c r="M89" s="438"/>
      <c r="N89" s="438"/>
      <c r="O89" s="438"/>
      <c r="P89" s="438"/>
      <c r="Q89" s="438"/>
      <c r="R89" s="438"/>
      <c r="S89" s="438"/>
      <c r="T89" s="438"/>
      <c r="U89" s="438"/>
      <c r="V89" s="438"/>
      <c r="W89" s="438"/>
      <c r="X89" s="438"/>
      <c r="Y89" s="439"/>
      <c r="Z89" s="452"/>
      <c r="AA89" s="453"/>
      <c r="AB89" s="453"/>
      <c r="AC89" s="453"/>
      <c r="AD89" s="453"/>
      <c r="AE89" s="453"/>
      <c r="AF89" s="453"/>
      <c r="AG89" s="453"/>
      <c r="AH89" s="453"/>
      <c r="AI89" s="454"/>
      <c r="AJ89" s="443"/>
      <c r="AK89" s="444"/>
      <c r="AL89" s="444"/>
      <c r="AM89" s="444"/>
      <c r="AN89" s="445"/>
      <c r="AO89" s="440"/>
      <c r="AP89" s="441"/>
      <c r="AQ89" s="441"/>
      <c r="AR89" s="441"/>
      <c r="AS89" s="441"/>
      <c r="AT89" s="441"/>
      <c r="AU89" s="441"/>
      <c r="AV89" s="441"/>
      <c r="AW89" s="441"/>
      <c r="AX89" s="442"/>
      <c r="AY89" s="66"/>
      <c r="AZ89" s="443"/>
      <c r="BA89" s="444"/>
      <c r="BB89" s="444"/>
      <c r="BC89" s="444"/>
      <c r="BD89" s="445"/>
      <c r="BE89" s="440"/>
      <c r="BF89" s="441"/>
      <c r="BG89" s="441"/>
      <c r="BH89" s="441"/>
      <c r="BI89" s="441"/>
      <c r="BJ89" s="441"/>
      <c r="BK89" s="441"/>
      <c r="BL89" s="441"/>
      <c r="BM89" s="441"/>
      <c r="BN89" s="442"/>
      <c r="CL89" s="409"/>
      <c r="CM89" s="410"/>
      <c r="CN89" s="410"/>
      <c r="CO89" s="410"/>
      <c r="CP89" s="411"/>
      <c r="CQ89" s="412"/>
      <c r="CR89" s="413"/>
      <c r="CS89" s="413"/>
      <c r="CT89" s="413"/>
      <c r="CU89" s="413"/>
      <c r="CV89" s="413"/>
      <c r="CW89" s="413"/>
      <c r="CX89" s="413"/>
      <c r="CY89" s="413"/>
      <c r="CZ89" s="414"/>
      <c r="DA89" s="66"/>
      <c r="DB89" s="409"/>
      <c r="DC89" s="410"/>
      <c r="DD89" s="410"/>
      <c r="DE89" s="410"/>
      <c r="DF89" s="411"/>
      <c r="DG89" s="412"/>
      <c r="DH89" s="413"/>
      <c r="DI89" s="413"/>
      <c r="DJ89" s="413"/>
      <c r="DK89" s="413"/>
      <c r="DL89" s="413"/>
      <c r="DM89" s="413"/>
      <c r="DN89" s="413"/>
      <c r="DO89" s="413"/>
      <c r="DP89" s="414"/>
      <c r="DQ89" s="65"/>
      <c r="DR89" s="409"/>
      <c r="DS89" s="410"/>
      <c r="DT89" s="410"/>
      <c r="DU89" s="410"/>
      <c r="DV89" s="411"/>
      <c r="DW89" s="412"/>
      <c r="DX89" s="413"/>
      <c r="DY89" s="413"/>
      <c r="DZ89" s="413"/>
      <c r="EA89" s="413"/>
      <c r="EB89" s="413"/>
      <c r="EC89" s="413"/>
      <c r="ED89" s="413"/>
      <c r="EE89" s="413"/>
      <c r="EF89" s="414"/>
      <c r="EG89" s="65"/>
      <c r="EH89" s="409"/>
      <c r="EI89" s="410"/>
      <c r="EJ89" s="410"/>
      <c r="EK89" s="410"/>
      <c r="EL89" s="411"/>
      <c r="EM89" s="412"/>
      <c r="EN89" s="413"/>
      <c r="EO89" s="413"/>
      <c r="EP89" s="413"/>
      <c r="EQ89" s="413"/>
      <c r="ER89" s="413"/>
      <c r="ES89" s="413"/>
      <c r="ET89" s="413"/>
      <c r="EU89" s="413"/>
      <c r="EV89" s="414"/>
    </row>
    <row r="90" spans="2:152" ht="22.5">
      <c r="B90" s="491" t="s">
        <v>272</v>
      </c>
      <c r="C90" s="492"/>
      <c r="D90" s="493"/>
      <c r="E90" s="437" t="s">
        <v>668</v>
      </c>
      <c r="F90" s="438"/>
      <c r="G90" s="438"/>
      <c r="H90" s="438"/>
      <c r="I90" s="438"/>
      <c r="J90" s="438"/>
      <c r="K90" s="438"/>
      <c r="L90" s="438"/>
      <c r="M90" s="438"/>
      <c r="N90" s="438"/>
      <c r="O90" s="438"/>
      <c r="P90" s="438"/>
      <c r="Q90" s="438"/>
      <c r="R90" s="438"/>
      <c r="S90" s="438"/>
      <c r="T90" s="438"/>
      <c r="U90" s="438"/>
      <c r="V90" s="438"/>
      <c r="W90" s="438"/>
      <c r="X90" s="438"/>
      <c r="Y90" s="439"/>
      <c r="Z90" s="452"/>
      <c r="AA90" s="453"/>
      <c r="AB90" s="453"/>
      <c r="AC90" s="453"/>
      <c r="AD90" s="453"/>
      <c r="AE90" s="453"/>
      <c r="AF90" s="453"/>
      <c r="AG90" s="453"/>
      <c r="AH90" s="453"/>
      <c r="AI90" s="454"/>
      <c r="AJ90" s="443"/>
      <c r="AK90" s="444"/>
      <c r="AL90" s="444"/>
      <c r="AM90" s="444"/>
      <c r="AN90" s="445"/>
      <c r="AO90" s="440"/>
      <c r="AP90" s="441"/>
      <c r="AQ90" s="441"/>
      <c r="AR90" s="441"/>
      <c r="AS90" s="441"/>
      <c r="AT90" s="441"/>
      <c r="AU90" s="441"/>
      <c r="AV90" s="441"/>
      <c r="AW90" s="441"/>
      <c r="AX90" s="442"/>
      <c r="AY90" s="66"/>
      <c r="AZ90" s="443"/>
      <c r="BA90" s="444"/>
      <c r="BB90" s="444"/>
      <c r="BC90" s="444"/>
      <c r="BD90" s="445"/>
      <c r="BE90" s="440"/>
      <c r="BF90" s="441"/>
      <c r="BG90" s="441"/>
      <c r="BH90" s="441"/>
      <c r="BI90" s="441"/>
      <c r="BJ90" s="441"/>
      <c r="BK90" s="441"/>
      <c r="BL90" s="441"/>
      <c r="BM90" s="441"/>
      <c r="BN90" s="442"/>
      <c r="CL90" s="409"/>
      <c r="CM90" s="410"/>
      <c r="CN90" s="410"/>
      <c r="CO90" s="410"/>
      <c r="CP90" s="411"/>
      <c r="CQ90" s="412"/>
      <c r="CR90" s="413"/>
      <c r="CS90" s="413"/>
      <c r="CT90" s="413"/>
      <c r="CU90" s="413"/>
      <c r="CV90" s="413"/>
      <c r="CW90" s="413"/>
      <c r="CX90" s="413"/>
      <c r="CY90" s="413"/>
      <c r="CZ90" s="414"/>
      <c r="DA90" s="66"/>
      <c r="DB90" s="409"/>
      <c r="DC90" s="410"/>
      <c r="DD90" s="410"/>
      <c r="DE90" s="410"/>
      <c r="DF90" s="411"/>
      <c r="DG90" s="412"/>
      <c r="DH90" s="413"/>
      <c r="DI90" s="413"/>
      <c r="DJ90" s="413"/>
      <c r="DK90" s="413"/>
      <c r="DL90" s="413"/>
      <c r="DM90" s="413"/>
      <c r="DN90" s="413"/>
      <c r="DO90" s="413"/>
      <c r="DP90" s="414"/>
      <c r="DQ90" s="65"/>
      <c r="DR90" s="409"/>
      <c r="DS90" s="410"/>
      <c r="DT90" s="410"/>
      <c r="DU90" s="410"/>
      <c r="DV90" s="411"/>
      <c r="DW90" s="412"/>
      <c r="DX90" s="413"/>
      <c r="DY90" s="413"/>
      <c r="DZ90" s="413"/>
      <c r="EA90" s="413"/>
      <c r="EB90" s="413"/>
      <c r="EC90" s="413"/>
      <c r="ED90" s="413"/>
      <c r="EE90" s="413"/>
      <c r="EF90" s="414"/>
      <c r="EG90" s="65"/>
      <c r="EH90" s="409"/>
      <c r="EI90" s="410"/>
      <c r="EJ90" s="410"/>
      <c r="EK90" s="410"/>
      <c r="EL90" s="411"/>
      <c r="EM90" s="412"/>
      <c r="EN90" s="413"/>
      <c r="EO90" s="413"/>
      <c r="EP90" s="413"/>
      <c r="EQ90" s="413"/>
      <c r="ER90" s="413"/>
      <c r="ES90" s="413"/>
      <c r="ET90" s="413"/>
      <c r="EU90" s="413"/>
      <c r="EV90" s="414"/>
    </row>
    <row r="91" spans="2:152" ht="22.5">
      <c r="B91" s="491" t="s">
        <v>273</v>
      </c>
      <c r="C91" s="492"/>
      <c r="D91" s="493"/>
      <c r="E91" s="437" t="s">
        <v>284</v>
      </c>
      <c r="F91" s="438"/>
      <c r="G91" s="438"/>
      <c r="H91" s="438"/>
      <c r="I91" s="438"/>
      <c r="J91" s="438"/>
      <c r="K91" s="438"/>
      <c r="L91" s="438"/>
      <c r="M91" s="438"/>
      <c r="N91" s="438"/>
      <c r="O91" s="438"/>
      <c r="P91" s="438"/>
      <c r="Q91" s="438"/>
      <c r="R91" s="438"/>
      <c r="S91" s="438"/>
      <c r="T91" s="438"/>
      <c r="U91" s="438"/>
      <c r="V91" s="438"/>
      <c r="W91" s="438"/>
      <c r="X91" s="438"/>
      <c r="Y91" s="439"/>
      <c r="Z91" s="452"/>
      <c r="AA91" s="453"/>
      <c r="AB91" s="453"/>
      <c r="AC91" s="453"/>
      <c r="AD91" s="453"/>
      <c r="AE91" s="453"/>
      <c r="AF91" s="453"/>
      <c r="AG91" s="453"/>
      <c r="AH91" s="453"/>
      <c r="AI91" s="454"/>
      <c r="AJ91" s="443"/>
      <c r="AK91" s="444"/>
      <c r="AL91" s="444"/>
      <c r="AM91" s="444"/>
      <c r="AN91" s="445"/>
      <c r="AO91" s="440"/>
      <c r="AP91" s="441"/>
      <c r="AQ91" s="441"/>
      <c r="AR91" s="441"/>
      <c r="AS91" s="441"/>
      <c r="AT91" s="441"/>
      <c r="AU91" s="441"/>
      <c r="AV91" s="441"/>
      <c r="AW91" s="441"/>
      <c r="AX91" s="442"/>
      <c r="AY91" s="66"/>
      <c r="AZ91" s="443"/>
      <c r="BA91" s="444"/>
      <c r="BB91" s="444"/>
      <c r="BC91" s="444"/>
      <c r="BD91" s="445"/>
      <c r="BE91" s="440"/>
      <c r="BF91" s="441"/>
      <c r="BG91" s="441"/>
      <c r="BH91" s="441"/>
      <c r="BI91" s="441"/>
      <c r="BJ91" s="441"/>
      <c r="BK91" s="441"/>
      <c r="BL91" s="441"/>
      <c r="BM91" s="441"/>
      <c r="BN91" s="442"/>
      <c r="CL91" s="409"/>
      <c r="CM91" s="410"/>
      <c r="CN91" s="410"/>
      <c r="CO91" s="410"/>
      <c r="CP91" s="411"/>
      <c r="CQ91" s="412"/>
      <c r="CR91" s="413"/>
      <c r="CS91" s="413"/>
      <c r="CT91" s="413"/>
      <c r="CU91" s="413"/>
      <c r="CV91" s="413"/>
      <c r="CW91" s="413"/>
      <c r="CX91" s="413"/>
      <c r="CY91" s="413"/>
      <c r="CZ91" s="414"/>
      <c r="DA91" s="66"/>
      <c r="DB91" s="409"/>
      <c r="DC91" s="410"/>
      <c r="DD91" s="410"/>
      <c r="DE91" s="410"/>
      <c r="DF91" s="411"/>
      <c r="DG91" s="412"/>
      <c r="DH91" s="413"/>
      <c r="DI91" s="413"/>
      <c r="DJ91" s="413"/>
      <c r="DK91" s="413"/>
      <c r="DL91" s="413"/>
      <c r="DM91" s="413"/>
      <c r="DN91" s="413"/>
      <c r="DO91" s="413"/>
      <c r="DP91" s="414"/>
      <c r="DQ91" s="65"/>
      <c r="DR91" s="409"/>
      <c r="DS91" s="410"/>
      <c r="DT91" s="410"/>
      <c r="DU91" s="410"/>
      <c r="DV91" s="411"/>
      <c r="DW91" s="412"/>
      <c r="DX91" s="413"/>
      <c r="DY91" s="413"/>
      <c r="DZ91" s="413"/>
      <c r="EA91" s="413"/>
      <c r="EB91" s="413"/>
      <c r="EC91" s="413"/>
      <c r="ED91" s="413"/>
      <c r="EE91" s="413"/>
      <c r="EF91" s="414"/>
      <c r="EG91" s="65"/>
      <c r="EH91" s="409"/>
      <c r="EI91" s="410"/>
      <c r="EJ91" s="410"/>
      <c r="EK91" s="410"/>
      <c r="EL91" s="411"/>
      <c r="EM91" s="412"/>
      <c r="EN91" s="413"/>
      <c r="EO91" s="413"/>
      <c r="EP91" s="413"/>
      <c r="EQ91" s="413"/>
      <c r="ER91" s="413"/>
      <c r="ES91" s="413"/>
      <c r="ET91" s="413"/>
      <c r="EU91" s="413"/>
      <c r="EV91" s="414"/>
    </row>
    <row r="92" spans="2:152" ht="22.5">
      <c r="B92" s="491" t="s">
        <v>274</v>
      </c>
      <c r="C92" s="492"/>
      <c r="D92" s="493"/>
      <c r="E92" s="437" t="s">
        <v>282</v>
      </c>
      <c r="F92" s="438"/>
      <c r="G92" s="438"/>
      <c r="H92" s="438"/>
      <c r="I92" s="438"/>
      <c r="J92" s="438"/>
      <c r="K92" s="438"/>
      <c r="L92" s="438"/>
      <c r="M92" s="438"/>
      <c r="N92" s="438"/>
      <c r="O92" s="438"/>
      <c r="P92" s="438"/>
      <c r="Q92" s="438"/>
      <c r="R92" s="438"/>
      <c r="S92" s="438"/>
      <c r="T92" s="438"/>
      <c r="U92" s="438"/>
      <c r="V92" s="438"/>
      <c r="W92" s="438"/>
      <c r="X92" s="438"/>
      <c r="Y92" s="439"/>
      <c r="Z92" s="452"/>
      <c r="AA92" s="453"/>
      <c r="AB92" s="453"/>
      <c r="AC92" s="453"/>
      <c r="AD92" s="453"/>
      <c r="AE92" s="453"/>
      <c r="AF92" s="453"/>
      <c r="AG92" s="453"/>
      <c r="AH92" s="453"/>
      <c r="AI92" s="454"/>
      <c r="AJ92" s="443"/>
      <c r="AK92" s="444"/>
      <c r="AL92" s="444"/>
      <c r="AM92" s="444"/>
      <c r="AN92" s="445"/>
      <c r="AO92" s="440"/>
      <c r="AP92" s="441"/>
      <c r="AQ92" s="441"/>
      <c r="AR92" s="441"/>
      <c r="AS92" s="441"/>
      <c r="AT92" s="441"/>
      <c r="AU92" s="441"/>
      <c r="AV92" s="441"/>
      <c r="AW92" s="441"/>
      <c r="AX92" s="442"/>
      <c r="AY92" s="66"/>
      <c r="AZ92" s="443"/>
      <c r="BA92" s="444"/>
      <c r="BB92" s="444"/>
      <c r="BC92" s="444"/>
      <c r="BD92" s="445"/>
      <c r="BE92" s="440"/>
      <c r="BF92" s="441"/>
      <c r="BG92" s="441"/>
      <c r="BH92" s="441"/>
      <c r="BI92" s="441"/>
      <c r="BJ92" s="441"/>
      <c r="BK92" s="441"/>
      <c r="BL92" s="441"/>
      <c r="BM92" s="441"/>
      <c r="BN92" s="442"/>
      <c r="CL92" s="409"/>
      <c r="CM92" s="410"/>
      <c r="CN92" s="410"/>
      <c r="CO92" s="410"/>
      <c r="CP92" s="411"/>
      <c r="CQ92" s="412"/>
      <c r="CR92" s="413"/>
      <c r="CS92" s="413"/>
      <c r="CT92" s="413"/>
      <c r="CU92" s="413"/>
      <c r="CV92" s="413"/>
      <c r="CW92" s="413"/>
      <c r="CX92" s="413"/>
      <c r="CY92" s="413"/>
      <c r="CZ92" s="414"/>
      <c r="DA92" s="66"/>
      <c r="DB92" s="409"/>
      <c r="DC92" s="410"/>
      <c r="DD92" s="410"/>
      <c r="DE92" s="410"/>
      <c r="DF92" s="411"/>
      <c r="DG92" s="412"/>
      <c r="DH92" s="413"/>
      <c r="DI92" s="413"/>
      <c r="DJ92" s="413"/>
      <c r="DK92" s="413"/>
      <c r="DL92" s="413"/>
      <c r="DM92" s="413"/>
      <c r="DN92" s="413"/>
      <c r="DO92" s="413"/>
      <c r="DP92" s="414"/>
      <c r="DQ92" s="65"/>
      <c r="DR92" s="409"/>
      <c r="DS92" s="410"/>
      <c r="DT92" s="410"/>
      <c r="DU92" s="410"/>
      <c r="DV92" s="411"/>
      <c r="DW92" s="412"/>
      <c r="DX92" s="413"/>
      <c r="DY92" s="413"/>
      <c r="DZ92" s="413"/>
      <c r="EA92" s="413"/>
      <c r="EB92" s="413"/>
      <c r="EC92" s="413"/>
      <c r="ED92" s="413"/>
      <c r="EE92" s="413"/>
      <c r="EF92" s="414"/>
      <c r="EG92" s="65"/>
      <c r="EH92" s="409"/>
      <c r="EI92" s="410"/>
      <c r="EJ92" s="410"/>
      <c r="EK92" s="410"/>
      <c r="EL92" s="411"/>
      <c r="EM92" s="412"/>
      <c r="EN92" s="413"/>
      <c r="EO92" s="413"/>
      <c r="EP92" s="413"/>
      <c r="EQ92" s="413"/>
      <c r="ER92" s="413"/>
      <c r="ES92" s="413"/>
      <c r="ET92" s="413"/>
      <c r="EU92" s="413"/>
      <c r="EV92" s="414"/>
    </row>
    <row r="93" spans="2:152" ht="22.5">
      <c r="B93" s="400" t="s">
        <v>275</v>
      </c>
      <c r="C93" s="401"/>
      <c r="D93" s="402"/>
      <c r="E93" s="403" t="s">
        <v>417</v>
      </c>
      <c r="F93" s="404"/>
      <c r="G93" s="404"/>
      <c r="H93" s="404"/>
      <c r="I93" s="404"/>
      <c r="J93" s="404"/>
      <c r="K93" s="404"/>
      <c r="L93" s="404"/>
      <c r="M93" s="404"/>
      <c r="N93" s="404"/>
      <c r="O93" s="404"/>
      <c r="P93" s="404"/>
      <c r="Q93" s="404"/>
      <c r="R93" s="404"/>
      <c r="S93" s="404"/>
      <c r="T93" s="404"/>
      <c r="U93" s="404"/>
      <c r="V93" s="404"/>
      <c r="W93" s="404"/>
      <c r="X93" s="404"/>
      <c r="Y93" s="405"/>
      <c r="Z93" s="452"/>
      <c r="AA93" s="453"/>
      <c r="AB93" s="453"/>
      <c r="AC93" s="453"/>
      <c r="AD93" s="453"/>
      <c r="AE93" s="453"/>
      <c r="AF93" s="453"/>
      <c r="AG93" s="453"/>
      <c r="AH93" s="453"/>
      <c r="AI93" s="454"/>
      <c r="AJ93" s="443"/>
      <c r="AK93" s="444"/>
      <c r="AL93" s="444"/>
      <c r="AM93" s="444"/>
      <c r="AN93" s="445"/>
      <c r="AO93" s="440"/>
      <c r="AP93" s="441"/>
      <c r="AQ93" s="441"/>
      <c r="AR93" s="441"/>
      <c r="AS93" s="441"/>
      <c r="AT93" s="441"/>
      <c r="AU93" s="441"/>
      <c r="AV93" s="441"/>
      <c r="AW93" s="441"/>
      <c r="AX93" s="442"/>
      <c r="AY93" s="66"/>
      <c r="AZ93" s="443"/>
      <c r="BA93" s="444"/>
      <c r="BB93" s="444"/>
      <c r="BC93" s="444"/>
      <c r="BD93" s="445"/>
      <c r="BE93" s="440"/>
      <c r="BF93" s="441"/>
      <c r="BG93" s="441"/>
      <c r="BH93" s="441"/>
      <c r="BI93" s="441"/>
      <c r="BJ93" s="441"/>
      <c r="BK93" s="441"/>
      <c r="BL93" s="441"/>
      <c r="BM93" s="441"/>
      <c r="BN93" s="442"/>
      <c r="CL93" s="409"/>
      <c r="CM93" s="410"/>
      <c r="CN93" s="410"/>
      <c r="CO93" s="410"/>
      <c r="CP93" s="411"/>
      <c r="CQ93" s="412"/>
      <c r="CR93" s="413"/>
      <c r="CS93" s="413"/>
      <c r="CT93" s="413"/>
      <c r="CU93" s="413"/>
      <c r="CV93" s="413"/>
      <c r="CW93" s="413"/>
      <c r="CX93" s="413"/>
      <c r="CY93" s="413"/>
      <c r="CZ93" s="414"/>
      <c r="DA93" s="66"/>
      <c r="DB93" s="409"/>
      <c r="DC93" s="410"/>
      <c r="DD93" s="410"/>
      <c r="DE93" s="410"/>
      <c r="DF93" s="411"/>
      <c r="DG93" s="412"/>
      <c r="DH93" s="413"/>
      <c r="DI93" s="413"/>
      <c r="DJ93" s="413"/>
      <c r="DK93" s="413"/>
      <c r="DL93" s="413"/>
      <c r="DM93" s="413"/>
      <c r="DN93" s="413"/>
      <c r="DO93" s="413"/>
      <c r="DP93" s="414"/>
      <c r="DQ93" s="65"/>
      <c r="DR93" s="409"/>
      <c r="DS93" s="410"/>
      <c r="DT93" s="410"/>
      <c r="DU93" s="410"/>
      <c r="DV93" s="411"/>
      <c r="DW93" s="412"/>
      <c r="DX93" s="413"/>
      <c r="DY93" s="413"/>
      <c r="DZ93" s="413"/>
      <c r="EA93" s="413"/>
      <c r="EB93" s="413"/>
      <c r="EC93" s="413"/>
      <c r="ED93" s="413"/>
      <c r="EE93" s="413"/>
      <c r="EF93" s="414"/>
      <c r="EG93" s="65"/>
      <c r="EH93" s="409"/>
      <c r="EI93" s="410"/>
      <c r="EJ93" s="410"/>
      <c r="EK93" s="410"/>
      <c r="EL93" s="411"/>
      <c r="EM93" s="412"/>
      <c r="EN93" s="413"/>
      <c r="EO93" s="413"/>
      <c r="EP93" s="413"/>
      <c r="EQ93" s="413"/>
      <c r="ER93" s="413"/>
      <c r="ES93" s="413"/>
      <c r="ET93" s="413"/>
      <c r="EU93" s="413"/>
      <c r="EV93" s="414"/>
    </row>
    <row r="94" spans="2:152" ht="22.5">
      <c r="B94" s="400" t="s">
        <v>276</v>
      </c>
      <c r="C94" s="401"/>
      <c r="D94" s="402"/>
      <c r="E94" s="403"/>
      <c r="F94" s="404"/>
      <c r="G94" s="404"/>
      <c r="H94" s="404"/>
      <c r="I94" s="404"/>
      <c r="J94" s="404"/>
      <c r="K94" s="404"/>
      <c r="L94" s="404"/>
      <c r="M94" s="404"/>
      <c r="N94" s="404"/>
      <c r="O94" s="404"/>
      <c r="P94" s="404"/>
      <c r="Q94" s="404"/>
      <c r="R94" s="404"/>
      <c r="S94" s="404"/>
      <c r="T94" s="404"/>
      <c r="U94" s="404"/>
      <c r="V94" s="404"/>
      <c r="W94" s="404"/>
      <c r="X94" s="404"/>
      <c r="Y94" s="405"/>
      <c r="Z94" s="452"/>
      <c r="AA94" s="453"/>
      <c r="AB94" s="453"/>
      <c r="AC94" s="453"/>
      <c r="AD94" s="453"/>
      <c r="AE94" s="453"/>
      <c r="AF94" s="453"/>
      <c r="AG94" s="453"/>
      <c r="AH94" s="453"/>
      <c r="AI94" s="454"/>
      <c r="AJ94" s="443"/>
      <c r="AK94" s="444"/>
      <c r="AL94" s="444"/>
      <c r="AM94" s="444"/>
      <c r="AN94" s="445"/>
      <c r="AO94" s="440"/>
      <c r="AP94" s="441"/>
      <c r="AQ94" s="441"/>
      <c r="AR94" s="441"/>
      <c r="AS94" s="441"/>
      <c r="AT94" s="441"/>
      <c r="AU94" s="441"/>
      <c r="AV94" s="441"/>
      <c r="AW94" s="441"/>
      <c r="AX94" s="442"/>
      <c r="AY94" s="66"/>
      <c r="AZ94" s="443"/>
      <c r="BA94" s="444"/>
      <c r="BB94" s="444"/>
      <c r="BC94" s="444"/>
      <c r="BD94" s="445"/>
      <c r="BE94" s="440"/>
      <c r="BF94" s="441"/>
      <c r="BG94" s="441"/>
      <c r="BH94" s="441"/>
      <c r="BI94" s="441"/>
      <c r="BJ94" s="441"/>
      <c r="BK94" s="441"/>
      <c r="BL94" s="441"/>
      <c r="BM94" s="441"/>
      <c r="BN94" s="442"/>
      <c r="CL94" s="409"/>
      <c r="CM94" s="410"/>
      <c r="CN94" s="410"/>
      <c r="CO94" s="410"/>
      <c r="CP94" s="411"/>
      <c r="CQ94" s="412"/>
      <c r="CR94" s="413"/>
      <c r="CS94" s="413"/>
      <c r="CT94" s="413"/>
      <c r="CU94" s="413"/>
      <c r="CV94" s="413"/>
      <c r="CW94" s="413"/>
      <c r="CX94" s="413"/>
      <c r="CY94" s="413"/>
      <c r="CZ94" s="414"/>
      <c r="DB94" s="409"/>
      <c r="DC94" s="410"/>
      <c r="DD94" s="410"/>
      <c r="DE94" s="410"/>
      <c r="DF94" s="411"/>
      <c r="DG94" s="412"/>
      <c r="DH94" s="413"/>
      <c r="DI94" s="413"/>
      <c r="DJ94" s="413"/>
      <c r="DK94" s="413"/>
      <c r="DL94" s="413"/>
      <c r="DM94" s="413"/>
      <c r="DN94" s="413"/>
      <c r="DO94" s="413"/>
      <c r="DP94" s="414"/>
      <c r="DR94" s="409"/>
      <c r="DS94" s="410"/>
      <c r="DT94" s="410"/>
      <c r="DU94" s="410"/>
      <c r="DV94" s="411"/>
      <c r="DW94" s="412"/>
      <c r="DX94" s="413"/>
      <c r="DY94" s="413"/>
      <c r="DZ94" s="413"/>
      <c r="EA94" s="413"/>
      <c r="EB94" s="413"/>
      <c r="EC94" s="413"/>
      <c r="ED94" s="413"/>
      <c r="EE94" s="413"/>
      <c r="EF94" s="414"/>
      <c r="EH94" s="409"/>
      <c r="EI94" s="410"/>
      <c r="EJ94" s="410"/>
      <c r="EK94" s="410"/>
      <c r="EL94" s="411"/>
      <c r="EM94" s="412"/>
      <c r="EN94" s="413"/>
      <c r="EO94" s="413"/>
      <c r="EP94" s="413"/>
      <c r="EQ94" s="413"/>
      <c r="ER94" s="413"/>
      <c r="ES94" s="413"/>
      <c r="ET94" s="413"/>
      <c r="EU94" s="413"/>
      <c r="EV94" s="414"/>
    </row>
    <row r="95" spans="2:152" ht="22.5">
      <c r="B95" s="400" t="s">
        <v>277</v>
      </c>
      <c r="C95" s="401"/>
      <c r="D95" s="402"/>
      <c r="E95" s="403"/>
      <c r="F95" s="404"/>
      <c r="G95" s="404"/>
      <c r="H95" s="404"/>
      <c r="I95" s="404"/>
      <c r="J95" s="404"/>
      <c r="K95" s="404"/>
      <c r="L95" s="404"/>
      <c r="M95" s="404"/>
      <c r="N95" s="404"/>
      <c r="O95" s="404"/>
      <c r="P95" s="404"/>
      <c r="Q95" s="404"/>
      <c r="R95" s="404"/>
      <c r="S95" s="404"/>
      <c r="T95" s="404"/>
      <c r="U95" s="404"/>
      <c r="V95" s="404"/>
      <c r="W95" s="404"/>
      <c r="X95" s="404"/>
      <c r="Y95" s="405"/>
      <c r="Z95" s="452"/>
      <c r="AA95" s="453"/>
      <c r="AB95" s="453"/>
      <c r="AC95" s="453"/>
      <c r="AD95" s="453"/>
      <c r="AE95" s="453"/>
      <c r="AF95" s="453"/>
      <c r="AG95" s="453"/>
      <c r="AH95" s="453"/>
      <c r="AI95" s="454"/>
      <c r="AJ95" s="443"/>
      <c r="AK95" s="444"/>
      <c r="AL95" s="444"/>
      <c r="AM95" s="444"/>
      <c r="AN95" s="445"/>
      <c r="AO95" s="440"/>
      <c r="AP95" s="441"/>
      <c r="AQ95" s="441"/>
      <c r="AR95" s="441"/>
      <c r="AS95" s="441"/>
      <c r="AT95" s="441"/>
      <c r="AU95" s="441"/>
      <c r="AV95" s="441"/>
      <c r="AW95" s="441"/>
      <c r="AX95" s="442"/>
      <c r="AY95" s="66"/>
      <c r="AZ95" s="443"/>
      <c r="BA95" s="444"/>
      <c r="BB95" s="444"/>
      <c r="BC95" s="444"/>
      <c r="BD95" s="445"/>
      <c r="BE95" s="440"/>
      <c r="BF95" s="441"/>
      <c r="BG95" s="441"/>
      <c r="BH95" s="441"/>
      <c r="BI95" s="441"/>
      <c r="BJ95" s="441"/>
      <c r="BK95" s="441"/>
      <c r="BL95" s="441"/>
      <c r="BM95" s="441"/>
      <c r="BN95" s="442"/>
      <c r="CL95" s="409"/>
      <c r="CM95" s="410"/>
      <c r="CN95" s="410"/>
      <c r="CO95" s="410"/>
      <c r="CP95" s="411"/>
      <c r="CQ95" s="412"/>
      <c r="CR95" s="413"/>
      <c r="CS95" s="413"/>
      <c r="CT95" s="413"/>
      <c r="CU95" s="413"/>
      <c r="CV95" s="413"/>
      <c r="CW95" s="413"/>
      <c r="CX95" s="413"/>
      <c r="CY95" s="413"/>
      <c r="CZ95" s="414"/>
      <c r="DB95" s="409"/>
      <c r="DC95" s="410"/>
      <c r="DD95" s="410"/>
      <c r="DE95" s="410"/>
      <c r="DF95" s="411"/>
      <c r="DG95" s="412"/>
      <c r="DH95" s="413"/>
      <c r="DI95" s="413"/>
      <c r="DJ95" s="413"/>
      <c r="DK95" s="413"/>
      <c r="DL95" s="413"/>
      <c r="DM95" s="413"/>
      <c r="DN95" s="413"/>
      <c r="DO95" s="413"/>
      <c r="DP95" s="414"/>
      <c r="DR95" s="409"/>
      <c r="DS95" s="410"/>
      <c r="DT95" s="410"/>
      <c r="DU95" s="410"/>
      <c r="DV95" s="411"/>
      <c r="DW95" s="412"/>
      <c r="DX95" s="413"/>
      <c r="DY95" s="413"/>
      <c r="DZ95" s="413"/>
      <c r="EA95" s="413"/>
      <c r="EB95" s="413"/>
      <c r="EC95" s="413"/>
      <c r="ED95" s="413"/>
      <c r="EE95" s="413"/>
      <c r="EF95" s="414"/>
      <c r="EH95" s="409"/>
      <c r="EI95" s="410"/>
      <c r="EJ95" s="410"/>
      <c r="EK95" s="410"/>
      <c r="EL95" s="411"/>
      <c r="EM95" s="412"/>
      <c r="EN95" s="413"/>
      <c r="EO95" s="413"/>
      <c r="EP95" s="413"/>
      <c r="EQ95" s="413"/>
      <c r="ER95" s="413"/>
      <c r="ES95" s="413"/>
      <c r="ET95" s="413"/>
      <c r="EU95" s="413"/>
      <c r="EV95" s="414"/>
    </row>
    <row r="96" spans="2:152" ht="22.5">
      <c r="B96" s="400" t="s">
        <v>278</v>
      </c>
      <c r="C96" s="401"/>
      <c r="D96" s="402"/>
      <c r="E96" s="403"/>
      <c r="F96" s="404"/>
      <c r="G96" s="404"/>
      <c r="H96" s="404"/>
      <c r="I96" s="404"/>
      <c r="J96" s="404"/>
      <c r="K96" s="404"/>
      <c r="L96" s="404"/>
      <c r="M96" s="404"/>
      <c r="N96" s="404"/>
      <c r="O96" s="404"/>
      <c r="P96" s="404"/>
      <c r="Q96" s="404"/>
      <c r="R96" s="404"/>
      <c r="S96" s="404"/>
      <c r="T96" s="404"/>
      <c r="U96" s="404"/>
      <c r="V96" s="404"/>
      <c r="W96" s="404"/>
      <c r="X96" s="404"/>
      <c r="Y96" s="405"/>
      <c r="Z96" s="452"/>
      <c r="AA96" s="453"/>
      <c r="AB96" s="453"/>
      <c r="AC96" s="453"/>
      <c r="AD96" s="453"/>
      <c r="AE96" s="453"/>
      <c r="AF96" s="453"/>
      <c r="AG96" s="453"/>
      <c r="AH96" s="453"/>
      <c r="AI96" s="454"/>
      <c r="AJ96" s="443"/>
      <c r="AK96" s="444"/>
      <c r="AL96" s="444"/>
      <c r="AM96" s="444"/>
      <c r="AN96" s="445"/>
      <c r="AO96" s="440"/>
      <c r="AP96" s="441"/>
      <c r="AQ96" s="441"/>
      <c r="AR96" s="441"/>
      <c r="AS96" s="441"/>
      <c r="AT96" s="441"/>
      <c r="AU96" s="441"/>
      <c r="AV96" s="441"/>
      <c r="AW96" s="441"/>
      <c r="AX96" s="442"/>
      <c r="AY96" s="66"/>
      <c r="AZ96" s="443"/>
      <c r="BA96" s="444"/>
      <c r="BB96" s="444"/>
      <c r="BC96" s="444"/>
      <c r="BD96" s="445"/>
      <c r="BE96" s="440"/>
      <c r="BF96" s="441"/>
      <c r="BG96" s="441"/>
      <c r="BH96" s="441"/>
      <c r="BI96" s="441"/>
      <c r="BJ96" s="441"/>
      <c r="BK96" s="441"/>
      <c r="BL96" s="441"/>
      <c r="BM96" s="441"/>
      <c r="BN96" s="442"/>
      <c r="CL96" s="409"/>
      <c r="CM96" s="410"/>
      <c r="CN96" s="410"/>
      <c r="CO96" s="410"/>
      <c r="CP96" s="411"/>
      <c r="CQ96" s="412"/>
      <c r="CR96" s="413"/>
      <c r="CS96" s="413"/>
      <c r="CT96" s="413"/>
      <c r="CU96" s="413"/>
      <c r="CV96" s="413"/>
      <c r="CW96" s="413"/>
      <c r="CX96" s="413"/>
      <c r="CY96" s="413"/>
      <c r="CZ96" s="414"/>
      <c r="DB96" s="409"/>
      <c r="DC96" s="410"/>
      <c r="DD96" s="410"/>
      <c r="DE96" s="410"/>
      <c r="DF96" s="411"/>
      <c r="DG96" s="412"/>
      <c r="DH96" s="413"/>
      <c r="DI96" s="413"/>
      <c r="DJ96" s="413"/>
      <c r="DK96" s="413"/>
      <c r="DL96" s="413"/>
      <c r="DM96" s="413"/>
      <c r="DN96" s="413"/>
      <c r="DO96" s="413"/>
      <c r="DP96" s="414"/>
      <c r="DR96" s="409"/>
      <c r="DS96" s="410"/>
      <c r="DT96" s="410"/>
      <c r="DU96" s="410"/>
      <c r="DV96" s="411"/>
      <c r="DW96" s="412"/>
      <c r="DX96" s="413"/>
      <c r="DY96" s="413"/>
      <c r="DZ96" s="413"/>
      <c r="EA96" s="413"/>
      <c r="EB96" s="413"/>
      <c r="EC96" s="413"/>
      <c r="ED96" s="413"/>
      <c r="EE96" s="413"/>
      <c r="EF96" s="414"/>
      <c r="EH96" s="409"/>
      <c r="EI96" s="410"/>
      <c r="EJ96" s="410"/>
      <c r="EK96" s="410"/>
      <c r="EL96" s="411"/>
      <c r="EM96" s="412"/>
      <c r="EN96" s="413"/>
      <c r="EO96" s="413"/>
      <c r="EP96" s="413"/>
      <c r="EQ96" s="413"/>
      <c r="ER96" s="413"/>
      <c r="ES96" s="413"/>
      <c r="ET96" s="413"/>
      <c r="EU96" s="413"/>
      <c r="EV96" s="414"/>
    </row>
    <row r="97" spans="2:152" ht="22.5">
      <c r="B97" s="400" t="s">
        <v>279</v>
      </c>
      <c r="C97" s="401"/>
      <c r="D97" s="402"/>
      <c r="E97" s="403"/>
      <c r="F97" s="404"/>
      <c r="G97" s="404"/>
      <c r="H97" s="404"/>
      <c r="I97" s="404"/>
      <c r="J97" s="404"/>
      <c r="K97" s="404"/>
      <c r="L97" s="404"/>
      <c r="M97" s="404"/>
      <c r="N97" s="404"/>
      <c r="O97" s="404"/>
      <c r="P97" s="404"/>
      <c r="Q97" s="404"/>
      <c r="R97" s="404"/>
      <c r="S97" s="404"/>
      <c r="T97" s="404"/>
      <c r="U97" s="404"/>
      <c r="V97" s="404"/>
      <c r="W97" s="404"/>
      <c r="X97" s="404"/>
      <c r="Y97" s="405"/>
      <c r="Z97" s="452"/>
      <c r="AA97" s="453"/>
      <c r="AB97" s="453"/>
      <c r="AC97" s="453"/>
      <c r="AD97" s="453"/>
      <c r="AE97" s="453"/>
      <c r="AF97" s="453"/>
      <c r="AG97" s="453"/>
      <c r="AH97" s="453"/>
      <c r="AI97" s="454"/>
      <c r="AJ97" s="443"/>
      <c r="AK97" s="444"/>
      <c r="AL97" s="444"/>
      <c r="AM97" s="444"/>
      <c r="AN97" s="445"/>
      <c r="AO97" s="440"/>
      <c r="AP97" s="441"/>
      <c r="AQ97" s="441"/>
      <c r="AR97" s="441"/>
      <c r="AS97" s="441"/>
      <c r="AT97" s="441"/>
      <c r="AU97" s="441"/>
      <c r="AV97" s="441"/>
      <c r="AW97" s="441"/>
      <c r="AX97" s="442"/>
      <c r="AY97" s="66"/>
      <c r="AZ97" s="443"/>
      <c r="BA97" s="444"/>
      <c r="BB97" s="444"/>
      <c r="BC97" s="444"/>
      <c r="BD97" s="445"/>
      <c r="BE97" s="440"/>
      <c r="BF97" s="441"/>
      <c r="BG97" s="441"/>
      <c r="BH97" s="441"/>
      <c r="BI97" s="441"/>
      <c r="BJ97" s="441"/>
      <c r="BK97" s="441"/>
      <c r="BL97" s="441"/>
      <c r="BM97" s="441"/>
      <c r="BN97" s="442"/>
      <c r="CL97" s="409"/>
      <c r="CM97" s="410"/>
      <c r="CN97" s="410"/>
      <c r="CO97" s="410"/>
      <c r="CP97" s="411"/>
      <c r="CQ97" s="412"/>
      <c r="CR97" s="413"/>
      <c r="CS97" s="413"/>
      <c r="CT97" s="413"/>
      <c r="CU97" s="413"/>
      <c r="CV97" s="413"/>
      <c r="CW97" s="413"/>
      <c r="CX97" s="413"/>
      <c r="CY97" s="413"/>
      <c r="CZ97" s="414"/>
      <c r="DB97" s="409"/>
      <c r="DC97" s="410"/>
      <c r="DD97" s="410"/>
      <c r="DE97" s="410"/>
      <c r="DF97" s="411"/>
      <c r="DG97" s="412"/>
      <c r="DH97" s="413"/>
      <c r="DI97" s="413"/>
      <c r="DJ97" s="413"/>
      <c r="DK97" s="413"/>
      <c r="DL97" s="413"/>
      <c r="DM97" s="413"/>
      <c r="DN97" s="413"/>
      <c r="DO97" s="413"/>
      <c r="DP97" s="414"/>
      <c r="DR97" s="409"/>
      <c r="DS97" s="410"/>
      <c r="DT97" s="410"/>
      <c r="DU97" s="410"/>
      <c r="DV97" s="411"/>
      <c r="DW97" s="412"/>
      <c r="DX97" s="413"/>
      <c r="DY97" s="413"/>
      <c r="DZ97" s="413"/>
      <c r="EA97" s="413"/>
      <c r="EB97" s="413"/>
      <c r="EC97" s="413"/>
      <c r="ED97" s="413"/>
      <c r="EE97" s="413"/>
      <c r="EF97" s="414"/>
      <c r="EH97" s="409"/>
      <c r="EI97" s="410"/>
      <c r="EJ97" s="410"/>
      <c r="EK97" s="410"/>
      <c r="EL97" s="411"/>
      <c r="EM97" s="412"/>
      <c r="EN97" s="413"/>
      <c r="EO97" s="413"/>
      <c r="EP97" s="413"/>
      <c r="EQ97" s="413"/>
      <c r="ER97" s="413"/>
      <c r="ES97" s="413"/>
      <c r="ET97" s="413"/>
      <c r="EU97" s="413"/>
      <c r="EV97" s="414"/>
    </row>
    <row r="98" spans="2:152" s="85" customFormat="1" ht="24.75">
      <c r="B98" s="459"/>
      <c r="C98" s="460"/>
      <c r="D98" s="461"/>
      <c r="E98" s="477" t="s">
        <v>357</v>
      </c>
      <c r="F98" s="478"/>
      <c r="G98" s="478"/>
      <c r="H98" s="478"/>
      <c r="I98" s="478"/>
      <c r="J98" s="478"/>
      <c r="K98" s="478"/>
      <c r="L98" s="478"/>
      <c r="M98" s="478"/>
      <c r="N98" s="478"/>
      <c r="O98" s="478"/>
      <c r="P98" s="478"/>
      <c r="Q98" s="478"/>
      <c r="R98" s="478"/>
      <c r="S98" s="478"/>
      <c r="T98" s="478"/>
      <c r="U98" s="478"/>
      <c r="V98" s="478"/>
      <c r="W98" s="478"/>
      <c r="X98" s="478"/>
      <c r="Y98" s="478"/>
      <c r="Z98" s="478"/>
      <c r="AA98" s="478"/>
      <c r="AB98" s="478"/>
      <c r="AC98" s="478"/>
      <c r="AD98" s="478"/>
      <c r="AE98" s="478"/>
      <c r="AF98" s="478"/>
      <c r="AG98" s="478"/>
      <c r="AH98" s="478"/>
      <c r="AI98" s="479"/>
      <c r="AJ98" s="415">
        <f>SUM(AJ88:AN97)</f>
        <v>0</v>
      </c>
      <c r="AK98" s="416"/>
      <c r="AL98" s="416"/>
      <c r="AM98" s="416"/>
      <c r="AN98" s="417"/>
      <c r="AO98" s="455">
        <f>SUM(AO88:AX97)</f>
        <v>0</v>
      </c>
      <c r="AP98" s="455"/>
      <c r="AQ98" s="455"/>
      <c r="AR98" s="455"/>
      <c r="AS98" s="455"/>
      <c r="AT98" s="455">
        <f>SUM(AT93:AX97)</f>
        <v>0</v>
      </c>
      <c r="AU98" s="455"/>
      <c r="AV98" s="455"/>
      <c r="AW98" s="455"/>
      <c r="AX98" s="455"/>
      <c r="AZ98" s="415">
        <f>SUM(AZ88:BD97)</f>
        <v>0</v>
      </c>
      <c r="BA98" s="416"/>
      <c r="BB98" s="416"/>
      <c r="BC98" s="416"/>
      <c r="BD98" s="417"/>
      <c r="BE98" s="455">
        <f>SUM(BE88:BN97)</f>
        <v>0</v>
      </c>
      <c r="BF98" s="455"/>
      <c r="BG98" s="455"/>
      <c r="BH98" s="455"/>
      <c r="BI98" s="455"/>
      <c r="BJ98" s="455">
        <f>SUM(BJ93:BN97)</f>
        <v>0</v>
      </c>
      <c r="BK98" s="455"/>
      <c r="BL98" s="455"/>
      <c r="BM98" s="455"/>
      <c r="BN98" s="455"/>
      <c r="BO98" s="86"/>
      <c r="BP98" s="86"/>
      <c r="BQ98" s="86"/>
      <c r="BR98" s="86"/>
      <c r="BS98" s="86"/>
      <c r="BT98" s="86"/>
      <c r="BU98" s="86"/>
      <c r="BV98" s="86"/>
      <c r="BW98" s="86"/>
      <c r="BX98" s="86"/>
      <c r="BY98" s="86"/>
      <c r="BZ98" s="86"/>
      <c r="CA98" s="86"/>
      <c r="CB98" s="86"/>
      <c r="CC98" s="86"/>
      <c r="CD98" s="86"/>
      <c r="CE98" s="86"/>
      <c r="CF98" s="86"/>
      <c r="CG98" s="86"/>
      <c r="CH98" s="86"/>
      <c r="CI98" s="86"/>
      <c r="CJ98" s="86"/>
      <c r="CK98" s="86"/>
      <c r="CL98" s="419">
        <f>IF(AO98=BE98,0,IF(AO98=0,1,CQ98/AO98))</f>
        <v>0</v>
      </c>
      <c r="CM98" s="420"/>
      <c r="CN98" s="420"/>
      <c r="CO98" s="420"/>
      <c r="CP98" s="421"/>
      <c r="CQ98" s="422">
        <f>BE98-AO98</f>
        <v>0</v>
      </c>
      <c r="CR98" s="422"/>
      <c r="CS98" s="422"/>
      <c r="CT98" s="422"/>
      <c r="CU98" s="422"/>
      <c r="CV98" s="422">
        <f>IF(AT98=0,IF(BJ98&lt;=0,0,1),(BJ98-AT98)/AT98)</f>
        <v>0</v>
      </c>
      <c r="CW98" s="422"/>
      <c r="CX98" s="422"/>
      <c r="CY98" s="422"/>
      <c r="CZ98" s="422"/>
      <c r="DB98" s="415"/>
      <c r="DC98" s="416"/>
      <c r="DD98" s="416"/>
      <c r="DE98" s="416"/>
      <c r="DF98" s="417"/>
      <c r="DG98" s="418" t="e">
        <f>AO98/AJ98</f>
        <v>#DIV/0!</v>
      </c>
      <c r="DH98" s="418"/>
      <c r="DI98" s="418"/>
      <c r="DJ98" s="418"/>
      <c r="DK98" s="418"/>
      <c r="DL98" s="418">
        <f>SUM(DL93:DP97)</f>
        <v>0</v>
      </c>
      <c r="DM98" s="418"/>
      <c r="DN98" s="418"/>
      <c r="DO98" s="418"/>
      <c r="DP98" s="418"/>
      <c r="DR98" s="415"/>
      <c r="DS98" s="416"/>
      <c r="DT98" s="416"/>
      <c r="DU98" s="416"/>
      <c r="DV98" s="417"/>
      <c r="DW98" s="418" t="e">
        <f>BE98/AZ98</f>
        <v>#DIV/0!</v>
      </c>
      <c r="DX98" s="418"/>
      <c r="DY98" s="418"/>
      <c r="DZ98" s="418"/>
      <c r="EA98" s="418"/>
      <c r="EB98" s="418">
        <f>SUM(EB93:EF97)</f>
        <v>0</v>
      </c>
      <c r="EC98" s="418"/>
      <c r="ED98" s="418"/>
      <c r="EE98" s="418"/>
      <c r="EF98" s="418"/>
      <c r="EH98" s="415">
        <f>AZ98-AJ98</f>
        <v>0</v>
      </c>
      <c r="EI98" s="416"/>
      <c r="EJ98" s="416"/>
      <c r="EK98" s="416"/>
      <c r="EL98" s="417"/>
      <c r="EM98" s="418" t="e">
        <f>DW98-DG98</f>
        <v>#DIV/0!</v>
      </c>
      <c r="EN98" s="418"/>
      <c r="EO98" s="418"/>
      <c r="EP98" s="418"/>
      <c r="EQ98" s="418"/>
      <c r="ER98" s="418">
        <f>SUM(ER93:EV97)</f>
        <v>0</v>
      </c>
      <c r="ES98" s="418"/>
      <c r="ET98" s="418"/>
      <c r="EU98" s="418"/>
      <c r="EV98" s="418"/>
    </row>
    <row r="99" spans="2:104" s="85" customFormat="1" ht="24.75">
      <c r="B99" s="123"/>
      <c r="C99" s="123"/>
      <c r="D99" s="123"/>
      <c r="E99" s="319"/>
      <c r="F99" s="319"/>
      <c r="G99" s="319"/>
      <c r="H99" s="319"/>
      <c r="I99" s="319"/>
      <c r="J99" s="319"/>
      <c r="K99" s="319"/>
      <c r="L99" s="319"/>
      <c r="M99" s="319"/>
      <c r="N99" s="319"/>
      <c r="O99" s="319"/>
      <c r="P99" s="319"/>
      <c r="Q99" s="319"/>
      <c r="R99" s="319"/>
      <c r="S99" s="319"/>
      <c r="T99" s="319"/>
      <c r="U99" s="319"/>
      <c r="V99" s="319"/>
      <c r="W99" s="319"/>
      <c r="X99" s="319"/>
      <c r="Y99" s="319"/>
      <c r="Z99" s="319"/>
      <c r="AA99" s="319"/>
      <c r="AB99" s="319"/>
      <c r="AC99" s="319"/>
      <c r="AD99" s="319"/>
      <c r="AE99" s="319"/>
      <c r="AF99" s="319"/>
      <c r="AG99" s="319"/>
      <c r="AH99" s="319"/>
      <c r="AI99" s="319"/>
      <c r="AJ99" s="322"/>
      <c r="AK99" s="322"/>
      <c r="AL99" s="322"/>
      <c r="AM99" s="322"/>
      <c r="AN99" s="322"/>
      <c r="AO99" s="323"/>
      <c r="AP99" s="323"/>
      <c r="AQ99" s="323"/>
      <c r="AR99" s="323"/>
      <c r="AS99" s="323"/>
      <c r="AT99" s="323"/>
      <c r="AU99" s="323"/>
      <c r="AV99" s="323"/>
      <c r="AW99" s="323"/>
      <c r="AX99" s="323" t="s">
        <v>675</v>
      </c>
      <c r="AZ99" s="525"/>
      <c r="BA99" s="526"/>
      <c r="BB99" s="526"/>
      <c r="BC99" s="526"/>
      <c r="BD99" s="526"/>
      <c r="BE99" s="526"/>
      <c r="BF99" s="526"/>
      <c r="BG99" s="526"/>
      <c r="BH99" s="526"/>
      <c r="BI99" s="526"/>
      <c r="BJ99" s="526"/>
      <c r="BK99" s="526"/>
      <c r="BL99" s="526"/>
      <c r="BM99" s="526"/>
      <c r="BN99" s="527"/>
      <c r="BO99" s="86"/>
      <c r="BP99" s="86"/>
      <c r="BQ99" s="86"/>
      <c r="BR99" s="312"/>
      <c r="BS99" s="312"/>
      <c r="BT99" s="86"/>
      <c r="BU99" s="86"/>
      <c r="BV99" s="86"/>
      <c r="BW99" s="86"/>
      <c r="BX99" s="86"/>
      <c r="BY99" s="86"/>
      <c r="BZ99" s="86"/>
      <c r="CA99" s="86"/>
      <c r="CB99" s="86"/>
      <c r="CC99" s="86"/>
      <c r="CD99" s="86"/>
      <c r="CE99" s="86"/>
      <c r="CF99" s="86"/>
      <c r="CG99" s="86"/>
      <c r="CH99" s="86"/>
      <c r="CI99" s="86"/>
      <c r="CJ99" s="86"/>
      <c r="CK99" s="86"/>
      <c r="CL99" s="320"/>
      <c r="CM99" s="320"/>
      <c r="CN99" s="320"/>
      <c r="CO99" s="320"/>
      <c r="CP99" s="320"/>
      <c r="CQ99" s="321"/>
      <c r="CR99" s="321"/>
      <c r="CS99" s="321"/>
      <c r="CT99" s="321"/>
      <c r="CU99" s="321"/>
      <c r="CV99" s="321"/>
      <c r="CW99" s="321"/>
      <c r="CX99" s="321"/>
      <c r="CY99" s="321"/>
      <c r="CZ99" s="321"/>
    </row>
    <row r="100" spans="1:94" s="1" customFormat="1" ht="20.25" customHeight="1">
      <c r="A100" s="2"/>
      <c r="B100" s="43"/>
      <c r="C100" s="3"/>
      <c r="D100" s="3"/>
      <c r="E100" s="246"/>
      <c r="F100" s="246"/>
      <c r="G100" s="246"/>
      <c r="H100" s="246"/>
      <c r="I100" s="246"/>
      <c r="J100" s="246"/>
      <c r="K100" s="246"/>
      <c r="L100" s="246"/>
      <c r="M100" s="246"/>
      <c r="N100" s="246"/>
      <c r="O100" s="246"/>
      <c r="P100" s="246"/>
      <c r="Q100" s="246"/>
      <c r="R100" s="246"/>
      <c r="S100" s="246"/>
      <c r="T100" s="246"/>
      <c r="U100" s="246"/>
      <c r="V100" s="246"/>
      <c r="W100" s="246"/>
      <c r="X100" s="246"/>
      <c r="Y100" s="246"/>
      <c r="Z100" s="3"/>
      <c r="AA100" s="3"/>
      <c r="AB100" s="3"/>
      <c r="AC100" s="3"/>
      <c r="AD100" s="3"/>
      <c r="AE100" s="3"/>
      <c r="AF100" s="3"/>
      <c r="AG100" s="3"/>
      <c r="AH100" s="3"/>
      <c r="AI100" s="3"/>
      <c r="AJ100" s="3"/>
      <c r="AK100" s="3"/>
      <c r="AL100" s="3"/>
      <c r="AM100" s="3"/>
      <c r="AN100" s="62"/>
      <c r="AO100" s="2"/>
      <c r="AP100" s="4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57"/>
      <c r="BP100" s="57"/>
      <c r="BQ100" s="57"/>
      <c r="BR100" s="57"/>
      <c r="BS100" s="57"/>
      <c r="BT100" s="57"/>
      <c r="BU100" s="57"/>
      <c r="BV100" s="57"/>
      <c r="BW100" s="57"/>
      <c r="BX100" s="57"/>
      <c r="BY100" s="57"/>
      <c r="BZ100" s="57"/>
      <c r="CA100" s="57"/>
      <c r="CB100" s="57"/>
      <c r="CC100" s="57"/>
      <c r="CD100" s="57"/>
      <c r="CE100" s="57"/>
      <c r="CF100" s="57"/>
      <c r="CG100" s="57"/>
      <c r="CH100" s="57"/>
      <c r="CI100" s="57"/>
      <c r="CJ100" s="57"/>
      <c r="CK100" s="57"/>
      <c r="CL100" s="57"/>
      <c r="CM100" s="57"/>
      <c r="CN100" s="57"/>
      <c r="CO100" s="57"/>
      <c r="CP100" s="57"/>
    </row>
    <row r="101" spans="1:94" s="32" customFormat="1" ht="20.25" customHeight="1">
      <c r="A101" s="58" t="s">
        <v>288</v>
      </c>
      <c r="B101" s="59" t="s">
        <v>294</v>
      </c>
      <c r="C101" s="60"/>
      <c r="D101" s="60"/>
      <c r="E101" s="40"/>
      <c r="F101" s="40"/>
      <c r="G101" s="40"/>
      <c r="H101" s="40"/>
      <c r="I101" s="40"/>
      <c r="J101" s="40"/>
      <c r="K101" s="40"/>
      <c r="L101" s="40"/>
      <c r="M101" s="40"/>
      <c r="N101" s="40"/>
      <c r="O101" s="40"/>
      <c r="P101" s="40"/>
      <c r="Q101" s="40"/>
      <c r="R101" s="40"/>
      <c r="S101" s="40"/>
      <c r="T101" s="40"/>
      <c r="U101" s="40"/>
      <c r="V101" s="40"/>
      <c r="W101" s="40"/>
      <c r="X101" s="40"/>
      <c r="Y101" s="4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243"/>
      <c r="BA101" s="60"/>
      <c r="BB101" s="60"/>
      <c r="BC101" s="60"/>
      <c r="BD101" s="60"/>
      <c r="BE101" s="60"/>
      <c r="BF101" s="60"/>
      <c r="BG101" s="60"/>
      <c r="BH101" s="60"/>
      <c r="BI101" s="60"/>
      <c r="BJ101" s="60"/>
      <c r="BK101" s="60"/>
      <c r="BL101" s="60"/>
      <c r="BM101" s="60"/>
      <c r="BN101" s="60"/>
      <c r="BO101" s="61"/>
      <c r="BP101" s="61"/>
      <c r="BQ101" s="61"/>
      <c r="BR101" s="61"/>
      <c r="BS101" s="61"/>
      <c r="BT101" s="61"/>
      <c r="BU101" s="61"/>
      <c r="BV101" s="61"/>
      <c r="BW101" s="61"/>
      <c r="BX101" s="61"/>
      <c r="BY101" s="61"/>
      <c r="BZ101" s="61"/>
      <c r="CA101" s="61"/>
      <c r="CB101" s="61"/>
      <c r="CC101" s="61"/>
      <c r="CD101" s="61"/>
      <c r="CE101" s="61"/>
      <c r="CF101" s="61"/>
      <c r="CG101" s="61"/>
      <c r="CH101" s="61"/>
      <c r="CI101" s="61"/>
      <c r="CJ101" s="61"/>
      <c r="CK101" s="61"/>
      <c r="CL101" s="61"/>
      <c r="CM101" s="61"/>
      <c r="CN101" s="61"/>
      <c r="CO101" s="61"/>
      <c r="CP101" s="61"/>
    </row>
    <row r="102" spans="1:94" s="1" customFormat="1" ht="20.25" customHeight="1">
      <c r="A102" s="2"/>
      <c r="B102" s="43"/>
      <c r="C102" s="3"/>
      <c r="D102" s="3"/>
      <c r="E102" s="246"/>
      <c r="F102" s="246"/>
      <c r="G102" s="246"/>
      <c r="H102" s="246"/>
      <c r="I102" s="246"/>
      <c r="J102" s="246"/>
      <c r="K102" s="246"/>
      <c r="L102" s="246"/>
      <c r="M102" s="246"/>
      <c r="N102" s="246"/>
      <c r="O102" s="246"/>
      <c r="P102" s="246"/>
      <c r="Q102" s="246"/>
      <c r="R102" s="246"/>
      <c r="S102" s="246"/>
      <c r="T102" s="246"/>
      <c r="U102" s="246"/>
      <c r="V102" s="246"/>
      <c r="W102" s="246"/>
      <c r="X102" s="246"/>
      <c r="Y102" s="246"/>
      <c r="Z102" s="3"/>
      <c r="AA102" s="3"/>
      <c r="AB102" s="3"/>
      <c r="AC102" s="3"/>
      <c r="AD102" s="3"/>
      <c r="AE102" s="3"/>
      <c r="AF102" s="3"/>
      <c r="AG102" s="3"/>
      <c r="AH102" s="3"/>
      <c r="AI102" s="3"/>
      <c r="AJ102" s="3"/>
      <c r="AK102" s="3"/>
      <c r="AL102" s="3"/>
      <c r="AM102" s="3"/>
      <c r="AN102" s="62"/>
      <c r="AO102" s="2"/>
      <c r="AP102" s="4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57"/>
      <c r="BP102" s="57"/>
      <c r="BQ102" s="57"/>
      <c r="BR102" s="57"/>
      <c r="BS102" s="57"/>
      <c r="BT102" s="57"/>
      <c r="BU102" s="57"/>
      <c r="BV102" s="57"/>
      <c r="BW102" s="57"/>
      <c r="BX102" s="57"/>
      <c r="BY102" s="57"/>
      <c r="BZ102" s="57"/>
      <c r="CA102" s="57"/>
      <c r="CB102" s="57"/>
      <c r="CC102" s="57"/>
      <c r="CD102" s="57"/>
      <c r="CE102" s="57"/>
      <c r="CF102" s="57"/>
      <c r="CG102" s="57"/>
      <c r="CH102" s="57"/>
      <c r="CI102" s="57"/>
      <c r="CJ102" s="57"/>
      <c r="CK102" s="57"/>
      <c r="CL102" s="57"/>
      <c r="CM102" s="57"/>
      <c r="CN102" s="57"/>
      <c r="CO102" s="57"/>
      <c r="CP102" s="57"/>
    </row>
    <row r="103" spans="1:152" s="1" customFormat="1" ht="20.25" customHeight="1">
      <c r="A103" s="2"/>
      <c r="B103" s="395" t="s">
        <v>23</v>
      </c>
      <c r="C103" s="395"/>
      <c r="D103" s="395"/>
      <c r="E103" s="395" t="s">
        <v>289</v>
      </c>
      <c r="F103" s="395"/>
      <c r="G103" s="395"/>
      <c r="H103" s="395"/>
      <c r="I103" s="395"/>
      <c r="J103" s="395"/>
      <c r="K103" s="395"/>
      <c r="L103" s="395"/>
      <c r="M103" s="395"/>
      <c r="N103" s="395"/>
      <c r="O103" s="395"/>
      <c r="P103" s="395"/>
      <c r="Q103" s="395"/>
      <c r="R103" s="395"/>
      <c r="S103" s="395"/>
      <c r="T103" s="395"/>
      <c r="U103" s="395"/>
      <c r="V103" s="395"/>
      <c r="W103" s="395"/>
      <c r="X103" s="395"/>
      <c r="Y103" s="395"/>
      <c r="Z103" s="464" t="s">
        <v>248</v>
      </c>
      <c r="AA103" s="465"/>
      <c r="AB103" s="465"/>
      <c r="AC103" s="465"/>
      <c r="AD103" s="465"/>
      <c r="AE103" s="465"/>
      <c r="AF103" s="465"/>
      <c r="AG103" s="465"/>
      <c r="AH103" s="465"/>
      <c r="AI103" s="466"/>
      <c r="AJ103" s="423" t="s">
        <v>283</v>
      </c>
      <c r="AK103" s="423"/>
      <c r="AL103" s="423"/>
      <c r="AM103" s="423"/>
      <c r="AN103" s="423"/>
      <c r="AO103" s="395" t="s">
        <v>244</v>
      </c>
      <c r="AP103" s="395"/>
      <c r="AQ103" s="395"/>
      <c r="AR103" s="395"/>
      <c r="AS103" s="395"/>
      <c r="AT103" s="395"/>
      <c r="AU103" s="395"/>
      <c r="AV103" s="395"/>
      <c r="AW103" s="395"/>
      <c r="AX103" s="395"/>
      <c r="AY103" s="57"/>
      <c r="AZ103" s="423" t="s">
        <v>283</v>
      </c>
      <c r="BA103" s="423"/>
      <c r="BB103" s="423"/>
      <c r="BC103" s="423"/>
      <c r="BD103" s="423"/>
      <c r="BE103" s="395" t="s">
        <v>245</v>
      </c>
      <c r="BF103" s="395"/>
      <c r="BG103" s="395"/>
      <c r="BH103" s="395"/>
      <c r="BI103" s="395"/>
      <c r="BJ103" s="395"/>
      <c r="BK103" s="395"/>
      <c r="BL103" s="395"/>
      <c r="BM103" s="395"/>
      <c r="BN103" s="395"/>
      <c r="BO103" s="57"/>
      <c r="BP103" s="57"/>
      <c r="BQ103" s="57"/>
      <c r="BR103" s="57"/>
      <c r="BS103" s="57"/>
      <c r="BT103" s="57"/>
      <c r="BU103" s="57"/>
      <c r="BV103" s="57"/>
      <c r="BW103" s="57"/>
      <c r="BX103" s="57"/>
      <c r="BY103" s="57"/>
      <c r="BZ103" s="57"/>
      <c r="CA103" s="57"/>
      <c r="CB103" s="57"/>
      <c r="CC103" s="57"/>
      <c r="CD103" s="57"/>
      <c r="CE103" s="57"/>
      <c r="CF103" s="57"/>
      <c r="CG103" s="57"/>
      <c r="CH103" s="57"/>
      <c r="CI103" s="57"/>
      <c r="CJ103" s="57"/>
      <c r="CK103" s="57"/>
      <c r="CL103" s="423" t="s">
        <v>636</v>
      </c>
      <c r="CM103" s="423"/>
      <c r="CN103" s="423"/>
      <c r="CO103" s="423"/>
      <c r="CP103" s="423"/>
      <c r="CQ103" s="395" t="s">
        <v>637</v>
      </c>
      <c r="CR103" s="395"/>
      <c r="CS103" s="395"/>
      <c r="CT103" s="395"/>
      <c r="CU103" s="395"/>
      <c r="CV103" s="395"/>
      <c r="CW103" s="395"/>
      <c r="CX103" s="395"/>
      <c r="CY103" s="395"/>
      <c r="CZ103" s="395"/>
      <c r="DA103" s="57"/>
      <c r="DB103" s="423" t="s">
        <v>283</v>
      </c>
      <c r="DC103" s="423"/>
      <c r="DD103" s="423"/>
      <c r="DE103" s="423"/>
      <c r="DF103" s="423"/>
      <c r="DG103" s="395" t="s">
        <v>528</v>
      </c>
      <c r="DH103" s="395"/>
      <c r="DI103" s="395"/>
      <c r="DJ103" s="395"/>
      <c r="DK103" s="395"/>
      <c r="DL103" s="395"/>
      <c r="DM103" s="395"/>
      <c r="DN103" s="395"/>
      <c r="DO103" s="395"/>
      <c r="DP103" s="395"/>
      <c r="DR103" s="423" t="s">
        <v>283</v>
      </c>
      <c r="DS103" s="423"/>
      <c r="DT103" s="423"/>
      <c r="DU103" s="423"/>
      <c r="DV103" s="423"/>
      <c r="DW103" s="395" t="s">
        <v>529</v>
      </c>
      <c r="DX103" s="395"/>
      <c r="DY103" s="395"/>
      <c r="DZ103" s="395"/>
      <c r="EA103" s="395"/>
      <c r="EB103" s="395"/>
      <c r="EC103" s="395"/>
      <c r="ED103" s="395"/>
      <c r="EE103" s="395"/>
      <c r="EF103" s="395"/>
      <c r="EH103" s="423" t="s">
        <v>283</v>
      </c>
      <c r="EI103" s="423"/>
      <c r="EJ103" s="423"/>
      <c r="EK103" s="423"/>
      <c r="EL103" s="423"/>
      <c r="EM103" s="395" t="s">
        <v>530</v>
      </c>
      <c r="EN103" s="395"/>
      <c r="EO103" s="395"/>
      <c r="EP103" s="395"/>
      <c r="EQ103" s="395"/>
      <c r="ER103" s="395"/>
      <c r="ES103" s="395"/>
      <c r="ET103" s="395"/>
      <c r="EU103" s="395"/>
      <c r="EV103" s="395"/>
    </row>
    <row r="104" spans="1:152" s="1" customFormat="1" ht="20.25" customHeight="1">
      <c r="A104" s="2"/>
      <c r="B104" s="395"/>
      <c r="C104" s="395"/>
      <c r="D104" s="395"/>
      <c r="E104" s="395"/>
      <c r="F104" s="395"/>
      <c r="G104" s="395"/>
      <c r="H104" s="395"/>
      <c r="I104" s="395"/>
      <c r="J104" s="395"/>
      <c r="K104" s="395"/>
      <c r="L104" s="395"/>
      <c r="M104" s="395"/>
      <c r="N104" s="395"/>
      <c r="O104" s="395"/>
      <c r="P104" s="395"/>
      <c r="Q104" s="395"/>
      <c r="R104" s="395"/>
      <c r="S104" s="395"/>
      <c r="T104" s="395"/>
      <c r="U104" s="395"/>
      <c r="V104" s="395"/>
      <c r="W104" s="395"/>
      <c r="X104" s="395"/>
      <c r="Y104" s="395"/>
      <c r="Z104" s="483"/>
      <c r="AA104" s="484"/>
      <c r="AB104" s="484"/>
      <c r="AC104" s="484"/>
      <c r="AD104" s="484"/>
      <c r="AE104" s="484"/>
      <c r="AF104" s="484"/>
      <c r="AG104" s="484"/>
      <c r="AH104" s="484"/>
      <c r="AI104" s="485"/>
      <c r="AJ104" s="423"/>
      <c r="AK104" s="423"/>
      <c r="AL104" s="423"/>
      <c r="AM104" s="423"/>
      <c r="AN104" s="423"/>
      <c r="AO104" s="395"/>
      <c r="AP104" s="395"/>
      <c r="AQ104" s="395"/>
      <c r="AR104" s="395"/>
      <c r="AS104" s="395"/>
      <c r="AT104" s="395"/>
      <c r="AU104" s="395"/>
      <c r="AV104" s="395"/>
      <c r="AW104" s="395"/>
      <c r="AX104" s="395"/>
      <c r="AY104" s="57"/>
      <c r="AZ104" s="423"/>
      <c r="BA104" s="423"/>
      <c r="BB104" s="423"/>
      <c r="BC104" s="423"/>
      <c r="BD104" s="423"/>
      <c r="BE104" s="395"/>
      <c r="BF104" s="395"/>
      <c r="BG104" s="395"/>
      <c r="BH104" s="395"/>
      <c r="BI104" s="395"/>
      <c r="BJ104" s="395"/>
      <c r="BK104" s="395"/>
      <c r="BL104" s="395"/>
      <c r="BM104" s="395"/>
      <c r="BN104" s="395"/>
      <c r="BO104" s="57"/>
      <c r="BP104" s="57"/>
      <c r="BQ104" s="57"/>
      <c r="BR104" s="57"/>
      <c r="BS104" s="57"/>
      <c r="BT104" s="57"/>
      <c r="BU104" s="57"/>
      <c r="BV104" s="57"/>
      <c r="BW104" s="57"/>
      <c r="BX104" s="57"/>
      <c r="BY104" s="57"/>
      <c r="BZ104" s="57"/>
      <c r="CA104" s="57"/>
      <c r="CB104" s="57"/>
      <c r="CC104" s="57"/>
      <c r="CD104" s="57"/>
      <c r="CE104" s="57"/>
      <c r="CF104" s="57"/>
      <c r="CG104" s="57"/>
      <c r="CH104" s="57"/>
      <c r="CI104" s="57"/>
      <c r="CJ104" s="57"/>
      <c r="CK104" s="57"/>
      <c r="CL104" s="423"/>
      <c r="CM104" s="423"/>
      <c r="CN104" s="423"/>
      <c r="CO104" s="423"/>
      <c r="CP104" s="423"/>
      <c r="CQ104" s="395"/>
      <c r="CR104" s="395"/>
      <c r="CS104" s="395"/>
      <c r="CT104" s="395"/>
      <c r="CU104" s="395"/>
      <c r="CV104" s="395"/>
      <c r="CW104" s="395"/>
      <c r="CX104" s="395"/>
      <c r="CY104" s="395"/>
      <c r="CZ104" s="395"/>
      <c r="DA104" s="57"/>
      <c r="DB104" s="423"/>
      <c r="DC104" s="423"/>
      <c r="DD104" s="423"/>
      <c r="DE104" s="423"/>
      <c r="DF104" s="423"/>
      <c r="DG104" s="395"/>
      <c r="DH104" s="395"/>
      <c r="DI104" s="395"/>
      <c r="DJ104" s="395"/>
      <c r="DK104" s="395"/>
      <c r="DL104" s="395"/>
      <c r="DM104" s="395"/>
      <c r="DN104" s="395"/>
      <c r="DO104" s="395"/>
      <c r="DP104" s="395"/>
      <c r="DR104" s="423"/>
      <c r="DS104" s="423"/>
      <c r="DT104" s="423"/>
      <c r="DU104" s="423"/>
      <c r="DV104" s="423"/>
      <c r="DW104" s="395"/>
      <c r="DX104" s="395"/>
      <c r="DY104" s="395"/>
      <c r="DZ104" s="395"/>
      <c r="EA104" s="395"/>
      <c r="EB104" s="395"/>
      <c r="EC104" s="395"/>
      <c r="ED104" s="395"/>
      <c r="EE104" s="395"/>
      <c r="EF104" s="395"/>
      <c r="EH104" s="423"/>
      <c r="EI104" s="423"/>
      <c r="EJ104" s="423"/>
      <c r="EK104" s="423"/>
      <c r="EL104" s="423"/>
      <c r="EM104" s="395"/>
      <c r="EN104" s="395"/>
      <c r="EO104" s="395"/>
      <c r="EP104" s="395"/>
      <c r="EQ104" s="395"/>
      <c r="ER104" s="395"/>
      <c r="ES104" s="395"/>
      <c r="ET104" s="395"/>
      <c r="EU104" s="395"/>
      <c r="EV104" s="395"/>
    </row>
    <row r="105" spans="2:152" s="63" customFormat="1" ht="20.25" customHeight="1">
      <c r="B105" s="395"/>
      <c r="C105" s="395"/>
      <c r="D105" s="395"/>
      <c r="E105" s="395"/>
      <c r="F105" s="395"/>
      <c r="G105" s="395"/>
      <c r="H105" s="395"/>
      <c r="I105" s="395"/>
      <c r="J105" s="395"/>
      <c r="K105" s="395"/>
      <c r="L105" s="395"/>
      <c r="M105" s="395"/>
      <c r="N105" s="395"/>
      <c r="O105" s="395"/>
      <c r="P105" s="395"/>
      <c r="Q105" s="395"/>
      <c r="R105" s="395"/>
      <c r="S105" s="395"/>
      <c r="T105" s="395"/>
      <c r="U105" s="395"/>
      <c r="V105" s="395"/>
      <c r="W105" s="395"/>
      <c r="X105" s="395"/>
      <c r="Y105" s="395"/>
      <c r="Z105" s="467"/>
      <c r="AA105" s="468"/>
      <c r="AB105" s="468"/>
      <c r="AC105" s="468"/>
      <c r="AD105" s="468"/>
      <c r="AE105" s="468"/>
      <c r="AF105" s="468"/>
      <c r="AG105" s="468"/>
      <c r="AH105" s="468"/>
      <c r="AI105" s="469"/>
      <c r="AJ105" s="423"/>
      <c r="AK105" s="423"/>
      <c r="AL105" s="423"/>
      <c r="AM105" s="423"/>
      <c r="AN105" s="423"/>
      <c r="AO105" s="395"/>
      <c r="AP105" s="395"/>
      <c r="AQ105" s="395"/>
      <c r="AR105" s="395"/>
      <c r="AS105" s="395"/>
      <c r="AT105" s="395"/>
      <c r="AU105" s="395"/>
      <c r="AV105" s="395"/>
      <c r="AW105" s="395"/>
      <c r="AX105" s="395"/>
      <c r="AY105" s="64"/>
      <c r="AZ105" s="423"/>
      <c r="BA105" s="423"/>
      <c r="BB105" s="423"/>
      <c r="BC105" s="423"/>
      <c r="BD105" s="423"/>
      <c r="BE105" s="395"/>
      <c r="BF105" s="395"/>
      <c r="BG105" s="395"/>
      <c r="BH105" s="395"/>
      <c r="BI105" s="395"/>
      <c r="BJ105" s="395"/>
      <c r="BK105" s="395"/>
      <c r="BL105" s="395"/>
      <c r="BM105" s="395"/>
      <c r="BN105" s="395"/>
      <c r="BO105" s="64"/>
      <c r="BP105" s="64"/>
      <c r="BQ105" s="64"/>
      <c r="BR105" s="64"/>
      <c r="BS105" s="64"/>
      <c r="BT105" s="64"/>
      <c r="BU105" s="64"/>
      <c r="BV105" s="64"/>
      <c r="BW105" s="64"/>
      <c r="BX105" s="64"/>
      <c r="BY105" s="64"/>
      <c r="BZ105" s="64"/>
      <c r="CA105" s="64"/>
      <c r="CB105" s="64"/>
      <c r="CC105" s="64"/>
      <c r="CD105" s="64"/>
      <c r="CE105" s="64"/>
      <c r="CF105" s="64"/>
      <c r="CG105" s="64"/>
      <c r="CH105" s="64"/>
      <c r="CI105" s="64"/>
      <c r="CJ105" s="64"/>
      <c r="CK105" s="64"/>
      <c r="CL105" s="423"/>
      <c r="CM105" s="423"/>
      <c r="CN105" s="423"/>
      <c r="CO105" s="423"/>
      <c r="CP105" s="423"/>
      <c r="CQ105" s="395"/>
      <c r="CR105" s="395"/>
      <c r="CS105" s="395"/>
      <c r="CT105" s="395"/>
      <c r="CU105" s="395"/>
      <c r="CV105" s="395"/>
      <c r="CW105" s="395"/>
      <c r="CX105" s="395"/>
      <c r="CY105" s="395"/>
      <c r="CZ105" s="395"/>
      <c r="DA105" s="64"/>
      <c r="DB105" s="423"/>
      <c r="DC105" s="423"/>
      <c r="DD105" s="423"/>
      <c r="DE105" s="423"/>
      <c r="DF105" s="423"/>
      <c r="DG105" s="395"/>
      <c r="DH105" s="395"/>
      <c r="DI105" s="395"/>
      <c r="DJ105" s="395"/>
      <c r="DK105" s="395"/>
      <c r="DL105" s="395"/>
      <c r="DM105" s="395"/>
      <c r="DN105" s="395"/>
      <c r="DO105" s="395"/>
      <c r="DP105" s="395"/>
      <c r="DR105" s="423"/>
      <c r="DS105" s="423"/>
      <c r="DT105" s="423"/>
      <c r="DU105" s="423"/>
      <c r="DV105" s="423"/>
      <c r="DW105" s="395"/>
      <c r="DX105" s="395"/>
      <c r="DY105" s="395"/>
      <c r="DZ105" s="395"/>
      <c r="EA105" s="395"/>
      <c r="EB105" s="395"/>
      <c r="EC105" s="395"/>
      <c r="ED105" s="395"/>
      <c r="EE105" s="395"/>
      <c r="EF105" s="395"/>
      <c r="EH105" s="423"/>
      <c r="EI105" s="423"/>
      <c r="EJ105" s="423"/>
      <c r="EK105" s="423"/>
      <c r="EL105" s="423"/>
      <c r="EM105" s="395"/>
      <c r="EN105" s="395"/>
      <c r="EO105" s="395"/>
      <c r="EP105" s="395"/>
      <c r="EQ105" s="395"/>
      <c r="ER105" s="395"/>
      <c r="ES105" s="395"/>
      <c r="ET105" s="395"/>
      <c r="EU105" s="395"/>
      <c r="EV105" s="395"/>
    </row>
    <row r="106" spans="2:152" ht="22.5">
      <c r="B106" s="491" t="s">
        <v>295</v>
      </c>
      <c r="C106" s="492" t="s">
        <v>36</v>
      </c>
      <c r="D106" s="493" t="s">
        <v>36</v>
      </c>
      <c r="E106" s="437" t="s">
        <v>290</v>
      </c>
      <c r="F106" s="438"/>
      <c r="G106" s="438"/>
      <c r="H106" s="438"/>
      <c r="I106" s="438"/>
      <c r="J106" s="438"/>
      <c r="K106" s="438"/>
      <c r="L106" s="438"/>
      <c r="M106" s="438"/>
      <c r="N106" s="438"/>
      <c r="O106" s="438"/>
      <c r="P106" s="438"/>
      <c r="Q106" s="438"/>
      <c r="R106" s="438"/>
      <c r="S106" s="438"/>
      <c r="T106" s="438"/>
      <c r="U106" s="438"/>
      <c r="V106" s="438"/>
      <c r="W106" s="438"/>
      <c r="X106" s="438"/>
      <c r="Y106" s="439"/>
      <c r="Z106" s="452"/>
      <c r="AA106" s="453"/>
      <c r="AB106" s="453"/>
      <c r="AC106" s="453"/>
      <c r="AD106" s="453"/>
      <c r="AE106" s="453"/>
      <c r="AF106" s="453"/>
      <c r="AG106" s="453"/>
      <c r="AH106" s="453"/>
      <c r="AI106" s="454"/>
      <c r="AJ106" s="443"/>
      <c r="AK106" s="444"/>
      <c r="AL106" s="444"/>
      <c r="AM106" s="444"/>
      <c r="AN106" s="445"/>
      <c r="AO106" s="440"/>
      <c r="AP106" s="441"/>
      <c r="AQ106" s="441"/>
      <c r="AR106" s="441"/>
      <c r="AS106" s="441"/>
      <c r="AT106" s="441"/>
      <c r="AU106" s="441"/>
      <c r="AV106" s="441"/>
      <c r="AW106" s="441"/>
      <c r="AX106" s="442"/>
      <c r="AZ106" s="443"/>
      <c r="BA106" s="444"/>
      <c r="BB106" s="444"/>
      <c r="BC106" s="444"/>
      <c r="BD106" s="445"/>
      <c r="BE106" s="440"/>
      <c r="BF106" s="441"/>
      <c r="BG106" s="441"/>
      <c r="BH106" s="441"/>
      <c r="BI106" s="441"/>
      <c r="BJ106" s="441"/>
      <c r="BK106" s="441"/>
      <c r="BL106" s="441"/>
      <c r="BM106" s="441"/>
      <c r="BN106" s="442"/>
      <c r="CL106" s="409"/>
      <c r="CM106" s="410"/>
      <c r="CN106" s="410"/>
      <c r="CO106" s="410"/>
      <c r="CP106" s="411"/>
      <c r="CQ106" s="412"/>
      <c r="CR106" s="413"/>
      <c r="CS106" s="413"/>
      <c r="CT106" s="413"/>
      <c r="CU106" s="413"/>
      <c r="CV106" s="413"/>
      <c r="CW106" s="413"/>
      <c r="CX106" s="413"/>
      <c r="CY106" s="413"/>
      <c r="CZ106" s="414"/>
      <c r="DA106" s="66"/>
      <c r="DB106" s="409"/>
      <c r="DC106" s="410"/>
      <c r="DD106" s="410"/>
      <c r="DE106" s="410"/>
      <c r="DF106" s="411"/>
      <c r="DG106" s="412"/>
      <c r="DH106" s="413"/>
      <c r="DI106" s="413"/>
      <c r="DJ106" s="413"/>
      <c r="DK106" s="413"/>
      <c r="DL106" s="413"/>
      <c r="DM106" s="413"/>
      <c r="DN106" s="413"/>
      <c r="DO106" s="413"/>
      <c r="DP106" s="414"/>
      <c r="DQ106" s="65"/>
      <c r="DR106" s="409"/>
      <c r="DS106" s="410"/>
      <c r="DT106" s="410"/>
      <c r="DU106" s="410"/>
      <c r="DV106" s="411"/>
      <c r="DW106" s="412"/>
      <c r="DX106" s="413"/>
      <c r="DY106" s="413"/>
      <c r="DZ106" s="413"/>
      <c r="EA106" s="413"/>
      <c r="EB106" s="413"/>
      <c r="EC106" s="413"/>
      <c r="ED106" s="413"/>
      <c r="EE106" s="413"/>
      <c r="EF106" s="414"/>
      <c r="EG106" s="65"/>
      <c r="EH106" s="409"/>
      <c r="EI106" s="410"/>
      <c r="EJ106" s="410"/>
      <c r="EK106" s="410"/>
      <c r="EL106" s="411"/>
      <c r="EM106" s="412"/>
      <c r="EN106" s="413"/>
      <c r="EO106" s="413"/>
      <c r="EP106" s="413"/>
      <c r="EQ106" s="413"/>
      <c r="ER106" s="413"/>
      <c r="ES106" s="413"/>
      <c r="ET106" s="413"/>
      <c r="EU106" s="413"/>
      <c r="EV106" s="414"/>
    </row>
    <row r="107" spans="2:152" ht="22.5">
      <c r="B107" s="491" t="s">
        <v>296</v>
      </c>
      <c r="C107" s="492" t="s">
        <v>36</v>
      </c>
      <c r="D107" s="493" t="s">
        <v>36</v>
      </c>
      <c r="E107" s="437" t="s">
        <v>291</v>
      </c>
      <c r="F107" s="438"/>
      <c r="G107" s="438"/>
      <c r="H107" s="438"/>
      <c r="I107" s="438"/>
      <c r="J107" s="438"/>
      <c r="K107" s="438"/>
      <c r="L107" s="438"/>
      <c r="M107" s="438"/>
      <c r="N107" s="438"/>
      <c r="O107" s="438"/>
      <c r="P107" s="438"/>
      <c r="Q107" s="438"/>
      <c r="R107" s="438"/>
      <c r="S107" s="438"/>
      <c r="T107" s="438"/>
      <c r="U107" s="438"/>
      <c r="V107" s="438"/>
      <c r="W107" s="438"/>
      <c r="X107" s="438"/>
      <c r="Y107" s="439"/>
      <c r="Z107" s="452"/>
      <c r="AA107" s="453"/>
      <c r="AB107" s="453"/>
      <c r="AC107" s="453"/>
      <c r="AD107" s="453"/>
      <c r="AE107" s="453"/>
      <c r="AF107" s="453"/>
      <c r="AG107" s="453"/>
      <c r="AH107" s="453"/>
      <c r="AI107" s="454"/>
      <c r="AJ107" s="443"/>
      <c r="AK107" s="444"/>
      <c r="AL107" s="444"/>
      <c r="AM107" s="444"/>
      <c r="AN107" s="445"/>
      <c r="AO107" s="440"/>
      <c r="AP107" s="441"/>
      <c r="AQ107" s="441"/>
      <c r="AR107" s="441"/>
      <c r="AS107" s="441"/>
      <c r="AT107" s="441"/>
      <c r="AU107" s="441"/>
      <c r="AV107" s="441"/>
      <c r="AW107" s="441"/>
      <c r="AX107" s="442"/>
      <c r="AZ107" s="443"/>
      <c r="BA107" s="444"/>
      <c r="BB107" s="444"/>
      <c r="BC107" s="444"/>
      <c r="BD107" s="445"/>
      <c r="BE107" s="440"/>
      <c r="BF107" s="441"/>
      <c r="BG107" s="441"/>
      <c r="BH107" s="441"/>
      <c r="BI107" s="441"/>
      <c r="BJ107" s="441"/>
      <c r="BK107" s="441"/>
      <c r="BL107" s="441"/>
      <c r="BM107" s="441"/>
      <c r="BN107" s="442"/>
      <c r="CL107" s="409"/>
      <c r="CM107" s="410"/>
      <c r="CN107" s="410"/>
      <c r="CO107" s="410"/>
      <c r="CP107" s="411"/>
      <c r="CQ107" s="412"/>
      <c r="CR107" s="413"/>
      <c r="CS107" s="413"/>
      <c r="CT107" s="413"/>
      <c r="CU107" s="413"/>
      <c r="CV107" s="413"/>
      <c r="CW107" s="413"/>
      <c r="CX107" s="413"/>
      <c r="CY107" s="413"/>
      <c r="CZ107" s="414"/>
      <c r="DA107" s="66"/>
      <c r="DB107" s="409"/>
      <c r="DC107" s="410"/>
      <c r="DD107" s="410"/>
      <c r="DE107" s="410"/>
      <c r="DF107" s="411"/>
      <c r="DG107" s="412"/>
      <c r="DH107" s="413"/>
      <c r="DI107" s="413"/>
      <c r="DJ107" s="413"/>
      <c r="DK107" s="413"/>
      <c r="DL107" s="413"/>
      <c r="DM107" s="413"/>
      <c r="DN107" s="413"/>
      <c r="DO107" s="413"/>
      <c r="DP107" s="414"/>
      <c r="DQ107" s="65"/>
      <c r="DR107" s="409"/>
      <c r="DS107" s="410"/>
      <c r="DT107" s="410"/>
      <c r="DU107" s="410"/>
      <c r="DV107" s="411"/>
      <c r="DW107" s="412"/>
      <c r="DX107" s="413"/>
      <c r="DY107" s="413"/>
      <c r="DZ107" s="413"/>
      <c r="EA107" s="413"/>
      <c r="EB107" s="413"/>
      <c r="EC107" s="413"/>
      <c r="ED107" s="413"/>
      <c r="EE107" s="413"/>
      <c r="EF107" s="414"/>
      <c r="EG107" s="65"/>
      <c r="EH107" s="409"/>
      <c r="EI107" s="410"/>
      <c r="EJ107" s="410"/>
      <c r="EK107" s="410"/>
      <c r="EL107" s="411"/>
      <c r="EM107" s="412"/>
      <c r="EN107" s="413"/>
      <c r="EO107" s="413"/>
      <c r="EP107" s="413"/>
      <c r="EQ107" s="413"/>
      <c r="ER107" s="413"/>
      <c r="ES107" s="413"/>
      <c r="ET107" s="413"/>
      <c r="EU107" s="413"/>
      <c r="EV107" s="414"/>
    </row>
    <row r="108" spans="2:152" ht="22.5">
      <c r="B108" s="491" t="s">
        <v>297</v>
      </c>
      <c r="C108" s="492" t="s">
        <v>36</v>
      </c>
      <c r="D108" s="493" t="s">
        <v>36</v>
      </c>
      <c r="E108" s="437" t="s">
        <v>293</v>
      </c>
      <c r="F108" s="438"/>
      <c r="G108" s="438"/>
      <c r="H108" s="438"/>
      <c r="I108" s="438"/>
      <c r="J108" s="438"/>
      <c r="K108" s="438"/>
      <c r="L108" s="438"/>
      <c r="M108" s="438"/>
      <c r="N108" s="438"/>
      <c r="O108" s="438"/>
      <c r="P108" s="438"/>
      <c r="Q108" s="438"/>
      <c r="R108" s="438"/>
      <c r="S108" s="438"/>
      <c r="T108" s="438"/>
      <c r="U108" s="438"/>
      <c r="V108" s="438"/>
      <c r="W108" s="438"/>
      <c r="X108" s="438"/>
      <c r="Y108" s="439"/>
      <c r="Z108" s="452"/>
      <c r="AA108" s="453"/>
      <c r="AB108" s="453"/>
      <c r="AC108" s="453"/>
      <c r="AD108" s="453"/>
      <c r="AE108" s="453"/>
      <c r="AF108" s="453"/>
      <c r="AG108" s="453"/>
      <c r="AH108" s="453"/>
      <c r="AI108" s="454"/>
      <c r="AJ108" s="443"/>
      <c r="AK108" s="444"/>
      <c r="AL108" s="444"/>
      <c r="AM108" s="444"/>
      <c r="AN108" s="445"/>
      <c r="AO108" s="440"/>
      <c r="AP108" s="441"/>
      <c r="AQ108" s="441"/>
      <c r="AR108" s="441"/>
      <c r="AS108" s="441"/>
      <c r="AT108" s="441"/>
      <c r="AU108" s="441"/>
      <c r="AV108" s="441"/>
      <c r="AW108" s="441"/>
      <c r="AX108" s="442"/>
      <c r="AZ108" s="443"/>
      <c r="BA108" s="444"/>
      <c r="BB108" s="444"/>
      <c r="BC108" s="444"/>
      <c r="BD108" s="445"/>
      <c r="BE108" s="440"/>
      <c r="BF108" s="441"/>
      <c r="BG108" s="441"/>
      <c r="BH108" s="441"/>
      <c r="BI108" s="441"/>
      <c r="BJ108" s="441"/>
      <c r="BK108" s="441"/>
      <c r="BL108" s="441"/>
      <c r="BM108" s="441"/>
      <c r="BN108" s="442"/>
      <c r="CL108" s="409"/>
      <c r="CM108" s="410"/>
      <c r="CN108" s="410"/>
      <c r="CO108" s="410"/>
      <c r="CP108" s="411"/>
      <c r="CQ108" s="412"/>
      <c r="CR108" s="413"/>
      <c r="CS108" s="413"/>
      <c r="CT108" s="413"/>
      <c r="CU108" s="413"/>
      <c r="CV108" s="413"/>
      <c r="CW108" s="413"/>
      <c r="CX108" s="413"/>
      <c r="CY108" s="413"/>
      <c r="CZ108" s="414"/>
      <c r="DA108" s="66"/>
      <c r="DB108" s="409"/>
      <c r="DC108" s="410"/>
      <c r="DD108" s="410"/>
      <c r="DE108" s="410"/>
      <c r="DF108" s="411"/>
      <c r="DG108" s="412"/>
      <c r="DH108" s="413"/>
      <c r="DI108" s="413"/>
      <c r="DJ108" s="413"/>
      <c r="DK108" s="413"/>
      <c r="DL108" s="413"/>
      <c r="DM108" s="413"/>
      <c r="DN108" s="413"/>
      <c r="DO108" s="413"/>
      <c r="DP108" s="414"/>
      <c r="DQ108" s="65"/>
      <c r="DR108" s="409"/>
      <c r="DS108" s="410"/>
      <c r="DT108" s="410"/>
      <c r="DU108" s="410"/>
      <c r="DV108" s="411"/>
      <c r="DW108" s="412"/>
      <c r="DX108" s="413"/>
      <c r="DY108" s="413"/>
      <c r="DZ108" s="413"/>
      <c r="EA108" s="413"/>
      <c r="EB108" s="413"/>
      <c r="EC108" s="413"/>
      <c r="ED108" s="413"/>
      <c r="EE108" s="413"/>
      <c r="EF108" s="414"/>
      <c r="EG108" s="65"/>
      <c r="EH108" s="409"/>
      <c r="EI108" s="410"/>
      <c r="EJ108" s="410"/>
      <c r="EK108" s="410"/>
      <c r="EL108" s="411"/>
      <c r="EM108" s="412"/>
      <c r="EN108" s="413"/>
      <c r="EO108" s="413"/>
      <c r="EP108" s="413"/>
      <c r="EQ108" s="413"/>
      <c r="ER108" s="413"/>
      <c r="ES108" s="413"/>
      <c r="ET108" s="413"/>
      <c r="EU108" s="413"/>
      <c r="EV108" s="414"/>
    </row>
    <row r="109" spans="2:152" ht="22.5">
      <c r="B109" s="491" t="s">
        <v>298</v>
      </c>
      <c r="C109" s="492" t="s">
        <v>36</v>
      </c>
      <c r="D109" s="493" t="s">
        <v>36</v>
      </c>
      <c r="E109" s="437" t="s">
        <v>292</v>
      </c>
      <c r="F109" s="438"/>
      <c r="G109" s="438"/>
      <c r="H109" s="438"/>
      <c r="I109" s="438"/>
      <c r="J109" s="438"/>
      <c r="K109" s="438"/>
      <c r="L109" s="438"/>
      <c r="M109" s="438"/>
      <c r="N109" s="438"/>
      <c r="O109" s="438"/>
      <c r="P109" s="438"/>
      <c r="Q109" s="438"/>
      <c r="R109" s="438"/>
      <c r="S109" s="438"/>
      <c r="T109" s="438"/>
      <c r="U109" s="438"/>
      <c r="V109" s="438"/>
      <c r="W109" s="438"/>
      <c r="X109" s="438"/>
      <c r="Y109" s="439"/>
      <c r="Z109" s="452"/>
      <c r="AA109" s="453"/>
      <c r="AB109" s="453"/>
      <c r="AC109" s="453"/>
      <c r="AD109" s="453"/>
      <c r="AE109" s="453"/>
      <c r="AF109" s="453"/>
      <c r="AG109" s="453"/>
      <c r="AH109" s="453"/>
      <c r="AI109" s="454"/>
      <c r="AJ109" s="443"/>
      <c r="AK109" s="444"/>
      <c r="AL109" s="444"/>
      <c r="AM109" s="444"/>
      <c r="AN109" s="445"/>
      <c r="AO109" s="440"/>
      <c r="AP109" s="441"/>
      <c r="AQ109" s="441"/>
      <c r="AR109" s="441"/>
      <c r="AS109" s="441"/>
      <c r="AT109" s="441"/>
      <c r="AU109" s="441"/>
      <c r="AV109" s="441"/>
      <c r="AW109" s="441"/>
      <c r="AX109" s="442"/>
      <c r="AZ109" s="443"/>
      <c r="BA109" s="444"/>
      <c r="BB109" s="444"/>
      <c r="BC109" s="444"/>
      <c r="BD109" s="445"/>
      <c r="BE109" s="440"/>
      <c r="BF109" s="441"/>
      <c r="BG109" s="441"/>
      <c r="BH109" s="441"/>
      <c r="BI109" s="441"/>
      <c r="BJ109" s="441"/>
      <c r="BK109" s="441"/>
      <c r="BL109" s="441"/>
      <c r="BM109" s="441"/>
      <c r="BN109" s="442"/>
      <c r="CL109" s="409"/>
      <c r="CM109" s="410"/>
      <c r="CN109" s="410"/>
      <c r="CO109" s="410"/>
      <c r="CP109" s="411"/>
      <c r="CQ109" s="412"/>
      <c r="CR109" s="413"/>
      <c r="CS109" s="413"/>
      <c r="CT109" s="413"/>
      <c r="CU109" s="413"/>
      <c r="CV109" s="413"/>
      <c r="CW109" s="413"/>
      <c r="CX109" s="413"/>
      <c r="CY109" s="413"/>
      <c r="CZ109" s="414"/>
      <c r="DA109" s="66"/>
      <c r="DB109" s="409"/>
      <c r="DC109" s="410"/>
      <c r="DD109" s="410"/>
      <c r="DE109" s="410"/>
      <c r="DF109" s="411"/>
      <c r="DG109" s="412"/>
      <c r="DH109" s="413"/>
      <c r="DI109" s="413"/>
      <c r="DJ109" s="413"/>
      <c r="DK109" s="413"/>
      <c r="DL109" s="413"/>
      <c r="DM109" s="413"/>
      <c r="DN109" s="413"/>
      <c r="DO109" s="413"/>
      <c r="DP109" s="414"/>
      <c r="DQ109" s="65"/>
      <c r="DR109" s="409"/>
      <c r="DS109" s="410"/>
      <c r="DT109" s="410"/>
      <c r="DU109" s="410"/>
      <c r="DV109" s="411"/>
      <c r="DW109" s="412"/>
      <c r="DX109" s="413"/>
      <c r="DY109" s="413"/>
      <c r="DZ109" s="413"/>
      <c r="EA109" s="413"/>
      <c r="EB109" s="413"/>
      <c r="EC109" s="413"/>
      <c r="ED109" s="413"/>
      <c r="EE109" s="413"/>
      <c r="EF109" s="414"/>
      <c r="EG109" s="65"/>
      <c r="EH109" s="409"/>
      <c r="EI109" s="410"/>
      <c r="EJ109" s="410"/>
      <c r="EK109" s="410"/>
      <c r="EL109" s="411"/>
      <c r="EM109" s="412"/>
      <c r="EN109" s="413"/>
      <c r="EO109" s="413"/>
      <c r="EP109" s="413"/>
      <c r="EQ109" s="413"/>
      <c r="ER109" s="413"/>
      <c r="ES109" s="413"/>
      <c r="ET109" s="413"/>
      <c r="EU109" s="413"/>
      <c r="EV109" s="414"/>
    </row>
    <row r="110" spans="2:152" ht="22.5">
      <c r="B110" s="491" t="s">
        <v>299</v>
      </c>
      <c r="C110" s="492" t="s">
        <v>36</v>
      </c>
      <c r="D110" s="493" t="s">
        <v>36</v>
      </c>
      <c r="E110" s="437" t="s">
        <v>573</v>
      </c>
      <c r="F110" s="438"/>
      <c r="G110" s="438"/>
      <c r="H110" s="438"/>
      <c r="I110" s="438"/>
      <c r="J110" s="438"/>
      <c r="K110" s="438"/>
      <c r="L110" s="438"/>
      <c r="M110" s="438"/>
      <c r="N110" s="438"/>
      <c r="O110" s="438"/>
      <c r="P110" s="438"/>
      <c r="Q110" s="438"/>
      <c r="R110" s="438"/>
      <c r="S110" s="438"/>
      <c r="T110" s="438"/>
      <c r="U110" s="438"/>
      <c r="V110" s="438"/>
      <c r="W110" s="438"/>
      <c r="X110" s="438"/>
      <c r="Y110" s="439"/>
      <c r="Z110" s="452"/>
      <c r="AA110" s="453"/>
      <c r="AB110" s="453"/>
      <c r="AC110" s="453"/>
      <c r="AD110" s="453"/>
      <c r="AE110" s="453"/>
      <c r="AF110" s="453"/>
      <c r="AG110" s="453"/>
      <c r="AH110" s="453"/>
      <c r="AI110" s="454"/>
      <c r="AJ110" s="443"/>
      <c r="AK110" s="444"/>
      <c r="AL110" s="444"/>
      <c r="AM110" s="444"/>
      <c r="AN110" s="445"/>
      <c r="AO110" s="440"/>
      <c r="AP110" s="441"/>
      <c r="AQ110" s="441"/>
      <c r="AR110" s="441"/>
      <c r="AS110" s="441"/>
      <c r="AT110" s="441"/>
      <c r="AU110" s="441"/>
      <c r="AV110" s="441"/>
      <c r="AW110" s="441"/>
      <c r="AX110" s="442"/>
      <c r="AZ110" s="443"/>
      <c r="BA110" s="444"/>
      <c r="BB110" s="444"/>
      <c r="BC110" s="444"/>
      <c r="BD110" s="445"/>
      <c r="BE110" s="440"/>
      <c r="BF110" s="441"/>
      <c r="BG110" s="441"/>
      <c r="BH110" s="441"/>
      <c r="BI110" s="441"/>
      <c r="BJ110" s="441"/>
      <c r="BK110" s="441"/>
      <c r="BL110" s="441"/>
      <c r="BM110" s="441"/>
      <c r="BN110" s="442"/>
      <c r="CL110" s="409"/>
      <c r="CM110" s="410"/>
      <c r="CN110" s="410"/>
      <c r="CO110" s="410"/>
      <c r="CP110" s="411"/>
      <c r="CQ110" s="412"/>
      <c r="CR110" s="413"/>
      <c r="CS110" s="413"/>
      <c r="CT110" s="413"/>
      <c r="CU110" s="413"/>
      <c r="CV110" s="413"/>
      <c r="CW110" s="413"/>
      <c r="CX110" s="413"/>
      <c r="CY110" s="413"/>
      <c r="CZ110" s="414"/>
      <c r="DA110" s="66"/>
      <c r="DB110" s="409"/>
      <c r="DC110" s="410"/>
      <c r="DD110" s="410"/>
      <c r="DE110" s="410"/>
      <c r="DF110" s="411"/>
      <c r="DG110" s="412"/>
      <c r="DH110" s="413"/>
      <c r="DI110" s="413"/>
      <c r="DJ110" s="413"/>
      <c r="DK110" s="413"/>
      <c r="DL110" s="413"/>
      <c r="DM110" s="413"/>
      <c r="DN110" s="413"/>
      <c r="DO110" s="413"/>
      <c r="DP110" s="414"/>
      <c r="DQ110" s="65"/>
      <c r="DR110" s="409"/>
      <c r="DS110" s="410"/>
      <c r="DT110" s="410"/>
      <c r="DU110" s="410"/>
      <c r="DV110" s="411"/>
      <c r="DW110" s="412"/>
      <c r="DX110" s="413"/>
      <c r="DY110" s="413"/>
      <c r="DZ110" s="413"/>
      <c r="EA110" s="413"/>
      <c r="EB110" s="413"/>
      <c r="EC110" s="413"/>
      <c r="ED110" s="413"/>
      <c r="EE110" s="413"/>
      <c r="EF110" s="414"/>
      <c r="EG110" s="65"/>
      <c r="EH110" s="409"/>
      <c r="EI110" s="410"/>
      <c r="EJ110" s="410"/>
      <c r="EK110" s="410"/>
      <c r="EL110" s="411"/>
      <c r="EM110" s="412"/>
      <c r="EN110" s="413"/>
      <c r="EO110" s="413"/>
      <c r="EP110" s="413"/>
      <c r="EQ110" s="413"/>
      <c r="ER110" s="413"/>
      <c r="ES110" s="413"/>
      <c r="ET110" s="413"/>
      <c r="EU110" s="413"/>
      <c r="EV110" s="414"/>
    </row>
    <row r="111" spans="2:152" ht="22.5">
      <c r="B111" s="400" t="s">
        <v>300</v>
      </c>
      <c r="C111" s="401" t="s">
        <v>36</v>
      </c>
      <c r="D111" s="402" t="s">
        <v>36</v>
      </c>
      <c r="E111" s="403" t="s">
        <v>417</v>
      </c>
      <c r="F111" s="404"/>
      <c r="G111" s="404"/>
      <c r="H111" s="404"/>
      <c r="I111" s="404"/>
      <c r="J111" s="404"/>
      <c r="K111" s="404"/>
      <c r="L111" s="404"/>
      <c r="M111" s="404"/>
      <c r="N111" s="404"/>
      <c r="O111" s="404"/>
      <c r="P111" s="404"/>
      <c r="Q111" s="404"/>
      <c r="R111" s="404"/>
      <c r="S111" s="404"/>
      <c r="T111" s="404"/>
      <c r="U111" s="404"/>
      <c r="V111" s="404"/>
      <c r="W111" s="404"/>
      <c r="X111" s="404"/>
      <c r="Y111" s="405"/>
      <c r="Z111" s="452"/>
      <c r="AA111" s="453"/>
      <c r="AB111" s="453"/>
      <c r="AC111" s="453"/>
      <c r="AD111" s="453"/>
      <c r="AE111" s="453"/>
      <c r="AF111" s="453"/>
      <c r="AG111" s="453"/>
      <c r="AH111" s="453"/>
      <c r="AI111" s="454"/>
      <c r="AJ111" s="443"/>
      <c r="AK111" s="444"/>
      <c r="AL111" s="444"/>
      <c r="AM111" s="444"/>
      <c r="AN111" s="445"/>
      <c r="AO111" s="440"/>
      <c r="AP111" s="441"/>
      <c r="AQ111" s="441"/>
      <c r="AR111" s="441"/>
      <c r="AS111" s="441"/>
      <c r="AT111" s="441"/>
      <c r="AU111" s="441"/>
      <c r="AV111" s="441"/>
      <c r="AW111" s="441"/>
      <c r="AX111" s="442"/>
      <c r="AZ111" s="443"/>
      <c r="BA111" s="444"/>
      <c r="BB111" s="444"/>
      <c r="BC111" s="444"/>
      <c r="BD111" s="445"/>
      <c r="BE111" s="440"/>
      <c r="BF111" s="441"/>
      <c r="BG111" s="441"/>
      <c r="BH111" s="441"/>
      <c r="BI111" s="441"/>
      <c r="BJ111" s="441"/>
      <c r="BK111" s="441"/>
      <c r="BL111" s="441"/>
      <c r="BM111" s="441"/>
      <c r="BN111" s="442"/>
      <c r="CL111" s="409"/>
      <c r="CM111" s="410"/>
      <c r="CN111" s="410"/>
      <c r="CO111" s="410"/>
      <c r="CP111" s="411"/>
      <c r="CQ111" s="412"/>
      <c r="CR111" s="413"/>
      <c r="CS111" s="413"/>
      <c r="CT111" s="413"/>
      <c r="CU111" s="413"/>
      <c r="CV111" s="413"/>
      <c r="CW111" s="413"/>
      <c r="CX111" s="413"/>
      <c r="CY111" s="413"/>
      <c r="CZ111" s="414"/>
      <c r="DA111" s="66"/>
      <c r="DB111" s="409"/>
      <c r="DC111" s="410"/>
      <c r="DD111" s="410"/>
      <c r="DE111" s="410"/>
      <c r="DF111" s="411"/>
      <c r="DG111" s="412"/>
      <c r="DH111" s="413"/>
      <c r="DI111" s="413"/>
      <c r="DJ111" s="413"/>
      <c r="DK111" s="413"/>
      <c r="DL111" s="413"/>
      <c r="DM111" s="413"/>
      <c r="DN111" s="413"/>
      <c r="DO111" s="413"/>
      <c r="DP111" s="414"/>
      <c r="DQ111" s="65"/>
      <c r="DR111" s="409"/>
      <c r="DS111" s="410"/>
      <c r="DT111" s="410"/>
      <c r="DU111" s="410"/>
      <c r="DV111" s="411"/>
      <c r="DW111" s="412"/>
      <c r="DX111" s="413"/>
      <c r="DY111" s="413"/>
      <c r="DZ111" s="413"/>
      <c r="EA111" s="413"/>
      <c r="EB111" s="413"/>
      <c r="EC111" s="413"/>
      <c r="ED111" s="413"/>
      <c r="EE111" s="413"/>
      <c r="EF111" s="414"/>
      <c r="EG111" s="65"/>
      <c r="EH111" s="409"/>
      <c r="EI111" s="410"/>
      <c r="EJ111" s="410"/>
      <c r="EK111" s="410"/>
      <c r="EL111" s="411"/>
      <c r="EM111" s="412"/>
      <c r="EN111" s="413"/>
      <c r="EO111" s="413"/>
      <c r="EP111" s="413"/>
      <c r="EQ111" s="413"/>
      <c r="ER111" s="413"/>
      <c r="ES111" s="413"/>
      <c r="ET111" s="413"/>
      <c r="EU111" s="413"/>
      <c r="EV111" s="414"/>
    </row>
    <row r="112" spans="2:152" ht="22.5">
      <c r="B112" s="400" t="s">
        <v>301</v>
      </c>
      <c r="C112" s="401" t="s">
        <v>36</v>
      </c>
      <c r="D112" s="402" t="s">
        <v>36</v>
      </c>
      <c r="E112" s="403"/>
      <c r="F112" s="404"/>
      <c r="G112" s="404"/>
      <c r="H112" s="404"/>
      <c r="I112" s="404"/>
      <c r="J112" s="404"/>
      <c r="K112" s="404"/>
      <c r="L112" s="404"/>
      <c r="M112" s="404"/>
      <c r="N112" s="404"/>
      <c r="O112" s="404"/>
      <c r="P112" s="404"/>
      <c r="Q112" s="404"/>
      <c r="R112" s="404"/>
      <c r="S112" s="404"/>
      <c r="T112" s="404"/>
      <c r="U112" s="404"/>
      <c r="V112" s="404"/>
      <c r="W112" s="404"/>
      <c r="X112" s="404"/>
      <c r="Y112" s="405"/>
      <c r="Z112" s="452"/>
      <c r="AA112" s="453"/>
      <c r="AB112" s="453"/>
      <c r="AC112" s="453"/>
      <c r="AD112" s="453"/>
      <c r="AE112" s="453"/>
      <c r="AF112" s="453"/>
      <c r="AG112" s="453"/>
      <c r="AH112" s="453"/>
      <c r="AI112" s="454"/>
      <c r="AJ112" s="443"/>
      <c r="AK112" s="444"/>
      <c r="AL112" s="444"/>
      <c r="AM112" s="444"/>
      <c r="AN112" s="445"/>
      <c r="AO112" s="440"/>
      <c r="AP112" s="441"/>
      <c r="AQ112" s="441"/>
      <c r="AR112" s="441"/>
      <c r="AS112" s="441"/>
      <c r="AT112" s="441"/>
      <c r="AU112" s="441"/>
      <c r="AV112" s="441"/>
      <c r="AW112" s="441"/>
      <c r="AX112" s="442"/>
      <c r="AZ112" s="443"/>
      <c r="BA112" s="444"/>
      <c r="BB112" s="444"/>
      <c r="BC112" s="444"/>
      <c r="BD112" s="445"/>
      <c r="BE112" s="440"/>
      <c r="BF112" s="441"/>
      <c r="BG112" s="441"/>
      <c r="BH112" s="441"/>
      <c r="BI112" s="441"/>
      <c r="BJ112" s="441"/>
      <c r="BK112" s="441"/>
      <c r="BL112" s="441"/>
      <c r="BM112" s="441"/>
      <c r="BN112" s="442"/>
      <c r="CL112" s="409"/>
      <c r="CM112" s="410"/>
      <c r="CN112" s="410"/>
      <c r="CO112" s="410"/>
      <c r="CP112" s="411"/>
      <c r="CQ112" s="412"/>
      <c r="CR112" s="413"/>
      <c r="CS112" s="413"/>
      <c r="CT112" s="413"/>
      <c r="CU112" s="413"/>
      <c r="CV112" s="413"/>
      <c r="CW112" s="413"/>
      <c r="CX112" s="413"/>
      <c r="CY112" s="413"/>
      <c r="CZ112" s="414"/>
      <c r="DB112" s="409"/>
      <c r="DC112" s="410"/>
      <c r="DD112" s="410"/>
      <c r="DE112" s="410"/>
      <c r="DF112" s="411"/>
      <c r="DG112" s="412"/>
      <c r="DH112" s="413"/>
      <c r="DI112" s="413"/>
      <c r="DJ112" s="413"/>
      <c r="DK112" s="413"/>
      <c r="DL112" s="413"/>
      <c r="DM112" s="413"/>
      <c r="DN112" s="413"/>
      <c r="DO112" s="413"/>
      <c r="DP112" s="414"/>
      <c r="DR112" s="409"/>
      <c r="DS112" s="410"/>
      <c r="DT112" s="410"/>
      <c r="DU112" s="410"/>
      <c r="DV112" s="411"/>
      <c r="DW112" s="412"/>
      <c r="DX112" s="413"/>
      <c r="DY112" s="413"/>
      <c r="DZ112" s="413"/>
      <c r="EA112" s="413"/>
      <c r="EB112" s="413"/>
      <c r="EC112" s="413"/>
      <c r="ED112" s="413"/>
      <c r="EE112" s="413"/>
      <c r="EF112" s="414"/>
      <c r="EH112" s="409"/>
      <c r="EI112" s="410"/>
      <c r="EJ112" s="410"/>
      <c r="EK112" s="410"/>
      <c r="EL112" s="411"/>
      <c r="EM112" s="412"/>
      <c r="EN112" s="413"/>
      <c r="EO112" s="413"/>
      <c r="EP112" s="413"/>
      <c r="EQ112" s="413"/>
      <c r="ER112" s="413"/>
      <c r="ES112" s="413"/>
      <c r="ET112" s="413"/>
      <c r="EU112" s="413"/>
      <c r="EV112" s="414"/>
    </row>
    <row r="113" spans="2:152" ht="22.5">
      <c r="B113" s="400" t="s">
        <v>302</v>
      </c>
      <c r="C113" s="401" t="s">
        <v>36</v>
      </c>
      <c r="D113" s="402" t="s">
        <v>36</v>
      </c>
      <c r="E113" s="403"/>
      <c r="F113" s="404"/>
      <c r="G113" s="404"/>
      <c r="H113" s="404"/>
      <c r="I113" s="404"/>
      <c r="J113" s="404"/>
      <c r="K113" s="404"/>
      <c r="L113" s="404"/>
      <c r="M113" s="404"/>
      <c r="N113" s="404"/>
      <c r="O113" s="404"/>
      <c r="P113" s="404"/>
      <c r="Q113" s="404"/>
      <c r="R113" s="404"/>
      <c r="S113" s="404"/>
      <c r="T113" s="404"/>
      <c r="U113" s="404"/>
      <c r="V113" s="404"/>
      <c r="W113" s="404"/>
      <c r="X113" s="404"/>
      <c r="Y113" s="405"/>
      <c r="Z113" s="452"/>
      <c r="AA113" s="453"/>
      <c r="AB113" s="453"/>
      <c r="AC113" s="453"/>
      <c r="AD113" s="453"/>
      <c r="AE113" s="453"/>
      <c r="AF113" s="453"/>
      <c r="AG113" s="453"/>
      <c r="AH113" s="453"/>
      <c r="AI113" s="454"/>
      <c r="AJ113" s="443"/>
      <c r="AK113" s="444"/>
      <c r="AL113" s="444"/>
      <c r="AM113" s="444"/>
      <c r="AN113" s="445"/>
      <c r="AO113" s="440"/>
      <c r="AP113" s="441"/>
      <c r="AQ113" s="441"/>
      <c r="AR113" s="441"/>
      <c r="AS113" s="441"/>
      <c r="AT113" s="441"/>
      <c r="AU113" s="441"/>
      <c r="AV113" s="441"/>
      <c r="AW113" s="441"/>
      <c r="AX113" s="442"/>
      <c r="AZ113" s="443"/>
      <c r="BA113" s="444"/>
      <c r="BB113" s="444"/>
      <c r="BC113" s="444"/>
      <c r="BD113" s="445"/>
      <c r="BE113" s="440"/>
      <c r="BF113" s="441"/>
      <c r="BG113" s="441"/>
      <c r="BH113" s="441"/>
      <c r="BI113" s="441"/>
      <c r="BJ113" s="441"/>
      <c r="BK113" s="441"/>
      <c r="BL113" s="441"/>
      <c r="BM113" s="441"/>
      <c r="BN113" s="442"/>
      <c r="CL113" s="409"/>
      <c r="CM113" s="410"/>
      <c r="CN113" s="410"/>
      <c r="CO113" s="410"/>
      <c r="CP113" s="411"/>
      <c r="CQ113" s="412"/>
      <c r="CR113" s="413"/>
      <c r="CS113" s="413"/>
      <c r="CT113" s="413"/>
      <c r="CU113" s="413"/>
      <c r="CV113" s="413"/>
      <c r="CW113" s="413"/>
      <c r="CX113" s="413"/>
      <c r="CY113" s="413"/>
      <c r="CZ113" s="414"/>
      <c r="DB113" s="409"/>
      <c r="DC113" s="410"/>
      <c r="DD113" s="410"/>
      <c r="DE113" s="410"/>
      <c r="DF113" s="411"/>
      <c r="DG113" s="412"/>
      <c r="DH113" s="413"/>
      <c r="DI113" s="413"/>
      <c r="DJ113" s="413"/>
      <c r="DK113" s="413"/>
      <c r="DL113" s="413"/>
      <c r="DM113" s="413"/>
      <c r="DN113" s="413"/>
      <c r="DO113" s="413"/>
      <c r="DP113" s="414"/>
      <c r="DR113" s="409"/>
      <c r="DS113" s="410"/>
      <c r="DT113" s="410"/>
      <c r="DU113" s="410"/>
      <c r="DV113" s="411"/>
      <c r="DW113" s="412"/>
      <c r="DX113" s="413"/>
      <c r="DY113" s="413"/>
      <c r="DZ113" s="413"/>
      <c r="EA113" s="413"/>
      <c r="EB113" s="413"/>
      <c r="EC113" s="413"/>
      <c r="ED113" s="413"/>
      <c r="EE113" s="413"/>
      <c r="EF113" s="414"/>
      <c r="EH113" s="409"/>
      <c r="EI113" s="410"/>
      <c r="EJ113" s="410"/>
      <c r="EK113" s="410"/>
      <c r="EL113" s="411"/>
      <c r="EM113" s="412"/>
      <c r="EN113" s="413"/>
      <c r="EO113" s="413"/>
      <c r="EP113" s="413"/>
      <c r="EQ113" s="413"/>
      <c r="ER113" s="413"/>
      <c r="ES113" s="413"/>
      <c r="ET113" s="413"/>
      <c r="EU113" s="413"/>
      <c r="EV113" s="414"/>
    </row>
    <row r="114" spans="2:152" ht="22.5">
      <c r="B114" s="400" t="s">
        <v>303</v>
      </c>
      <c r="C114" s="401" t="s">
        <v>36</v>
      </c>
      <c r="D114" s="402" t="s">
        <v>36</v>
      </c>
      <c r="E114" s="403"/>
      <c r="F114" s="404"/>
      <c r="G114" s="404"/>
      <c r="H114" s="404"/>
      <c r="I114" s="404"/>
      <c r="J114" s="404"/>
      <c r="K114" s="404"/>
      <c r="L114" s="404"/>
      <c r="M114" s="404"/>
      <c r="N114" s="404"/>
      <c r="O114" s="404"/>
      <c r="P114" s="404"/>
      <c r="Q114" s="404"/>
      <c r="R114" s="404"/>
      <c r="S114" s="404"/>
      <c r="T114" s="404"/>
      <c r="U114" s="404"/>
      <c r="V114" s="404"/>
      <c r="W114" s="404"/>
      <c r="X114" s="404"/>
      <c r="Y114" s="405"/>
      <c r="Z114" s="452"/>
      <c r="AA114" s="453"/>
      <c r="AB114" s="453"/>
      <c r="AC114" s="453"/>
      <c r="AD114" s="453"/>
      <c r="AE114" s="453"/>
      <c r="AF114" s="453"/>
      <c r="AG114" s="453"/>
      <c r="AH114" s="453"/>
      <c r="AI114" s="454"/>
      <c r="AJ114" s="443"/>
      <c r="AK114" s="444"/>
      <c r="AL114" s="444"/>
      <c r="AM114" s="444"/>
      <c r="AN114" s="445"/>
      <c r="AO114" s="440"/>
      <c r="AP114" s="441"/>
      <c r="AQ114" s="441"/>
      <c r="AR114" s="441"/>
      <c r="AS114" s="441"/>
      <c r="AT114" s="441"/>
      <c r="AU114" s="441"/>
      <c r="AV114" s="441"/>
      <c r="AW114" s="441"/>
      <c r="AX114" s="442"/>
      <c r="AZ114" s="443"/>
      <c r="BA114" s="444"/>
      <c r="BB114" s="444"/>
      <c r="BC114" s="444"/>
      <c r="BD114" s="445"/>
      <c r="BE114" s="440"/>
      <c r="BF114" s="441"/>
      <c r="BG114" s="441"/>
      <c r="BH114" s="441"/>
      <c r="BI114" s="441"/>
      <c r="BJ114" s="441"/>
      <c r="BK114" s="441"/>
      <c r="BL114" s="441"/>
      <c r="BM114" s="441"/>
      <c r="BN114" s="442"/>
      <c r="CL114" s="409"/>
      <c r="CM114" s="410"/>
      <c r="CN114" s="410"/>
      <c r="CO114" s="410"/>
      <c r="CP114" s="411"/>
      <c r="CQ114" s="412"/>
      <c r="CR114" s="413"/>
      <c r="CS114" s="413"/>
      <c r="CT114" s="413"/>
      <c r="CU114" s="413"/>
      <c r="CV114" s="413"/>
      <c r="CW114" s="413"/>
      <c r="CX114" s="413"/>
      <c r="CY114" s="413"/>
      <c r="CZ114" s="414"/>
      <c r="DB114" s="409"/>
      <c r="DC114" s="410"/>
      <c r="DD114" s="410"/>
      <c r="DE114" s="410"/>
      <c r="DF114" s="411"/>
      <c r="DG114" s="412"/>
      <c r="DH114" s="413"/>
      <c r="DI114" s="413"/>
      <c r="DJ114" s="413"/>
      <c r="DK114" s="413"/>
      <c r="DL114" s="413"/>
      <c r="DM114" s="413"/>
      <c r="DN114" s="413"/>
      <c r="DO114" s="413"/>
      <c r="DP114" s="414"/>
      <c r="DR114" s="409"/>
      <c r="DS114" s="410"/>
      <c r="DT114" s="410"/>
      <c r="DU114" s="410"/>
      <c r="DV114" s="411"/>
      <c r="DW114" s="412"/>
      <c r="DX114" s="413"/>
      <c r="DY114" s="413"/>
      <c r="DZ114" s="413"/>
      <c r="EA114" s="413"/>
      <c r="EB114" s="413"/>
      <c r="EC114" s="413"/>
      <c r="ED114" s="413"/>
      <c r="EE114" s="413"/>
      <c r="EF114" s="414"/>
      <c r="EH114" s="409"/>
      <c r="EI114" s="410"/>
      <c r="EJ114" s="410"/>
      <c r="EK114" s="410"/>
      <c r="EL114" s="411"/>
      <c r="EM114" s="412"/>
      <c r="EN114" s="413"/>
      <c r="EO114" s="413"/>
      <c r="EP114" s="413"/>
      <c r="EQ114" s="413"/>
      <c r="ER114" s="413"/>
      <c r="ES114" s="413"/>
      <c r="ET114" s="413"/>
      <c r="EU114" s="413"/>
      <c r="EV114" s="414"/>
    </row>
    <row r="115" spans="2:152" ht="22.5">
      <c r="B115" s="400" t="s">
        <v>89</v>
      </c>
      <c r="C115" s="401" t="s">
        <v>36</v>
      </c>
      <c r="D115" s="402" t="s">
        <v>36</v>
      </c>
      <c r="E115" s="403"/>
      <c r="F115" s="404"/>
      <c r="G115" s="404"/>
      <c r="H115" s="404"/>
      <c r="I115" s="404"/>
      <c r="J115" s="404"/>
      <c r="K115" s="404"/>
      <c r="L115" s="404"/>
      <c r="M115" s="404"/>
      <c r="N115" s="404"/>
      <c r="O115" s="404"/>
      <c r="P115" s="404"/>
      <c r="Q115" s="404"/>
      <c r="R115" s="404"/>
      <c r="S115" s="404"/>
      <c r="T115" s="404"/>
      <c r="U115" s="404"/>
      <c r="V115" s="404"/>
      <c r="W115" s="404"/>
      <c r="X115" s="404"/>
      <c r="Y115" s="405"/>
      <c r="Z115" s="452"/>
      <c r="AA115" s="453"/>
      <c r="AB115" s="453"/>
      <c r="AC115" s="453"/>
      <c r="AD115" s="453"/>
      <c r="AE115" s="453"/>
      <c r="AF115" s="453"/>
      <c r="AG115" s="453"/>
      <c r="AH115" s="453"/>
      <c r="AI115" s="454"/>
      <c r="AJ115" s="443"/>
      <c r="AK115" s="444"/>
      <c r="AL115" s="444"/>
      <c r="AM115" s="444"/>
      <c r="AN115" s="445"/>
      <c r="AO115" s="440"/>
      <c r="AP115" s="441"/>
      <c r="AQ115" s="441"/>
      <c r="AR115" s="441"/>
      <c r="AS115" s="441"/>
      <c r="AT115" s="441"/>
      <c r="AU115" s="441"/>
      <c r="AV115" s="441"/>
      <c r="AW115" s="441"/>
      <c r="AX115" s="442"/>
      <c r="AZ115" s="443"/>
      <c r="BA115" s="444"/>
      <c r="BB115" s="444"/>
      <c r="BC115" s="444"/>
      <c r="BD115" s="445"/>
      <c r="BE115" s="440"/>
      <c r="BF115" s="441"/>
      <c r="BG115" s="441"/>
      <c r="BH115" s="441"/>
      <c r="BI115" s="441"/>
      <c r="BJ115" s="441"/>
      <c r="BK115" s="441"/>
      <c r="BL115" s="441"/>
      <c r="BM115" s="441"/>
      <c r="BN115" s="442"/>
      <c r="CL115" s="409"/>
      <c r="CM115" s="410"/>
      <c r="CN115" s="410"/>
      <c r="CO115" s="410"/>
      <c r="CP115" s="411"/>
      <c r="CQ115" s="412"/>
      <c r="CR115" s="413"/>
      <c r="CS115" s="413"/>
      <c r="CT115" s="413"/>
      <c r="CU115" s="413"/>
      <c r="CV115" s="413"/>
      <c r="CW115" s="413"/>
      <c r="CX115" s="413"/>
      <c r="CY115" s="413"/>
      <c r="CZ115" s="414"/>
      <c r="DB115" s="409"/>
      <c r="DC115" s="410"/>
      <c r="DD115" s="410"/>
      <c r="DE115" s="410"/>
      <c r="DF115" s="411"/>
      <c r="DG115" s="412"/>
      <c r="DH115" s="413"/>
      <c r="DI115" s="413"/>
      <c r="DJ115" s="413"/>
      <c r="DK115" s="413"/>
      <c r="DL115" s="413"/>
      <c r="DM115" s="413"/>
      <c r="DN115" s="413"/>
      <c r="DO115" s="413"/>
      <c r="DP115" s="414"/>
      <c r="DR115" s="409"/>
      <c r="DS115" s="410"/>
      <c r="DT115" s="410"/>
      <c r="DU115" s="410"/>
      <c r="DV115" s="411"/>
      <c r="DW115" s="412"/>
      <c r="DX115" s="413"/>
      <c r="DY115" s="413"/>
      <c r="DZ115" s="413"/>
      <c r="EA115" s="413"/>
      <c r="EB115" s="413"/>
      <c r="EC115" s="413"/>
      <c r="ED115" s="413"/>
      <c r="EE115" s="413"/>
      <c r="EF115" s="414"/>
      <c r="EH115" s="409"/>
      <c r="EI115" s="410"/>
      <c r="EJ115" s="410"/>
      <c r="EK115" s="410"/>
      <c r="EL115" s="411"/>
      <c r="EM115" s="412"/>
      <c r="EN115" s="413"/>
      <c r="EO115" s="413"/>
      <c r="EP115" s="413"/>
      <c r="EQ115" s="413"/>
      <c r="ER115" s="413"/>
      <c r="ES115" s="413"/>
      <c r="ET115" s="413"/>
      <c r="EU115" s="413"/>
      <c r="EV115" s="414"/>
    </row>
    <row r="116" spans="2:152" s="85" customFormat="1" ht="24.75">
      <c r="B116" s="459"/>
      <c r="C116" s="460"/>
      <c r="D116" s="461"/>
      <c r="E116" s="477" t="s">
        <v>357</v>
      </c>
      <c r="F116" s="478"/>
      <c r="G116" s="478"/>
      <c r="H116" s="478"/>
      <c r="I116" s="478"/>
      <c r="J116" s="478"/>
      <c r="K116" s="478"/>
      <c r="L116" s="478"/>
      <c r="M116" s="478"/>
      <c r="N116" s="478"/>
      <c r="O116" s="478"/>
      <c r="P116" s="478"/>
      <c r="Q116" s="478"/>
      <c r="R116" s="478"/>
      <c r="S116" s="478"/>
      <c r="T116" s="478"/>
      <c r="U116" s="478"/>
      <c r="V116" s="478"/>
      <c r="W116" s="478"/>
      <c r="X116" s="478"/>
      <c r="Y116" s="478"/>
      <c r="Z116" s="478"/>
      <c r="AA116" s="478"/>
      <c r="AB116" s="478"/>
      <c r="AC116" s="478"/>
      <c r="AD116" s="478"/>
      <c r="AE116" s="478"/>
      <c r="AF116" s="478"/>
      <c r="AG116" s="478"/>
      <c r="AH116" s="478"/>
      <c r="AI116" s="479"/>
      <c r="AJ116" s="415">
        <f>SUM(AJ106:AN115)</f>
        <v>0</v>
      </c>
      <c r="AK116" s="416"/>
      <c r="AL116" s="416"/>
      <c r="AM116" s="416"/>
      <c r="AN116" s="417"/>
      <c r="AO116" s="455">
        <f>SUM(AO106:AX115)</f>
        <v>0</v>
      </c>
      <c r="AP116" s="455"/>
      <c r="AQ116" s="455"/>
      <c r="AR116" s="455"/>
      <c r="AS116" s="455"/>
      <c r="AT116" s="455">
        <f>SUM(AT111:AX115)</f>
        <v>0</v>
      </c>
      <c r="AU116" s="455"/>
      <c r="AV116" s="455"/>
      <c r="AW116" s="455"/>
      <c r="AX116" s="455"/>
      <c r="AZ116" s="415">
        <f>SUM(AZ106:BD115)</f>
        <v>0</v>
      </c>
      <c r="BA116" s="416"/>
      <c r="BB116" s="416"/>
      <c r="BC116" s="416"/>
      <c r="BD116" s="417"/>
      <c r="BE116" s="455">
        <f>SUM(BE106:BN115)</f>
        <v>0</v>
      </c>
      <c r="BF116" s="455"/>
      <c r="BG116" s="455"/>
      <c r="BH116" s="455"/>
      <c r="BI116" s="455"/>
      <c r="BJ116" s="455">
        <f>SUM(BJ111:BN115)</f>
        <v>0</v>
      </c>
      <c r="BK116" s="455"/>
      <c r="BL116" s="455"/>
      <c r="BM116" s="455"/>
      <c r="BN116" s="455"/>
      <c r="BO116" s="86"/>
      <c r="BP116" s="86"/>
      <c r="BQ116" s="86"/>
      <c r="BR116" s="86"/>
      <c r="BS116" s="86"/>
      <c r="BT116" s="86"/>
      <c r="BU116" s="86"/>
      <c r="BV116" s="86"/>
      <c r="BW116" s="86"/>
      <c r="BX116" s="86"/>
      <c r="BY116" s="86"/>
      <c r="BZ116" s="86"/>
      <c r="CA116" s="86"/>
      <c r="CB116" s="86"/>
      <c r="CC116" s="86"/>
      <c r="CD116" s="86"/>
      <c r="CE116" s="86"/>
      <c r="CF116" s="86"/>
      <c r="CG116" s="86"/>
      <c r="CH116" s="86"/>
      <c r="CI116" s="86"/>
      <c r="CJ116" s="86"/>
      <c r="CK116" s="86"/>
      <c r="CL116" s="419">
        <f>IF(AO116=BE116,0,IF(AO116=0,1,CQ116/AO116))</f>
        <v>0</v>
      </c>
      <c r="CM116" s="420"/>
      <c r="CN116" s="420"/>
      <c r="CO116" s="420"/>
      <c r="CP116" s="421"/>
      <c r="CQ116" s="422">
        <f>BE116-AO116</f>
        <v>0</v>
      </c>
      <c r="CR116" s="422"/>
      <c r="CS116" s="422"/>
      <c r="CT116" s="422"/>
      <c r="CU116" s="422"/>
      <c r="CV116" s="422">
        <f>IF(AT116=0,IF(BJ116&lt;=0,0,1),(BJ116-AT116)/AT116)</f>
        <v>0</v>
      </c>
      <c r="CW116" s="422"/>
      <c r="CX116" s="422"/>
      <c r="CY116" s="422"/>
      <c r="CZ116" s="422"/>
      <c r="DB116" s="415"/>
      <c r="DC116" s="416"/>
      <c r="DD116" s="416"/>
      <c r="DE116" s="416"/>
      <c r="DF116" s="417"/>
      <c r="DG116" s="418" t="e">
        <f>AO116/AJ116</f>
        <v>#DIV/0!</v>
      </c>
      <c r="DH116" s="418"/>
      <c r="DI116" s="418"/>
      <c r="DJ116" s="418"/>
      <c r="DK116" s="418"/>
      <c r="DL116" s="418">
        <f>SUM(DL111:DP115)</f>
        <v>0</v>
      </c>
      <c r="DM116" s="418"/>
      <c r="DN116" s="418"/>
      <c r="DO116" s="418"/>
      <c r="DP116" s="418"/>
      <c r="DR116" s="415"/>
      <c r="DS116" s="416"/>
      <c r="DT116" s="416"/>
      <c r="DU116" s="416"/>
      <c r="DV116" s="417"/>
      <c r="DW116" s="418" t="e">
        <f>BE116/AZ116</f>
        <v>#DIV/0!</v>
      </c>
      <c r="DX116" s="418"/>
      <c r="DY116" s="418"/>
      <c r="DZ116" s="418"/>
      <c r="EA116" s="418"/>
      <c r="EB116" s="418">
        <f>SUM(EB111:EF115)</f>
        <v>0</v>
      </c>
      <c r="EC116" s="418"/>
      <c r="ED116" s="418"/>
      <c r="EE116" s="418"/>
      <c r="EF116" s="418"/>
      <c r="EH116" s="415">
        <f>AZ116-AJ116</f>
        <v>0</v>
      </c>
      <c r="EI116" s="416"/>
      <c r="EJ116" s="416"/>
      <c r="EK116" s="416"/>
      <c r="EL116" s="417"/>
      <c r="EM116" s="418" t="e">
        <f>DW116-DG116</f>
        <v>#DIV/0!</v>
      </c>
      <c r="EN116" s="418"/>
      <c r="EO116" s="418"/>
      <c r="EP116" s="418"/>
      <c r="EQ116" s="418"/>
      <c r="ER116" s="418">
        <f>SUM(ER111:EV115)</f>
        <v>0</v>
      </c>
      <c r="ES116" s="418"/>
      <c r="ET116" s="418"/>
      <c r="EU116" s="418"/>
      <c r="EV116" s="418"/>
    </row>
    <row r="117" spans="2:104" s="85" customFormat="1" ht="24.75">
      <c r="B117" s="123"/>
      <c r="C117" s="123"/>
      <c r="D117" s="123"/>
      <c r="E117" s="319"/>
      <c r="F117" s="319"/>
      <c r="G117" s="319"/>
      <c r="H117" s="319"/>
      <c r="I117" s="319"/>
      <c r="J117" s="319"/>
      <c r="K117" s="319"/>
      <c r="L117" s="319"/>
      <c r="M117" s="319"/>
      <c r="N117" s="319"/>
      <c r="O117" s="319"/>
      <c r="P117" s="319"/>
      <c r="Q117" s="319"/>
      <c r="R117" s="319"/>
      <c r="S117" s="319"/>
      <c r="T117" s="319"/>
      <c r="U117" s="319"/>
      <c r="V117" s="319"/>
      <c r="W117" s="319"/>
      <c r="X117" s="319"/>
      <c r="Y117" s="319"/>
      <c r="Z117" s="319"/>
      <c r="AA117" s="319"/>
      <c r="AB117" s="319"/>
      <c r="AC117" s="319"/>
      <c r="AD117" s="319"/>
      <c r="AE117" s="319"/>
      <c r="AF117" s="319"/>
      <c r="AG117" s="319"/>
      <c r="AH117" s="319"/>
      <c r="AI117" s="319"/>
      <c r="AJ117" s="322"/>
      <c r="AK117" s="322"/>
      <c r="AL117" s="322"/>
      <c r="AM117" s="322"/>
      <c r="AN117" s="322"/>
      <c r="AO117" s="323"/>
      <c r="AP117" s="323"/>
      <c r="AQ117" s="323"/>
      <c r="AR117" s="323"/>
      <c r="AS117" s="323"/>
      <c r="AT117" s="323"/>
      <c r="AU117" s="323"/>
      <c r="AV117" s="323"/>
      <c r="AW117" s="323"/>
      <c r="AX117" s="323" t="s">
        <v>676</v>
      </c>
      <c r="AZ117" s="525"/>
      <c r="BA117" s="526"/>
      <c r="BB117" s="526"/>
      <c r="BC117" s="526"/>
      <c r="BD117" s="526"/>
      <c r="BE117" s="526"/>
      <c r="BF117" s="526"/>
      <c r="BG117" s="526"/>
      <c r="BH117" s="526"/>
      <c r="BI117" s="526"/>
      <c r="BJ117" s="526"/>
      <c r="BK117" s="526"/>
      <c r="BL117" s="526"/>
      <c r="BM117" s="526"/>
      <c r="BN117" s="527"/>
      <c r="BO117" s="86"/>
      <c r="BP117" s="86"/>
      <c r="BQ117" s="86"/>
      <c r="BR117" s="312"/>
      <c r="BS117" s="312"/>
      <c r="BT117" s="86"/>
      <c r="BU117" s="86"/>
      <c r="BV117" s="86"/>
      <c r="BW117" s="86"/>
      <c r="BX117" s="86"/>
      <c r="BY117" s="86"/>
      <c r="BZ117" s="86"/>
      <c r="CA117" s="86"/>
      <c r="CB117" s="86"/>
      <c r="CC117" s="86"/>
      <c r="CD117" s="86"/>
      <c r="CE117" s="86"/>
      <c r="CF117" s="86"/>
      <c r="CG117" s="86"/>
      <c r="CH117" s="86"/>
      <c r="CI117" s="86"/>
      <c r="CJ117" s="86"/>
      <c r="CK117" s="86"/>
      <c r="CL117" s="320"/>
      <c r="CM117" s="320"/>
      <c r="CN117" s="320"/>
      <c r="CO117" s="320"/>
      <c r="CP117" s="320"/>
      <c r="CQ117" s="321"/>
      <c r="CR117" s="321"/>
      <c r="CS117" s="321"/>
      <c r="CT117" s="321"/>
      <c r="CU117" s="321"/>
      <c r="CV117" s="321"/>
      <c r="CW117" s="321"/>
      <c r="CX117" s="321"/>
      <c r="CY117" s="321"/>
      <c r="CZ117" s="321"/>
    </row>
    <row r="118" spans="2:89" s="87" customFormat="1" ht="20.25" customHeight="1">
      <c r="B118" s="89"/>
      <c r="C118" s="330"/>
      <c r="D118" s="330"/>
      <c r="E118" s="247"/>
      <c r="F118" s="247"/>
      <c r="G118" s="247"/>
      <c r="H118" s="247"/>
      <c r="I118" s="247"/>
      <c r="J118" s="247"/>
      <c r="K118" s="247"/>
      <c r="L118" s="247"/>
      <c r="M118" s="247"/>
      <c r="N118" s="247"/>
      <c r="O118" s="247"/>
      <c r="P118" s="247"/>
      <c r="Q118" s="247"/>
      <c r="R118" s="247"/>
      <c r="S118" s="247"/>
      <c r="T118" s="247"/>
      <c r="U118" s="247"/>
      <c r="V118" s="247"/>
      <c r="W118" s="247"/>
      <c r="X118" s="247"/>
      <c r="Y118" s="247"/>
      <c r="Z118" s="331"/>
      <c r="AA118" s="331"/>
      <c r="AB118" s="331"/>
      <c r="AC118" s="331"/>
      <c r="AD118" s="252"/>
      <c r="AE118" s="252"/>
      <c r="AF118" s="252"/>
      <c r="AG118" s="252"/>
      <c r="AH118" s="252"/>
      <c r="AI118" s="252"/>
      <c r="AJ118" s="328"/>
      <c r="AK118" s="328"/>
      <c r="AL118" s="328"/>
      <c r="AM118" s="328"/>
      <c r="AN118" s="328"/>
      <c r="AO118" s="329"/>
      <c r="AP118" s="329"/>
      <c r="AQ118" s="329"/>
      <c r="AR118" s="329"/>
      <c r="AS118" s="329"/>
      <c r="AT118" s="329"/>
      <c r="AU118" s="329"/>
      <c r="AV118" s="329"/>
      <c r="AW118" s="329"/>
      <c r="AX118" s="329"/>
      <c r="AZ118" s="331"/>
      <c r="BA118" s="331"/>
      <c r="BB118" s="331"/>
      <c r="BC118" s="331"/>
      <c r="BD118" s="331"/>
      <c r="BE118" s="329"/>
      <c r="BF118" s="329"/>
      <c r="BG118" s="329"/>
      <c r="BH118" s="329"/>
      <c r="BI118" s="329"/>
      <c r="BJ118" s="329"/>
      <c r="BK118" s="329"/>
      <c r="BL118" s="329"/>
      <c r="BM118" s="329"/>
      <c r="BN118" s="329"/>
      <c r="BO118" s="81"/>
      <c r="BP118" s="81"/>
      <c r="BQ118" s="81"/>
      <c r="BR118" s="81"/>
      <c r="BS118" s="81"/>
      <c r="BT118" s="81"/>
      <c r="BU118" s="81"/>
      <c r="BV118" s="81"/>
      <c r="BW118" s="81"/>
      <c r="BX118" s="81"/>
      <c r="BY118" s="81"/>
      <c r="BZ118" s="81"/>
      <c r="CA118" s="81"/>
      <c r="CB118" s="81"/>
      <c r="CC118" s="81"/>
      <c r="CD118" s="81"/>
      <c r="CE118" s="81"/>
      <c r="CF118" s="81"/>
      <c r="CG118" s="81"/>
      <c r="CH118" s="81"/>
      <c r="CI118" s="81"/>
      <c r="CJ118" s="81"/>
      <c r="CK118" s="81"/>
    </row>
    <row r="119" spans="1:94" s="90" customFormat="1" ht="20.25" customHeight="1">
      <c r="A119" s="58" t="s">
        <v>354</v>
      </c>
      <c r="B119" s="59" t="s">
        <v>355</v>
      </c>
      <c r="C119" s="60"/>
      <c r="D119" s="60"/>
      <c r="E119" s="40"/>
      <c r="F119" s="40"/>
      <c r="G119" s="40"/>
      <c r="H119" s="40"/>
      <c r="I119" s="40"/>
      <c r="J119" s="40"/>
      <c r="K119" s="40"/>
      <c r="L119" s="40"/>
      <c r="M119" s="40"/>
      <c r="N119" s="40"/>
      <c r="O119" s="40"/>
      <c r="P119" s="40"/>
      <c r="Q119" s="40"/>
      <c r="R119" s="40"/>
      <c r="S119" s="40"/>
      <c r="T119" s="40"/>
      <c r="U119" s="40"/>
      <c r="V119" s="40"/>
      <c r="W119" s="40"/>
      <c r="X119" s="40"/>
      <c r="Y119" s="40"/>
      <c r="Z119" s="60"/>
      <c r="AA119" s="60"/>
      <c r="AB119" s="60"/>
      <c r="AC119" s="60"/>
      <c r="AD119" s="60"/>
      <c r="AE119" s="60"/>
      <c r="AF119" s="60"/>
      <c r="AG119" s="60"/>
      <c r="AH119" s="60"/>
      <c r="AI119" s="60"/>
      <c r="AJ119" s="60"/>
      <c r="AK119" s="60"/>
      <c r="AL119" s="60"/>
      <c r="AM119" s="60"/>
      <c r="AN119" s="60"/>
      <c r="AO119" s="60"/>
      <c r="AP119" s="60"/>
      <c r="AQ119" s="60"/>
      <c r="AR119" s="60"/>
      <c r="AS119" s="60"/>
      <c r="AT119" s="60"/>
      <c r="AU119" s="60"/>
      <c r="AV119" s="60"/>
      <c r="AW119" s="60"/>
      <c r="AX119" s="60"/>
      <c r="AY119" s="60"/>
      <c r="AZ119" s="60"/>
      <c r="BA119" s="60"/>
      <c r="BB119" s="60"/>
      <c r="BC119" s="60"/>
      <c r="BD119" s="60"/>
      <c r="BE119" s="60"/>
      <c r="BF119" s="60"/>
      <c r="BG119" s="60"/>
      <c r="BH119" s="60"/>
      <c r="BI119" s="60"/>
      <c r="BJ119" s="60"/>
      <c r="BK119" s="60"/>
      <c r="BL119" s="60"/>
      <c r="BM119" s="60"/>
      <c r="BN119" s="60"/>
      <c r="BO119" s="259"/>
      <c r="BP119" s="259"/>
      <c r="BQ119" s="259"/>
      <c r="BR119" s="259"/>
      <c r="BS119" s="259"/>
      <c r="BT119" s="259"/>
      <c r="BU119" s="259"/>
      <c r="BV119" s="259"/>
      <c r="BW119" s="259"/>
      <c r="BX119" s="259"/>
      <c r="BY119" s="259"/>
      <c r="BZ119" s="259"/>
      <c r="CA119" s="259"/>
      <c r="CB119" s="259"/>
      <c r="CC119" s="259"/>
      <c r="CD119" s="259"/>
      <c r="CE119" s="259"/>
      <c r="CF119" s="259"/>
      <c r="CG119" s="259"/>
      <c r="CH119" s="259"/>
      <c r="CI119" s="259"/>
      <c r="CJ119" s="259"/>
      <c r="CK119" s="259"/>
      <c r="CL119" s="259"/>
      <c r="CM119" s="259"/>
      <c r="CN119" s="259"/>
      <c r="CO119" s="259"/>
      <c r="CP119" s="259"/>
    </row>
    <row r="120" spans="36:66" ht="20.25" customHeight="1">
      <c r="AJ120" s="91"/>
      <c r="AK120" s="91"/>
      <c r="AL120" s="91"/>
      <c r="AM120" s="91"/>
      <c r="AN120" s="91"/>
      <c r="AO120" s="64"/>
      <c r="AP120" s="64"/>
      <c r="AQ120" s="64"/>
      <c r="AR120" s="64"/>
      <c r="AS120" s="64"/>
      <c r="AT120" s="64"/>
      <c r="AU120" s="64"/>
      <c r="AV120" s="64"/>
      <c r="AW120" s="64"/>
      <c r="AX120" s="64"/>
      <c r="AZ120" s="57"/>
      <c r="BA120" s="57"/>
      <c r="BB120" s="57"/>
      <c r="BC120" s="57"/>
      <c r="BD120" s="57"/>
      <c r="BE120" s="64"/>
      <c r="BF120" s="64"/>
      <c r="BG120" s="64"/>
      <c r="BH120" s="64"/>
      <c r="BI120" s="64"/>
      <c r="BJ120" s="64"/>
      <c r="BK120" s="64"/>
      <c r="BL120" s="64"/>
      <c r="BM120" s="64"/>
      <c r="BN120" s="64"/>
    </row>
    <row r="121" spans="2:66" ht="23.25" customHeight="1">
      <c r="B121" s="395" t="s">
        <v>23</v>
      </c>
      <c r="C121" s="395"/>
      <c r="D121" s="395"/>
      <c r="E121" s="518" t="s">
        <v>356</v>
      </c>
      <c r="F121" s="519"/>
      <c r="G121" s="519"/>
      <c r="H121" s="519"/>
      <c r="I121" s="519"/>
      <c r="J121" s="519"/>
      <c r="K121" s="519"/>
      <c r="L121" s="519"/>
      <c r="M121" s="519"/>
      <c r="N121" s="519"/>
      <c r="O121" s="519"/>
      <c r="P121" s="519"/>
      <c r="Q121" s="519"/>
      <c r="R121" s="519"/>
      <c r="S121" s="519"/>
      <c r="T121" s="519"/>
      <c r="U121" s="519"/>
      <c r="V121" s="519"/>
      <c r="W121" s="519"/>
      <c r="X121" s="519"/>
      <c r="Y121" s="520"/>
      <c r="Z121" s="464" t="s">
        <v>248</v>
      </c>
      <c r="AA121" s="465"/>
      <c r="AB121" s="465"/>
      <c r="AC121" s="465"/>
      <c r="AD121" s="465"/>
      <c r="AE121" s="465"/>
      <c r="AF121" s="465"/>
      <c r="AG121" s="465"/>
      <c r="AH121" s="465"/>
      <c r="AI121" s="466"/>
      <c r="AJ121" s="464" t="s">
        <v>359</v>
      </c>
      <c r="AK121" s="465"/>
      <c r="AL121" s="465"/>
      <c r="AM121" s="465"/>
      <c r="AN121" s="465"/>
      <c r="AO121" s="465"/>
      <c r="AP121" s="465"/>
      <c r="AQ121" s="465"/>
      <c r="AR121" s="465"/>
      <c r="AS121" s="465"/>
      <c r="AT121" s="465"/>
      <c r="AU121" s="465"/>
      <c r="AV121" s="465"/>
      <c r="AW121" s="465"/>
      <c r="AX121" s="466"/>
      <c r="AY121" s="92"/>
      <c r="AZ121" s="464" t="s">
        <v>358</v>
      </c>
      <c r="BA121" s="465"/>
      <c r="BB121" s="465"/>
      <c r="BC121" s="465"/>
      <c r="BD121" s="465"/>
      <c r="BE121" s="465"/>
      <c r="BF121" s="465"/>
      <c r="BG121" s="465"/>
      <c r="BH121" s="465"/>
      <c r="BI121" s="465"/>
      <c r="BJ121" s="465"/>
      <c r="BK121" s="465"/>
      <c r="BL121" s="465"/>
      <c r="BM121" s="465"/>
      <c r="BN121" s="466"/>
    </row>
    <row r="122" spans="2:66" ht="23.25" customHeight="1">
      <c r="B122" s="395"/>
      <c r="C122" s="395"/>
      <c r="D122" s="395"/>
      <c r="E122" s="521"/>
      <c r="F122" s="522"/>
      <c r="G122" s="522"/>
      <c r="H122" s="522"/>
      <c r="I122" s="522"/>
      <c r="J122" s="522"/>
      <c r="K122" s="522"/>
      <c r="L122" s="522"/>
      <c r="M122" s="522"/>
      <c r="N122" s="522"/>
      <c r="O122" s="522"/>
      <c r="P122" s="522"/>
      <c r="Q122" s="522"/>
      <c r="R122" s="522"/>
      <c r="S122" s="522"/>
      <c r="T122" s="522"/>
      <c r="U122" s="522"/>
      <c r="V122" s="522"/>
      <c r="W122" s="522"/>
      <c r="X122" s="522"/>
      <c r="Y122" s="523"/>
      <c r="Z122" s="467"/>
      <c r="AA122" s="468"/>
      <c r="AB122" s="468"/>
      <c r="AC122" s="468"/>
      <c r="AD122" s="468"/>
      <c r="AE122" s="468"/>
      <c r="AF122" s="468"/>
      <c r="AG122" s="468"/>
      <c r="AH122" s="468"/>
      <c r="AI122" s="469"/>
      <c r="AJ122" s="467"/>
      <c r="AK122" s="468"/>
      <c r="AL122" s="468"/>
      <c r="AM122" s="468"/>
      <c r="AN122" s="468"/>
      <c r="AO122" s="468"/>
      <c r="AP122" s="468"/>
      <c r="AQ122" s="468"/>
      <c r="AR122" s="468"/>
      <c r="AS122" s="468"/>
      <c r="AT122" s="468"/>
      <c r="AU122" s="468"/>
      <c r="AV122" s="468"/>
      <c r="AW122" s="468"/>
      <c r="AX122" s="469"/>
      <c r="AY122" s="92"/>
      <c r="AZ122" s="467"/>
      <c r="BA122" s="468"/>
      <c r="BB122" s="468"/>
      <c r="BC122" s="468"/>
      <c r="BD122" s="468"/>
      <c r="BE122" s="468"/>
      <c r="BF122" s="468"/>
      <c r="BG122" s="468"/>
      <c r="BH122" s="468"/>
      <c r="BI122" s="468"/>
      <c r="BJ122" s="468"/>
      <c r="BK122" s="468"/>
      <c r="BL122" s="468"/>
      <c r="BM122" s="468"/>
      <c r="BN122" s="469"/>
    </row>
    <row r="123" spans="2:94" s="85" customFormat="1" ht="24.75">
      <c r="B123" s="499" t="s">
        <v>360</v>
      </c>
      <c r="C123" s="500"/>
      <c r="D123" s="501"/>
      <c r="E123" s="437" t="s">
        <v>244</v>
      </c>
      <c r="F123" s="438"/>
      <c r="G123" s="438"/>
      <c r="H123" s="438"/>
      <c r="I123" s="438"/>
      <c r="J123" s="438"/>
      <c r="K123" s="438"/>
      <c r="L123" s="438"/>
      <c r="M123" s="438"/>
      <c r="N123" s="438"/>
      <c r="O123" s="438"/>
      <c r="P123" s="438"/>
      <c r="Q123" s="438"/>
      <c r="R123" s="438"/>
      <c r="S123" s="438"/>
      <c r="T123" s="438"/>
      <c r="U123" s="438"/>
      <c r="V123" s="438"/>
      <c r="W123" s="438"/>
      <c r="X123" s="438"/>
      <c r="Y123" s="439"/>
      <c r="Z123" s="452"/>
      <c r="AA123" s="453"/>
      <c r="AB123" s="453"/>
      <c r="AC123" s="453"/>
      <c r="AD123" s="453"/>
      <c r="AE123" s="453"/>
      <c r="AF123" s="453"/>
      <c r="AG123" s="453"/>
      <c r="AH123" s="453"/>
      <c r="AI123" s="454"/>
      <c r="AJ123" s="471">
        <f>AO116+AO98+AO79</f>
        <v>0</v>
      </c>
      <c r="AK123" s="472"/>
      <c r="AL123" s="472"/>
      <c r="AM123" s="472"/>
      <c r="AN123" s="472"/>
      <c r="AO123" s="472"/>
      <c r="AP123" s="472"/>
      <c r="AQ123" s="472"/>
      <c r="AR123" s="472"/>
      <c r="AS123" s="472"/>
      <c r="AT123" s="472"/>
      <c r="AU123" s="472"/>
      <c r="AV123" s="472"/>
      <c r="AW123" s="472"/>
      <c r="AX123" s="473"/>
      <c r="AZ123" s="449" t="s">
        <v>40</v>
      </c>
      <c r="BA123" s="450"/>
      <c r="BB123" s="450"/>
      <c r="BC123" s="450"/>
      <c r="BD123" s="451"/>
      <c r="BE123" s="487">
        <f>AJ124-AJ123</f>
        <v>0</v>
      </c>
      <c r="BF123" s="487"/>
      <c r="BG123" s="487"/>
      <c r="BH123" s="487"/>
      <c r="BI123" s="487"/>
      <c r="BJ123" s="487"/>
      <c r="BK123" s="487"/>
      <c r="BL123" s="487"/>
      <c r="BM123" s="487"/>
      <c r="BN123" s="487"/>
      <c r="BO123" s="86"/>
      <c r="BP123" s="93"/>
      <c r="BQ123" s="93"/>
      <c r="BR123" s="93"/>
      <c r="BS123" s="93"/>
      <c r="BT123" s="93"/>
      <c r="BU123" s="93"/>
      <c r="BV123" s="93"/>
      <c r="BW123" s="93"/>
      <c r="BX123" s="93"/>
      <c r="BY123" s="93"/>
      <c r="BZ123" s="93"/>
      <c r="CA123" s="93"/>
      <c r="CB123" s="93"/>
      <c r="CC123" s="93"/>
      <c r="CD123" s="93"/>
      <c r="CE123" s="93"/>
      <c r="CF123" s="93"/>
      <c r="CG123" s="93"/>
      <c r="CH123" s="86"/>
      <c r="CI123" s="86"/>
      <c r="CJ123" s="86"/>
      <c r="CK123" s="86"/>
      <c r="CL123" s="86"/>
      <c r="CM123" s="86"/>
      <c r="CN123" s="86"/>
      <c r="CO123" s="86"/>
      <c r="CP123" s="86"/>
    </row>
    <row r="124" spans="2:94" s="85" customFormat="1" ht="24.75">
      <c r="B124" s="499" t="s">
        <v>361</v>
      </c>
      <c r="C124" s="500"/>
      <c r="D124" s="501"/>
      <c r="E124" s="437" t="s">
        <v>245</v>
      </c>
      <c r="F124" s="438"/>
      <c r="G124" s="438"/>
      <c r="H124" s="438"/>
      <c r="I124" s="438"/>
      <c r="J124" s="438"/>
      <c r="K124" s="438"/>
      <c r="L124" s="438"/>
      <c r="M124" s="438"/>
      <c r="N124" s="438"/>
      <c r="O124" s="438"/>
      <c r="P124" s="438"/>
      <c r="Q124" s="438"/>
      <c r="R124" s="438"/>
      <c r="S124" s="438"/>
      <c r="T124" s="438"/>
      <c r="U124" s="438"/>
      <c r="V124" s="438"/>
      <c r="W124" s="438"/>
      <c r="X124" s="438"/>
      <c r="Y124" s="439"/>
      <c r="Z124" s="452"/>
      <c r="AA124" s="453"/>
      <c r="AB124" s="453"/>
      <c r="AC124" s="453"/>
      <c r="AD124" s="453"/>
      <c r="AE124" s="453"/>
      <c r="AF124" s="453"/>
      <c r="AG124" s="453"/>
      <c r="AH124" s="453"/>
      <c r="AI124" s="454"/>
      <c r="AJ124" s="471">
        <f>BE116+BE98+BE79</f>
        <v>0</v>
      </c>
      <c r="AK124" s="472"/>
      <c r="AL124" s="472"/>
      <c r="AM124" s="472"/>
      <c r="AN124" s="472"/>
      <c r="AO124" s="472"/>
      <c r="AP124" s="472"/>
      <c r="AQ124" s="472"/>
      <c r="AR124" s="472"/>
      <c r="AS124" s="472"/>
      <c r="AT124" s="472"/>
      <c r="AU124" s="472"/>
      <c r="AV124" s="472"/>
      <c r="AW124" s="472"/>
      <c r="AX124" s="473"/>
      <c r="AZ124" s="449" t="s">
        <v>24</v>
      </c>
      <c r="BA124" s="450"/>
      <c r="BB124" s="450"/>
      <c r="BC124" s="450"/>
      <c r="BD124" s="451"/>
      <c r="BE124" s="498" t="str">
        <f>IF(BE123=0,"0",BE123/AJ123)</f>
        <v>0</v>
      </c>
      <c r="BF124" s="498"/>
      <c r="BG124" s="498"/>
      <c r="BH124" s="498"/>
      <c r="BI124" s="498"/>
      <c r="BJ124" s="498"/>
      <c r="BK124" s="498"/>
      <c r="BL124" s="498"/>
      <c r="BM124" s="498"/>
      <c r="BN124" s="498"/>
      <c r="BO124" s="86"/>
      <c r="BP124" s="86"/>
      <c r="BQ124" s="86"/>
      <c r="BR124" s="86"/>
      <c r="BS124" s="86"/>
      <c r="BT124" s="86"/>
      <c r="BU124" s="86"/>
      <c r="BV124" s="86"/>
      <c r="BW124" s="86"/>
      <c r="BX124" s="86"/>
      <c r="BY124" s="86"/>
      <c r="BZ124" s="86"/>
      <c r="CA124" s="86"/>
      <c r="CB124" s="86"/>
      <c r="CC124" s="86"/>
      <c r="CD124" s="86"/>
      <c r="CE124" s="86"/>
      <c r="CF124" s="86"/>
      <c r="CG124" s="86"/>
      <c r="CH124" s="86"/>
      <c r="CI124" s="86"/>
      <c r="CJ124" s="86"/>
      <c r="CK124" s="86"/>
      <c r="CL124" s="86"/>
      <c r="CM124" s="86"/>
      <c r="CN124" s="86"/>
      <c r="CO124" s="86"/>
      <c r="CP124" s="86"/>
    </row>
    <row r="125" spans="2:94" s="87" customFormat="1" ht="20.25" customHeight="1">
      <c r="B125" s="94"/>
      <c r="C125" s="330"/>
      <c r="D125" s="330"/>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331"/>
      <c r="AA125" s="331"/>
      <c r="AB125" s="331"/>
      <c r="AC125" s="331"/>
      <c r="AD125" s="252"/>
      <c r="AE125" s="252"/>
      <c r="AF125" s="252"/>
      <c r="AG125" s="252"/>
      <c r="AH125" s="252"/>
      <c r="AI125" s="252"/>
      <c r="AJ125" s="328"/>
      <c r="AK125" s="328"/>
      <c r="AL125" s="328"/>
      <c r="AM125" s="328"/>
      <c r="AN125" s="328"/>
      <c r="AO125" s="329"/>
      <c r="AP125" s="329"/>
      <c r="AQ125" s="329"/>
      <c r="AR125" s="329"/>
      <c r="AS125" s="329"/>
      <c r="AT125" s="329"/>
      <c r="AU125" s="329"/>
      <c r="AV125" s="329"/>
      <c r="AW125" s="329"/>
      <c r="AX125" s="329"/>
      <c r="AZ125" s="331"/>
      <c r="BA125" s="331"/>
      <c r="BB125" s="331"/>
      <c r="BC125" s="331"/>
      <c r="BD125" s="331"/>
      <c r="BE125" s="329"/>
      <c r="BF125" s="329"/>
      <c r="BG125" s="329"/>
      <c r="BH125" s="329"/>
      <c r="BI125" s="329"/>
      <c r="BJ125" s="329"/>
      <c r="BK125" s="329"/>
      <c r="BL125" s="329"/>
      <c r="BM125" s="329"/>
      <c r="BN125" s="329"/>
      <c r="BO125" s="81"/>
      <c r="BP125" s="81"/>
      <c r="BQ125" s="81"/>
      <c r="BR125" s="81"/>
      <c r="BS125" s="81"/>
      <c r="BT125" s="81"/>
      <c r="BU125" s="81"/>
      <c r="BV125" s="81"/>
      <c r="BW125" s="81"/>
      <c r="BX125" s="81"/>
      <c r="BY125" s="81"/>
      <c r="BZ125" s="81"/>
      <c r="CA125" s="81"/>
      <c r="CB125" s="81"/>
      <c r="CC125" s="81"/>
      <c r="CD125" s="81"/>
      <c r="CE125" s="81"/>
      <c r="CF125" s="81"/>
      <c r="CG125" s="81"/>
      <c r="CH125" s="81"/>
      <c r="CI125" s="81"/>
      <c r="CJ125" s="81"/>
      <c r="CK125" s="81"/>
      <c r="CL125" s="81"/>
      <c r="CM125" s="81"/>
      <c r="CN125" s="81"/>
      <c r="CO125" s="81"/>
      <c r="CP125" s="81"/>
    </row>
    <row r="145" spans="5:54" ht="20.25" customHeight="1">
      <c r="E145" s="249" t="s">
        <v>352</v>
      </c>
      <c r="F145" s="250"/>
      <c r="G145" s="250"/>
      <c r="H145" s="250"/>
      <c r="I145" s="250"/>
      <c r="J145" s="250"/>
      <c r="K145" s="250"/>
      <c r="L145" s="250"/>
      <c r="M145" s="250"/>
      <c r="N145" s="250"/>
      <c r="O145" s="250"/>
      <c r="P145" s="250"/>
      <c r="Q145" s="250"/>
      <c r="R145" s="250"/>
      <c r="S145" s="250"/>
      <c r="T145" s="250"/>
      <c r="U145" s="250"/>
      <c r="V145" s="250"/>
      <c r="W145" s="250"/>
      <c r="X145" s="250"/>
      <c r="Y145" s="251"/>
      <c r="Z145" s="512" t="s">
        <v>352</v>
      </c>
      <c r="AA145" s="513"/>
      <c r="AB145" s="513"/>
      <c r="AC145" s="513"/>
      <c r="AD145" s="513"/>
      <c r="AE145" s="513"/>
      <c r="AF145" s="513"/>
      <c r="AG145" s="513"/>
      <c r="AH145" s="513"/>
      <c r="AI145" s="513"/>
      <c r="AJ145" s="513"/>
      <c r="AK145" s="513"/>
      <c r="AL145" s="513"/>
      <c r="AM145" s="513"/>
      <c r="AN145" s="513"/>
      <c r="AO145" s="513"/>
      <c r="AP145" s="513"/>
      <c r="AQ145" s="513"/>
      <c r="AR145" s="513"/>
      <c r="AS145" s="513"/>
      <c r="AT145" s="513"/>
      <c r="AU145" s="513"/>
      <c r="AV145" s="514"/>
      <c r="BA145" s="488">
        <v>6</v>
      </c>
      <c r="BB145" s="489"/>
    </row>
    <row r="146" spans="5:54" ht="20.25" customHeight="1">
      <c r="E146" s="249" t="s">
        <v>304</v>
      </c>
      <c r="F146" s="250"/>
      <c r="G146" s="250"/>
      <c r="H146" s="250"/>
      <c r="I146" s="250"/>
      <c r="J146" s="250"/>
      <c r="K146" s="250"/>
      <c r="L146" s="250"/>
      <c r="M146" s="250"/>
      <c r="N146" s="250"/>
      <c r="O146" s="250"/>
      <c r="P146" s="250"/>
      <c r="Q146" s="250"/>
      <c r="R146" s="250"/>
      <c r="S146" s="250"/>
      <c r="T146" s="250"/>
      <c r="U146" s="250"/>
      <c r="V146" s="250"/>
      <c r="W146" s="250"/>
      <c r="X146" s="250"/>
      <c r="Y146" s="251"/>
      <c r="Z146" s="512" t="s">
        <v>338</v>
      </c>
      <c r="AA146" s="513"/>
      <c r="AB146" s="513"/>
      <c r="AC146" s="513"/>
      <c r="AD146" s="513"/>
      <c r="AE146" s="513"/>
      <c r="AF146" s="513"/>
      <c r="AG146" s="513"/>
      <c r="AH146" s="513"/>
      <c r="AI146" s="513"/>
      <c r="AJ146" s="513"/>
      <c r="AK146" s="513"/>
      <c r="AL146" s="513"/>
      <c r="AM146" s="513"/>
      <c r="AN146" s="513"/>
      <c r="AO146" s="513"/>
      <c r="AP146" s="513"/>
      <c r="AQ146" s="513"/>
      <c r="AR146" s="513"/>
      <c r="AS146" s="513"/>
      <c r="AT146" s="513"/>
      <c r="AU146" s="513"/>
      <c r="AV146" s="514"/>
      <c r="BA146" s="488">
        <v>12</v>
      </c>
      <c r="BB146" s="489"/>
    </row>
    <row r="147" spans="5:54" ht="20.25" customHeight="1">
      <c r="E147" s="249" t="s">
        <v>319</v>
      </c>
      <c r="F147" s="250"/>
      <c r="G147" s="250"/>
      <c r="H147" s="250"/>
      <c r="I147" s="250"/>
      <c r="J147" s="250"/>
      <c r="K147" s="250"/>
      <c r="L147" s="250"/>
      <c r="M147" s="250"/>
      <c r="N147" s="250"/>
      <c r="O147" s="250"/>
      <c r="P147" s="250"/>
      <c r="Q147" s="250"/>
      <c r="R147" s="250"/>
      <c r="S147" s="250"/>
      <c r="T147" s="250"/>
      <c r="U147" s="250"/>
      <c r="V147" s="250"/>
      <c r="W147" s="250"/>
      <c r="X147" s="250"/>
      <c r="Y147" s="251"/>
      <c r="Z147" s="512" t="s">
        <v>341</v>
      </c>
      <c r="AA147" s="513"/>
      <c r="AB147" s="513"/>
      <c r="AC147" s="513"/>
      <c r="AD147" s="513"/>
      <c r="AE147" s="513"/>
      <c r="AF147" s="513"/>
      <c r="AG147" s="513"/>
      <c r="AH147" s="513"/>
      <c r="AI147" s="513"/>
      <c r="AJ147" s="513"/>
      <c r="AK147" s="513"/>
      <c r="AL147" s="513"/>
      <c r="AM147" s="513"/>
      <c r="AN147" s="513"/>
      <c r="AO147" s="513"/>
      <c r="AP147" s="513"/>
      <c r="AQ147" s="513"/>
      <c r="AR147" s="513"/>
      <c r="AS147" s="513"/>
      <c r="AT147" s="513"/>
      <c r="AU147" s="513"/>
      <c r="AV147" s="514"/>
      <c r="BA147" s="488">
        <v>18</v>
      </c>
      <c r="BB147" s="489"/>
    </row>
    <row r="148" spans="5:48" ht="20.25" customHeight="1">
      <c r="E148" s="249" t="s">
        <v>305</v>
      </c>
      <c r="F148" s="250"/>
      <c r="G148" s="250"/>
      <c r="H148" s="250"/>
      <c r="I148" s="250"/>
      <c r="J148" s="250"/>
      <c r="K148" s="250"/>
      <c r="L148" s="250"/>
      <c r="M148" s="250"/>
      <c r="N148" s="250"/>
      <c r="O148" s="250"/>
      <c r="P148" s="250"/>
      <c r="Q148" s="250"/>
      <c r="R148" s="250"/>
      <c r="S148" s="250"/>
      <c r="T148" s="250"/>
      <c r="U148" s="250"/>
      <c r="V148" s="250"/>
      <c r="W148" s="250"/>
      <c r="X148" s="250"/>
      <c r="Y148" s="251"/>
      <c r="Z148" s="512" t="s">
        <v>351</v>
      </c>
      <c r="AA148" s="513"/>
      <c r="AB148" s="513"/>
      <c r="AC148" s="513"/>
      <c r="AD148" s="513"/>
      <c r="AE148" s="513"/>
      <c r="AF148" s="513"/>
      <c r="AG148" s="513"/>
      <c r="AH148" s="513"/>
      <c r="AI148" s="513"/>
      <c r="AJ148" s="513"/>
      <c r="AK148" s="513"/>
      <c r="AL148" s="513"/>
      <c r="AM148" s="513"/>
      <c r="AN148" s="513"/>
      <c r="AO148" s="513"/>
      <c r="AP148" s="513"/>
      <c r="AQ148" s="513"/>
      <c r="AR148" s="513"/>
      <c r="AS148" s="513"/>
      <c r="AT148" s="513"/>
      <c r="AU148" s="513"/>
      <c r="AV148" s="514"/>
    </row>
    <row r="149" spans="5:48" ht="20.25" customHeight="1">
      <c r="E149" s="249" t="s">
        <v>306</v>
      </c>
      <c r="F149" s="250"/>
      <c r="G149" s="250"/>
      <c r="H149" s="250"/>
      <c r="I149" s="250"/>
      <c r="J149" s="250"/>
      <c r="K149" s="250"/>
      <c r="L149" s="250"/>
      <c r="M149" s="250"/>
      <c r="N149" s="250"/>
      <c r="O149" s="250"/>
      <c r="P149" s="250"/>
      <c r="Q149" s="250"/>
      <c r="R149" s="250"/>
      <c r="S149" s="250"/>
      <c r="T149" s="250"/>
      <c r="U149" s="250"/>
      <c r="V149" s="250"/>
      <c r="W149" s="250"/>
      <c r="X149" s="250"/>
      <c r="Y149" s="251"/>
      <c r="Z149" s="512" t="s">
        <v>339</v>
      </c>
      <c r="AA149" s="513"/>
      <c r="AB149" s="513"/>
      <c r="AC149" s="513"/>
      <c r="AD149" s="513"/>
      <c r="AE149" s="513"/>
      <c r="AF149" s="513"/>
      <c r="AG149" s="513"/>
      <c r="AH149" s="513"/>
      <c r="AI149" s="513"/>
      <c r="AJ149" s="513"/>
      <c r="AK149" s="513"/>
      <c r="AL149" s="513"/>
      <c r="AM149" s="513"/>
      <c r="AN149" s="513"/>
      <c r="AO149" s="513"/>
      <c r="AP149" s="513"/>
      <c r="AQ149" s="513"/>
      <c r="AR149" s="513"/>
      <c r="AS149" s="513"/>
      <c r="AT149" s="513"/>
      <c r="AU149" s="513"/>
      <c r="AV149" s="514"/>
    </row>
    <row r="150" spans="5:48" ht="20.25" customHeight="1">
      <c r="E150" s="249" t="s">
        <v>307</v>
      </c>
      <c r="F150" s="250"/>
      <c r="G150" s="250"/>
      <c r="H150" s="250"/>
      <c r="I150" s="250"/>
      <c r="J150" s="250"/>
      <c r="K150" s="250"/>
      <c r="L150" s="250"/>
      <c r="M150" s="250"/>
      <c r="N150" s="250"/>
      <c r="O150" s="250"/>
      <c r="P150" s="250"/>
      <c r="Q150" s="250"/>
      <c r="R150" s="250"/>
      <c r="S150" s="250"/>
      <c r="T150" s="250"/>
      <c r="U150" s="250"/>
      <c r="V150" s="250"/>
      <c r="W150" s="250"/>
      <c r="X150" s="250"/>
      <c r="Y150" s="251"/>
      <c r="Z150" s="325" t="s">
        <v>340</v>
      </c>
      <c r="AA150" s="326"/>
      <c r="AB150" s="326"/>
      <c r="AC150" s="326"/>
      <c r="AD150" s="326"/>
      <c r="AE150" s="326"/>
      <c r="AF150" s="326"/>
      <c r="AG150" s="326"/>
      <c r="AH150" s="326"/>
      <c r="AI150" s="326"/>
      <c r="AJ150" s="326"/>
      <c r="AK150" s="326"/>
      <c r="AL150" s="326"/>
      <c r="AM150" s="326"/>
      <c r="AN150" s="326"/>
      <c r="AO150" s="326"/>
      <c r="AP150" s="326"/>
      <c r="AQ150" s="326"/>
      <c r="AR150" s="326"/>
      <c r="AS150" s="326"/>
      <c r="AT150" s="326"/>
      <c r="AU150" s="326"/>
      <c r="AV150" s="327"/>
    </row>
    <row r="151" spans="5:48" ht="20.25" customHeight="1">
      <c r="E151" s="249" t="s">
        <v>308</v>
      </c>
      <c r="F151" s="250"/>
      <c r="G151" s="250"/>
      <c r="H151" s="250"/>
      <c r="I151" s="250"/>
      <c r="J151" s="250"/>
      <c r="K151" s="250"/>
      <c r="L151" s="250"/>
      <c r="M151" s="250"/>
      <c r="N151" s="250"/>
      <c r="O151" s="250"/>
      <c r="P151" s="250"/>
      <c r="Q151" s="250"/>
      <c r="R151" s="250"/>
      <c r="S151" s="250"/>
      <c r="T151" s="250"/>
      <c r="U151" s="250"/>
      <c r="V151" s="250"/>
      <c r="W151" s="250"/>
      <c r="X151" s="250"/>
      <c r="Y151" s="251"/>
      <c r="Z151" s="512"/>
      <c r="AA151" s="513"/>
      <c r="AB151" s="513"/>
      <c r="AC151" s="513"/>
      <c r="AD151" s="513"/>
      <c r="AE151" s="513"/>
      <c r="AF151" s="513"/>
      <c r="AG151" s="513"/>
      <c r="AH151" s="513"/>
      <c r="AI151" s="513"/>
      <c r="AJ151" s="513"/>
      <c r="AK151" s="513"/>
      <c r="AL151" s="513"/>
      <c r="AM151" s="513"/>
      <c r="AN151" s="513"/>
      <c r="AO151" s="513"/>
      <c r="AP151" s="513"/>
      <c r="AQ151" s="513"/>
      <c r="AR151" s="513"/>
      <c r="AS151" s="513"/>
      <c r="AT151" s="513"/>
      <c r="AU151" s="513"/>
      <c r="AV151" s="514"/>
    </row>
    <row r="152" spans="5:48" ht="20.25" customHeight="1">
      <c r="E152" s="249" t="s">
        <v>309</v>
      </c>
      <c r="F152" s="250"/>
      <c r="G152" s="250"/>
      <c r="H152" s="250"/>
      <c r="I152" s="250"/>
      <c r="J152" s="250"/>
      <c r="K152" s="250"/>
      <c r="L152" s="250"/>
      <c r="M152" s="250"/>
      <c r="N152" s="250"/>
      <c r="O152" s="250"/>
      <c r="P152" s="250"/>
      <c r="Q152" s="250"/>
      <c r="R152" s="250"/>
      <c r="S152" s="250"/>
      <c r="T152" s="250"/>
      <c r="U152" s="250"/>
      <c r="V152" s="250"/>
      <c r="W152" s="250"/>
      <c r="X152" s="250"/>
      <c r="Y152" s="251"/>
      <c r="AT152" s="81"/>
      <c r="AU152" s="81"/>
      <c r="AV152" s="81"/>
    </row>
    <row r="153" spans="5:48" ht="20.25" customHeight="1">
      <c r="E153" s="249" t="s">
        <v>310</v>
      </c>
      <c r="F153" s="250"/>
      <c r="G153" s="250"/>
      <c r="H153" s="250"/>
      <c r="I153" s="250"/>
      <c r="J153" s="250"/>
      <c r="K153" s="250"/>
      <c r="L153" s="250"/>
      <c r="M153" s="250"/>
      <c r="N153" s="250"/>
      <c r="O153" s="250"/>
      <c r="P153" s="250"/>
      <c r="Q153" s="250"/>
      <c r="R153" s="250"/>
      <c r="S153" s="250"/>
      <c r="T153" s="250"/>
      <c r="U153" s="250"/>
      <c r="V153" s="250"/>
      <c r="W153" s="250"/>
      <c r="X153" s="250"/>
      <c r="Y153" s="251"/>
      <c r="AT153" s="81"/>
      <c r="AU153" s="81"/>
      <c r="AV153" s="81"/>
    </row>
    <row r="154" spans="5:48" ht="20.25" customHeight="1">
      <c r="E154" s="249" t="s">
        <v>311</v>
      </c>
      <c r="F154" s="250"/>
      <c r="G154" s="250"/>
      <c r="H154" s="250"/>
      <c r="I154" s="250"/>
      <c r="J154" s="250"/>
      <c r="K154" s="250"/>
      <c r="L154" s="250"/>
      <c r="M154" s="250"/>
      <c r="N154" s="250"/>
      <c r="O154" s="250"/>
      <c r="P154" s="250"/>
      <c r="Q154" s="250"/>
      <c r="R154" s="250"/>
      <c r="S154" s="250"/>
      <c r="T154" s="250"/>
      <c r="U154" s="250"/>
      <c r="V154" s="250"/>
      <c r="W154" s="250"/>
      <c r="X154" s="250"/>
      <c r="Y154" s="251"/>
      <c r="AT154" s="81"/>
      <c r="AU154" s="81"/>
      <c r="AV154" s="81"/>
    </row>
    <row r="155" spans="5:48" ht="20.25" customHeight="1">
      <c r="E155" s="249" t="s">
        <v>312</v>
      </c>
      <c r="F155" s="250"/>
      <c r="G155" s="250"/>
      <c r="H155" s="250"/>
      <c r="I155" s="250"/>
      <c r="J155" s="250"/>
      <c r="K155" s="250"/>
      <c r="L155" s="250"/>
      <c r="M155" s="250"/>
      <c r="N155" s="250"/>
      <c r="O155" s="250"/>
      <c r="P155" s="250"/>
      <c r="Q155" s="250"/>
      <c r="R155" s="250"/>
      <c r="S155" s="250"/>
      <c r="T155" s="250"/>
      <c r="U155" s="250"/>
      <c r="V155" s="250"/>
      <c r="W155" s="250"/>
      <c r="X155" s="250"/>
      <c r="Y155" s="251"/>
      <c r="AT155" s="81"/>
      <c r="AU155" s="81"/>
      <c r="AV155" s="81"/>
    </row>
    <row r="156" spans="5:48" ht="20.25" customHeight="1">
      <c r="E156" s="249" t="s">
        <v>313</v>
      </c>
      <c r="F156" s="250"/>
      <c r="G156" s="250"/>
      <c r="H156" s="250"/>
      <c r="I156" s="250"/>
      <c r="J156" s="250"/>
      <c r="K156" s="250"/>
      <c r="L156" s="250"/>
      <c r="M156" s="250"/>
      <c r="N156" s="250"/>
      <c r="O156" s="250"/>
      <c r="P156" s="250"/>
      <c r="Q156" s="250"/>
      <c r="R156" s="250"/>
      <c r="S156" s="250"/>
      <c r="T156" s="250"/>
      <c r="U156" s="250"/>
      <c r="V156" s="250"/>
      <c r="W156" s="250"/>
      <c r="X156" s="250"/>
      <c r="Y156" s="251"/>
      <c r="AT156" s="81"/>
      <c r="AU156" s="81"/>
      <c r="AV156" s="81"/>
    </row>
    <row r="157" spans="5:48" ht="20.25" customHeight="1">
      <c r="E157" s="249" t="s">
        <v>314</v>
      </c>
      <c r="F157" s="250"/>
      <c r="G157" s="250"/>
      <c r="H157" s="250"/>
      <c r="I157" s="250"/>
      <c r="J157" s="250"/>
      <c r="K157" s="250"/>
      <c r="L157" s="250"/>
      <c r="M157" s="250"/>
      <c r="N157" s="250"/>
      <c r="O157" s="250"/>
      <c r="P157" s="250"/>
      <c r="Q157" s="250"/>
      <c r="R157" s="250"/>
      <c r="S157" s="250"/>
      <c r="T157" s="250"/>
      <c r="U157" s="250"/>
      <c r="V157" s="250"/>
      <c r="W157" s="250"/>
      <c r="X157" s="250"/>
      <c r="Y157" s="251"/>
      <c r="AT157" s="81"/>
      <c r="AU157" s="81"/>
      <c r="AV157" s="81"/>
    </row>
    <row r="158" spans="5:48" ht="20.25" customHeight="1">
      <c r="E158" s="249" t="s">
        <v>315</v>
      </c>
      <c r="F158" s="250"/>
      <c r="G158" s="250"/>
      <c r="H158" s="250"/>
      <c r="I158" s="250"/>
      <c r="J158" s="250"/>
      <c r="K158" s="250"/>
      <c r="L158" s="250"/>
      <c r="M158" s="250"/>
      <c r="N158" s="250"/>
      <c r="O158" s="250"/>
      <c r="P158" s="250"/>
      <c r="Q158" s="250"/>
      <c r="R158" s="250"/>
      <c r="S158" s="250"/>
      <c r="T158" s="250"/>
      <c r="U158" s="250"/>
      <c r="V158" s="250"/>
      <c r="W158" s="250"/>
      <c r="X158" s="250"/>
      <c r="Y158" s="251"/>
      <c r="AT158" s="81"/>
      <c r="AU158" s="81"/>
      <c r="AV158" s="81"/>
    </row>
    <row r="159" spans="5:48" ht="20.25" customHeight="1">
      <c r="E159" s="249" t="s">
        <v>316</v>
      </c>
      <c r="F159" s="250"/>
      <c r="G159" s="250"/>
      <c r="H159" s="250"/>
      <c r="I159" s="250"/>
      <c r="J159" s="250"/>
      <c r="K159" s="250"/>
      <c r="L159" s="250"/>
      <c r="M159" s="250"/>
      <c r="N159" s="250"/>
      <c r="O159" s="250"/>
      <c r="P159" s="250"/>
      <c r="Q159" s="250"/>
      <c r="R159" s="250"/>
      <c r="S159" s="250"/>
      <c r="T159" s="250"/>
      <c r="U159" s="250"/>
      <c r="V159" s="250"/>
      <c r="W159" s="250"/>
      <c r="X159" s="250"/>
      <c r="Y159" s="251"/>
      <c r="AT159" s="81"/>
      <c r="AU159" s="81"/>
      <c r="AV159" s="81"/>
    </row>
    <row r="160" spans="5:48" ht="20.25" customHeight="1">
      <c r="E160" s="249" t="s">
        <v>317</v>
      </c>
      <c r="F160" s="250"/>
      <c r="G160" s="250"/>
      <c r="H160" s="250"/>
      <c r="I160" s="250"/>
      <c r="J160" s="250"/>
      <c r="K160" s="250"/>
      <c r="L160" s="250"/>
      <c r="M160" s="250"/>
      <c r="N160" s="250"/>
      <c r="O160" s="250"/>
      <c r="P160" s="250"/>
      <c r="Q160" s="250"/>
      <c r="R160" s="250"/>
      <c r="S160" s="250"/>
      <c r="T160" s="250"/>
      <c r="U160" s="250"/>
      <c r="V160" s="250"/>
      <c r="W160" s="250"/>
      <c r="X160" s="250"/>
      <c r="Y160" s="251"/>
      <c r="AT160" s="81"/>
      <c r="AU160" s="81"/>
      <c r="AV160" s="81"/>
    </row>
    <row r="161" spans="5:48" ht="20.25" customHeight="1">
      <c r="E161" s="249" t="s">
        <v>318</v>
      </c>
      <c r="F161" s="250"/>
      <c r="G161" s="250"/>
      <c r="H161" s="250"/>
      <c r="I161" s="250"/>
      <c r="J161" s="250"/>
      <c r="K161" s="250"/>
      <c r="L161" s="250"/>
      <c r="M161" s="250"/>
      <c r="N161" s="250"/>
      <c r="O161" s="250"/>
      <c r="P161" s="250"/>
      <c r="Q161" s="250"/>
      <c r="R161" s="250"/>
      <c r="S161" s="250"/>
      <c r="T161" s="250"/>
      <c r="U161" s="250"/>
      <c r="V161" s="250"/>
      <c r="W161" s="250"/>
      <c r="X161" s="250"/>
      <c r="Y161" s="251"/>
      <c r="AT161" s="81"/>
      <c r="AU161" s="81"/>
      <c r="AV161" s="81"/>
    </row>
    <row r="162" spans="5:48" ht="20.25" customHeight="1">
      <c r="E162" s="249" t="s">
        <v>508</v>
      </c>
      <c r="F162" s="250"/>
      <c r="G162" s="250"/>
      <c r="H162" s="250"/>
      <c r="I162" s="250"/>
      <c r="J162" s="250"/>
      <c r="K162" s="250"/>
      <c r="L162" s="250"/>
      <c r="M162" s="250"/>
      <c r="N162" s="250"/>
      <c r="O162" s="250"/>
      <c r="P162" s="250"/>
      <c r="Q162" s="250"/>
      <c r="R162" s="250"/>
      <c r="S162" s="250"/>
      <c r="T162" s="250"/>
      <c r="U162" s="250"/>
      <c r="V162" s="250"/>
      <c r="W162" s="250"/>
      <c r="X162" s="250"/>
      <c r="Y162" s="251"/>
      <c r="AT162" s="81"/>
      <c r="AU162" s="81"/>
      <c r="AV162" s="81"/>
    </row>
    <row r="163" spans="5:48" ht="20.25" customHeight="1">
      <c r="E163" s="249"/>
      <c r="F163" s="250"/>
      <c r="G163" s="250"/>
      <c r="H163" s="250"/>
      <c r="I163" s="250"/>
      <c r="J163" s="250"/>
      <c r="K163" s="250"/>
      <c r="L163" s="250"/>
      <c r="M163" s="250"/>
      <c r="N163" s="250"/>
      <c r="O163" s="250"/>
      <c r="P163" s="250"/>
      <c r="Q163" s="250"/>
      <c r="R163" s="250"/>
      <c r="S163" s="250"/>
      <c r="T163" s="250"/>
      <c r="U163" s="250"/>
      <c r="V163" s="250"/>
      <c r="W163" s="250"/>
      <c r="X163" s="250"/>
      <c r="Y163" s="251"/>
      <c r="AT163" s="81"/>
      <c r="AU163" s="81"/>
      <c r="AV163" s="81"/>
    </row>
    <row r="166" spans="5:35" ht="20.25" customHeight="1">
      <c r="E166" s="437" t="s">
        <v>352</v>
      </c>
      <c r="F166" s="438"/>
      <c r="G166" s="438"/>
      <c r="H166" s="438"/>
      <c r="I166" s="438"/>
      <c r="J166" s="438"/>
      <c r="K166" s="438"/>
      <c r="L166" s="438"/>
      <c r="M166" s="438"/>
      <c r="N166" s="438"/>
      <c r="O166" s="438"/>
      <c r="P166" s="438"/>
      <c r="Q166" s="438"/>
      <c r="R166" s="438"/>
      <c r="S166" s="438"/>
      <c r="T166" s="438"/>
      <c r="U166" s="438"/>
      <c r="V166" s="438"/>
      <c r="W166" s="438"/>
      <c r="X166" s="438"/>
      <c r="Y166" s="439"/>
      <c r="Z166" s="515" t="s">
        <v>352</v>
      </c>
      <c r="AA166" s="516"/>
      <c r="AB166" s="516"/>
      <c r="AC166" s="516"/>
      <c r="AD166" s="516"/>
      <c r="AE166" s="516"/>
      <c r="AF166" s="516"/>
      <c r="AG166" s="516"/>
      <c r="AH166" s="516"/>
      <c r="AI166" s="517"/>
    </row>
    <row r="167" spans="5:35" ht="20.25" customHeight="1">
      <c r="E167" s="437" t="s">
        <v>343</v>
      </c>
      <c r="F167" s="438"/>
      <c r="G167" s="438"/>
      <c r="H167" s="438"/>
      <c r="I167" s="438"/>
      <c r="J167" s="438"/>
      <c r="K167" s="438"/>
      <c r="L167" s="438"/>
      <c r="M167" s="438"/>
      <c r="N167" s="438"/>
      <c r="O167" s="438"/>
      <c r="P167" s="438"/>
      <c r="Q167" s="438"/>
      <c r="R167" s="438"/>
      <c r="S167" s="438"/>
      <c r="T167" s="438"/>
      <c r="U167" s="438"/>
      <c r="V167" s="438"/>
      <c r="W167" s="438"/>
      <c r="X167" s="438"/>
      <c r="Y167" s="439"/>
      <c r="Z167" s="515"/>
      <c r="AA167" s="516"/>
      <c r="AB167" s="516"/>
      <c r="AC167" s="516"/>
      <c r="AD167" s="516"/>
      <c r="AE167" s="516"/>
      <c r="AF167" s="516"/>
      <c r="AG167" s="516"/>
      <c r="AH167" s="516"/>
      <c r="AI167" s="517"/>
    </row>
    <row r="168" spans="5:35" ht="20.25" customHeight="1">
      <c r="E168" s="437" t="s">
        <v>415</v>
      </c>
      <c r="F168" s="438"/>
      <c r="G168" s="438"/>
      <c r="H168" s="438"/>
      <c r="I168" s="438"/>
      <c r="J168" s="438"/>
      <c r="K168" s="438"/>
      <c r="L168" s="438"/>
      <c r="M168" s="438"/>
      <c r="N168" s="438"/>
      <c r="O168" s="438"/>
      <c r="P168" s="438"/>
      <c r="Q168" s="438"/>
      <c r="R168" s="438"/>
      <c r="S168" s="438"/>
      <c r="T168" s="438"/>
      <c r="U168" s="438"/>
      <c r="V168" s="438"/>
      <c r="W168" s="438"/>
      <c r="X168" s="438"/>
      <c r="Y168" s="439"/>
      <c r="Z168" s="515"/>
      <c r="AA168" s="516"/>
      <c r="AB168" s="516"/>
      <c r="AC168" s="516"/>
      <c r="AD168" s="516"/>
      <c r="AE168" s="516"/>
      <c r="AF168" s="516"/>
      <c r="AG168" s="516"/>
      <c r="AH168" s="516"/>
      <c r="AI168" s="517"/>
    </row>
    <row r="169" spans="5:35" ht="20.25" customHeight="1">
      <c r="E169" s="437" t="s">
        <v>344</v>
      </c>
      <c r="F169" s="438"/>
      <c r="G169" s="438"/>
      <c r="H169" s="438"/>
      <c r="I169" s="438"/>
      <c r="J169" s="438"/>
      <c r="K169" s="438"/>
      <c r="L169" s="438"/>
      <c r="M169" s="438"/>
      <c r="N169" s="438"/>
      <c r="O169" s="438"/>
      <c r="P169" s="438"/>
      <c r="Q169" s="438"/>
      <c r="R169" s="438"/>
      <c r="S169" s="438"/>
      <c r="T169" s="438"/>
      <c r="U169" s="438"/>
      <c r="V169" s="438"/>
      <c r="W169" s="438"/>
      <c r="X169" s="438"/>
      <c r="Y169" s="439"/>
      <c r="Z169" s="515"/>
      <c r="AA169" s="516"/>
      <c r="AB169" s="516"/>
      <c r="AC169" s="516"/>
      <c r="AD169" s="516"/>
      <c r="AE169" s="516"/>
      <c r="AF169" s="516"/>
      <c r="AG169" s="516"/>
      <c r="AH169" s="516"/>
      <c r="AI169" s="517"/>
    </row>
    <row r="170" spans="5:35" ht="20.25" customHeight="1">
      <c r="E170" s="437" t="s">
        <v>345</v>
      </c>
      <c r="F170" s="438"/>
      <c r="G170" s="438"/>
      <c r="H170" s="438"/>
      <c r="I170" s="438"/>
      <c r="J170" s="438"/>
      <c r="K170" s="438"/>
      <c r="L170" s="438"/>
      <c r="M170" s="438"/>
      <c r="N170" s="438"/>
      <c r="O170" s="438"/>
      <c r="P170" s="438"/>
      <c r="Q170" s="438"/>
      <c r="R170" s="438"/>
      <c r="S170" s="438"/>
      <c r="T170" s="438"/>
      <c r="U170" s="438"/>
      <c r="V170" s="438"/>
      <c r="W170" s="438"/>
      <c r="X170" s="438"/>
      <c r="Y170" s="439"/>
      <c r="Z170" s="515"/>
      <c r="AA170" s="516"/>
      <c r="AB170" s="516"/>
      <c r="AC170" s="516"/>
      <c r="AD170" s="516"/>
      <c r="AE170" s="516"/>
      <c r="AF170" s="516"/>
      <c r="AG170" s="516"/>
      <c r="AH170" s="516"/>
      <c r="AI170" s="517"/>
    </row>
    <row r="171" spans="2:94" s="87" customFormat="1" ht="20.25" customHeight="1">
      <c r="B171" s="470"/>
      <c r="C171" s="470"/>
      <c r="D171" s="470"/>
      <c r="E171" s="437" t="s">
        <v>346</v>
      </c>
      <c r="F171" s="438"/>
      <c r="G171" s="438"/>
      <c r="H171" s="438"/>
      <c r="I171" s="438"/>
      <c r="J171" s="438"/>
      <c r="K171" s="438"/>
      <c r="L171" s="438"/>
      <c r="M171" s="438"/>
      <c r="N171" s="438"/>
      <c r="O171" s="438"/>
      <c r="P171" s="438"/>
      <c r="Q171" s="438"/>
      <c r="R171" s="438"/>
      <c r="S171" s="438"/>
      <c r="T171" s="438"/>
      <c r="U171" s="438"/>
      <c r="V171" s="438"/>
      <c r="W171" s="438"/>
      <c r="X171" s="438"/>
      <c r="Y171" s="439"/>
      <c r="Z171" s="515"/>
      <c r="AA171" s="516"/>
      <c r="AB171" s="516"/>
      <c r="AC171" s="516"/>
      <c r="AD171" s="516"/>
      <c r="AE171" s="516"/>
      <c r="AF171" s="516"/>
      <c r="AG171" s="516"/>
      <c r="AH171" s="516"/>
      <c r="AI171" s="517"/>
      <c r="AJ171" s="462"/>
      <c r="AK171" s="462"/>
      <c r="AL171" s="462"/>
      <c r="AM171" s="462"/>
      <c r="AN171" s="462"/>
      <c r="AO171" s="490"/>
      <c r="AP171" s="490"/>
      <c r="AQ171" s="490"/>
      <c r="AR171" s="490"/>
      <c r="AS171" s="490"/>
      <c r="AT171" s="490"/>
      <c r="AU171" s="490"/>
      <c r="AV171" s="490"/>
      <c r="AW171" s="490"/>
      <c r="AX171" s="490"/>
      <c r="AY171" s="57"/>
      <c r="AZ171" s="463"/>
      <c r="BA171" s="463"/>
      <c r="BB171" s="463"/>
      <c r="BC171" s="463"/>
      <c r="BD171" s="463"/>
      <c r="BE171" s="490"/>
      <c r="BF171" s="490"/>
      <c r="BG171" s="490"/>
      <c r="BH171" s="490"/>
      <c r="BI171" s="490"/>
      <c r="BJ171" s="490"/>
      <c r="BK171" s="490"/>
      <c r="BL171" s="490"/>
      <c r="BM171" s="490"/>
      <c r="BN171" s="490"/>
      <c r="BO171" s="81"/>
      <c r="BP171" s="81"/>
      <c r="BQ171" s="81"/>
      <c r="BR171" s="81"/>
      <c r="BS171" s="81"/>
      <c r="BT171" s="81"/>
      <c r="BU171" s="81"/>
      <c r="BV171" s="81"/>
      <c r="BW171" s="81"/>
      <c r="BX171" s="81"/>
      <c r="BY171" s="81"/>
      <c r="BZ171" s="81"/>
      <c r="CA171" s="81"/>
      <c r="CB171" s="81"/>
      <c r="CC171" s="81"/>
      <c r="CD171" s="81"/>
      <c r="CE171" s="81"/>
      <c r="CF171" s="81"/>
      <c r="CG171" s="81"/>
      <c r="CH171" s="81"/>
      <c r="CI171" s="81"/>
      <c r="CJ171" s="81"/>
      <c r="CK171" s="81"/>
      <c r="CL171" s="81"/>
      <c r="CM171" s="81"/>
      <c r="CN171" s="81"/>
      <c r="CO171" s="81"/>
      <c r="CP171" s="81"/>
    </row>
    <row r="172" spans="2:94" s="87" customFormat="1" ht="20.25" customHeight="1">
      <c r="B172" s="470"/>
      <c r="C172" s="470"/>
      <c r="D172" s="470"/>
      <c r="E172" s="437" t="s">
        <v>347</v>
      </c>
      <c r="F172" s="438"/>
      <c r="G172" s="438"/>
      <c r="H172" s="438"/>
      <c r="I172" s="438"/>
      <c r="J172" s="438"/>
      <c r="K172" s="438"/>
      <c r="L172" s="438"/>
      <c r="M172" s="438"/>
      <c r="N172" s="438"/>
      <c r="O172" s="438"/>
      <c r="P172" s="438"/>
      <c r="Q172" s="438"/>
      <c r="R172" s="438"/>
      <c r="S172" s="438"/>
      <c r="T172" s="438"/>
      <c r="U172" s="438"/>
      <c r="V172" s="438"/>
      <c r="W172" s="438"/>
      <c r="X172" s="438"/>
      <c r="Y172" s="439"/>
      <c r="Z172" s="515"/>
      <c r="AA172" s="516"/>
      <c r="AB172" s="516"/>
      <c r="AC172" s="516"/>
      <c r="AD172" s="516"/>
      <c r="AE172" s="516"/>
      <c r="AF172" s="516"/>
      <c r="AG172" s="516"/>
      <c r="AH172" s="516"/>
      <c r="AI172" s="517"/>
      <c r="AJ172" s="462"/>
      <c r="AK172" s="462"/>
      <c r="AL172" s="462"/>
      <c r="AM172" s="462"/>
      <c r="AN172" s="462"/>
      <c r="AO172" s="490"/>
      <c r="AP172" s="490"/>
      <c r="AQ172" s="490"/>
      <c r="AR172" s="490"/>
      <c r="AS172" s="490"/>
      <c r="AT172" s="490"/>
      <c r="AU172" s="490"/>
      <c r="AV172" s="490"/>
      <c r="AW172" s="490"/>
      <c r="AX172" s="490"/>
      <c r="AY172" s="64"/>
      <c r="AZ172" s="463"/>
      <c r="BA172" s="463"/>
      <c r="BB172" s="463"/>
      <c r="BC172" s="463"/>
      <c r="BD172" s="463"/>
      <c r="BE172" s="490"/>
      <c r="BF172" s="490"/>
      <c r="BG172" s="490"/>
      <c r="BH172" s="490"/>
      <c r="BI172" s="490"/>
      <c r="BJ172" s="490"/>
      <c r="BK172" s="490"/>
      <c r="BL172" s="490"/>
      <c r="BM172" s="490"/>
      <c r="BN172" s="490"/>
      <c r="BO172" s="81"/>
      <c r="BP172" s="81"/>
      <c r="BQ172" s="81"/>
      <c r="BR172" s="81"/>
      <c r="BS172" s="81"/>
      <c r="BT172" s="81"/>
      <c r="BU172" s="81"/>
      <c r="BV172" s="81"/>
      <c r="BW172" s="81"/>
      <c r="BX172" s="81"/>
      <c r="BY172" s="81"/>
      <c r="BZ172" s="81"/>
      <c r="CA172" s="81"/>
      <c r="CB172" s="81"/>
      <c r="CC172" s="81"/>
      <c r="CD172" s="81"/>
      <c r="CE172" s="81"/>
      <c r="CF172" s="81"/>
      <c r="CG172" s="81"/>
      <c r="CH172" s="81"/>
      <c r="CI172" s="81"/>
      <c r="CJ172" s="81"/>
      <c r="CK172" s="81"/>
      <c r="CL172" s="81"/>
      <c r="CM172" s="81"/>
      <c r="CN172" s="81"/>
      <c r="CO172" s="81"/>
      <c r="CP172" s="81"/>
    </row>
    <row r="173" spans="2:94" s="87" customFormat="1" ht="20.25" customHeight="1">
      <c r="B173" s="470"/>
      <c r="C173" s="470"/>
      <c r="D173" s="470"/>
      <c r="E173" s="437" t="s">
        <v>348</v>
      </c>
      <c r="F173" s="438"/>
      <c r="G173" s="438"/>
      <c r="H173" s="438"/>
      <c r="I173" s="438"/>
      <c r="J173" s="438"/>
      <c r="K173" s="438"/>
      <c r="L173" s="438"/>
      <c r="M173" s="438"/>
      <c r="N173" s="438"/>
      <c r="O173" s="438"/>
      <c r="P173" s="438"/>
      <c r="Q173" s="438"/>
      <c r="R173" s="438"/>
      <c r="S173" s="438"/>
      <c r="T173" s="438"/>
      <c r="U173" s="438"/>
      <c r="V173" s="438"/>
      <c r="W173" s="438"/>
      <c r="X173" s="438"/>
      <c r="Y173" s="439"/>
      <c r="Z173" s="515"/>
      <c r="AA173" s="516"/>
      <c r="AB173" s="516"/>
      <c r="AC173" s="516"/>
      <c r="AD173" s="516"/>
      <c r="AE173" s="516"/>
      <c r="AF173" s="516"/>
      <c r="AG173" s="516"/>
      <c r="AH173" s="516"/>
      <c r="AI173" s="517"/>
      <c r="AJ173" s="462"/>
      <c r="AK173" s="462"/>
      <c r="AL173" s="462"/>
      <c r="AM173" s="462"/>
      <c r="AN173" s="462"/>
      <c r="AO173" s="490"/>
      <c r="AP173" s="490"/>
      <c r="AQ173" s="490"/>
      <c r="AR173" s="490"/>
      <c r="AS173" s="490"/>
      <c r="AT173" s="490"/>
      <c r="AU173" s="490"/>
      <c r="AV173" s="490"/>
      <c r="AW173" s="490"/>
      <c r="AX173" s="490"/>
      <c r="AY173" s="64"/>
      <c r="AZ173" s="463"/>
      <c r="BA173" s="463"/>
      <c r="BB173" s="463"/>
      <c r="BC173" s="463"/>
      <c r="BD173" s="463"/>
      <c r="BE173" s="490"/>
      <c r="BF173" s="490"/>
      <c r="BG173" s="490"/>
      <c r="BH173" s="490"/>
      <c r="BI173" s="490"/>
      <c r="BJ173" s="490"/>
      <c r="BK173" s="490"/>
      <c r="BL173" s="490"/>
      <c r="BM173" s="490"/>
      <c r="BN173" s="490"/>
      <c r="BO173" s="81"/>
      <c r="BP173" s="81"/>
      <c r="BQ173" s="81"/>
      <c r="BR173" s="81"/>
      <c r="BS173" s="81"/>
      <c r="BT173" s="81"/>
      <c r="BU173" s="81"/>
      <c r="BV173" s="81"/>
      <c r="BW173" s="81"/>
      <c r="BX173" s="81"/>
      <c r="BY173" s="81"/>
      <c r="BZ173" s="81"/>
      <c r="CA173" s="81"/>
      <c r="CB173" s="81"/>
      <c r="CC173" s="81"/>
      <c r="CD173" s="81"/>
      <c r="CE173" s="81"/>
      <c r="CF173" s="81"/>
      <c r="CG173" s="81"/>
      <c r="CH173" s="81"/>
      <c r="CI173" s="81"/>
      <c r="CJ173" s="81"/>
      <c r="CK173" s="81"/>
      <c r="CL173" s="81"/>
      <c r="CM173" s="81"/>
      <c r="CN173" s="81"/>
      <c r="CO173" s="81"/>
      <c r="CP173" s="81"/>
    </row>
    <row r="174" spans="5:35" ht="20.25" customHeight="1">
      <c r="E174" s="437" t="s">
        <v>349</v>
      </c>
      <c r="F174" s="438"/>
      <c r="G174" s="438"/>
      <c r="H174" s="438"/>
      <c r="I174" s="438"/>
      <c r="J174" s="438"/>
      <c r="K174" s="438"/>
      <c r="L174" s="438"/>
      <c r="M174" s="438"/>
      <c r="N174" s="438"/>
      <c r="O174" s="438"/>
      <c r="P174" s="438"/>
      <c r="Q174" s="438"/>
      <c r="R174" s="438"/>
      <c r="S174" s="438"/>
      <c r="T174" s="438"/>
      <c r="U174" s="438"/>
      <c r="V174" s="438"/>
      <c r="W174" s="438"/>
      <c r="X174" s="438"/>
      <c r="Y174" s="439"/>
      <c r="Z174" s="515"/>
      <c r="AA174" s="516"/>
      <c r="AB174" s="516"/>
      <c r="AC174" s="516"/>
      <c r="AD174" s="516"/>
      <c r="AE174" s="516"/>
      <c r="AF174" s="516"/>
      <c r="AG174" s="516"/>
      <c r="AH174" s="516"/>
      <c r="AI174" s="517"/>
    </row>
    <row r="175" spans="5:35" ht="20.25" customHeight="1">
      <c r="E175" s="437"/>
      <c r="F175" s="438"/>
      <c r="G175" s="438"/>
      <c r="H175" s="438"/>
      <c r="I175" s="438"/>
      <c r="J175" s="438"/>
      <c r="K175" s="438"/>
      <c r="L175" s="438"/>
      <c r="M175" s="438"/>
      <c r="N175" s="438"/>
      <c r="O175" s="438"/>
      <c r="P175" s="438"/>
      <c r="Q175" s="438"/>
      <c r="R175" s="438"/>
      <c r="S175" s="438"/>
      <c r="T175" s="438"/>
      <c r="U175" s="438"/>
      <c r="V175" s="438"/>
      <c r="W175" s="438"/>
      <c r="X175" s="438"/>
      <c r="Y175" s="439"/>
      <c r="Z175" s="515"/>
      <c r="AA175" s="516"/>
      <c r="AB175" s="516"/>
      <c r="AC175" s="516"/>
      <c r="AD175" s="516"/>
      <c r="AE175" s="516"/>
      <c r="AF175" s="516"/>
      <c r="AG175" s="516"/>
      <c r="AH175" s="516"/>
      <c r="AI175" s="517"/>
    </row>
    <row r="176" spans="5:35" ht="20.25" customHeight="1">
      <c r="E176" s="437"/>
      <c r="F176" s="438"/>
      <c r="G176" s="438"/>
      <c r="H176" s="438"/>
      <c r="I176" s="438"/>
      <c r="J176" s="438"/>
      <c r="K176" s="438"/>
      <c r="L176" s="438"/>
      <c r="M176" s="438"/>
      <c r="N176" s="438"/>
      <c r="O176" s="438"/>
      <c r="P176" s="438"/>
      <c r="Q176" s="438"/>
      <c r="R176" s="438"/>
      <c r="S176" s="438"/>
      <c r="T176" s="438"/>
      <c r="U176" s="438"/>
      <c r="V176" s="438"/>
      <c r="W176" s="438"/>
      <c r="X176" s="438"/>
      <c r="Y176" s="439"/>
      <c r="Z176" s="515"/>
      <c r="AA176" s="516"/>
      <c r="AB176" s="516"/>
      <c r="AC176" s="516"/>
      <c r="AD176" s="516"/>
      <c r="AE176" s="516"/>
      <c r="AF176" s="516"/>
      <c r="AG176" s="516"/>
      <c r="AH176" s="516"/>
      <c r="AI176" s="517"/>
    </row>
    <row r="177" spans="5:35" ht="20.25" customHeight="1">
      <c r="E177" s="437"/>
      <c r="F177" s="438"/>
      <c r="G177" s="438"/>
      <c r="H177" s="438"/>
      <c r="I177" s="438"/>
      <c r="J177" s="438"/>
      <c r="K177" s="438"/>
      <c r="L177" s="438"/>
      <c r="M177" s="438"/>
      <c r="N177" s="438"/>
      <c r="O177" s="438"/>
      <c r="P177" s="438"/>
      <c r="Q177" s="438"/>
      <c r="R177" s="438"/>
      <c r="S177" s="438"/>
      <c r="T177" s="438"/>
      <c r="U177" s="438"/>
      <c r="V177" s="438"/>
      <c r="W177" s="438"/>
      <c r="X177" s="438"/>
      <c r="Y177" s="439"/>
      <c r="Z177" s="515"/>
      <c r="AA177" s="516"/>
      <c r="AB177" s="516"/>
      <c r="AC177" s="516"/>
      <c r="AD177" s="516"/>
      <c r="AE177" s="516"/>
      <c r="AF177" s="516"/>
      <c r="AG177" s="516"/>
      <c r="AH177" s="516"/>
      <c r="AI177" s="517"/>
    </row>
  </sheetData>
  <sheetProtection sheet="1" objects="1" scenarios="1" formatRows="0" insertRows="0"/>
  <mergeCells count="1137">
    <mergeCell ref="AZ19:BN19"/>
    <mergeCell ref="AZ39:BN39"/>
    <mergeCell ref="AZ62:BN62"/>
    <mergeCell ref="AZ99:BN99"/>
    <mergeCell ref="AZ117:BN117"/>
    <mergeCell ref="DA25:DE27"/>
    <mergeCell ref="DA28:DE28"/>
    <mergeCell ref="DA29:DE29"/>
    <mergeCell ref="DA30:DE30"/>
    <mergeCell ref="DA31:DE31"/>
    <mergeCell ref="DA32:DE32"/>
    <mergeCell ref="DA38:DE38"/>
    <mergeCell ref="DF25:DJ27"/>
    <mergeCell ref="DK25:DO27"/>
    <mergeCell ref="DF28:DJ28"/>
    <mergeCell ref="DK28:DO28"/>
    <mergeCell ref="DF29:DJ29"/>
    <mergeCell ref="DK29:DO29"/>
    <mergeCell ref="DF30:DJ30"/>
    <mergeCell ref="DK30:DO30"/>
    <mergeCell ref="DF31:DJ31"/>
    <mergeCell ref="DK31:DO31"/>
    <mergeCell ref="DF32:DJ32"/>
    <mergeCell ref="DK32:DO32"/>
    <mergeCell ref="DF38:DJ38"/>
    <mergeCell ref="DK38:DO38"/>
    <mergeCell ref="CL55:CP55"/>
    <mergeCell ref="CQ55:CU55"/>
    <mergeCell ref="CV55:CZ55"/>
    <mergeCell ref="CL56:CP56"/>
    <mergeCell ref="CQ56:CU56"/>
    <mergeCell ref="CV56:CZ56"/>
    <mergeCell ref="AT32:AX32"/>
    <mergeCell ref="AO38:AS38"/>
    <mergeCell ref="AT38:AX38"/>
    <mergeCell ref="BE25:BI27"/>
    <mergeCell ref="BJ25:BN27"/>
    <mergeCell ref="BE28:BI28"/>
    <mergeCell ref="BJ28:BN28"/>
    <mergeCell ref="BE29:BI29"/>
    <mergeCell ref="BJ29:BN29"/>
    <mergeCell ref="BE30:BI30"/>
    <mergeCell ref="BJ30:BN30"/>
    <mergeCell ref="BE31:BI31"/>
    <mergeCell ref="BJ31:BN31"/>
    <mergeCell ref="BE32:BI32"/>
    <mergeCell ref="BJ32:BN32"/>
    <mergeCell ref="BE38:BI38"/>
    <mergeCell ref="BJ38:BN38"/>
    <mergeCell ref="BE35:BI35"/>
    <mergeCell ref="BJ35:BN35"/>
    <mergeCell ref="AZ37:BD37"/>
    <mergeCell ref="BE37:BI37"/>
    <mergeCell ref="BJ37:BN37"/>
    <mergeCell ref="BE36:BI36"/>
    <mergeCell ref="BJ36:BN36"/>
    <mergeCell ref="CL61:CP61"/>
    <mergeCell ref="CQ61:CU61"/>
    <mergeCell ref="CV61:CZ61"/>
    <mergeCell ref="CL57:CP57"/>
    <mergeCell ref="CQ57:CU57"/>
    <mergeCell ref="CV57:CZ57"/>
    <mergeCell ref="CL58:CP58"/>
    <mergeCell ref="CQ58:CU58"/>
    <mergeCell ref="CV58:CZ58"/>
    <mergeCell ref="CL59:CP59"/>
    <mergeCell ref="CQ59:CU59"/>
    <mergeCell ref="CV59:CZ59"/>
    <mergeCell ref="CL49:CP49"/>
    <mergeCell ref="CQ49:CU49"/>
    <mergeCell ref="CV49:CZ49"/>
    <mergeCell ref="CL50:CP50"/>
    <mergeCell ref="CQ50:CU50"/>
    <mergeCell ref="CV50:CZ50"/>
    <mergeCell ref="CL51:CP51"/>
    <mergeCell ref="CQ51:CU51"/>
    <mergeCell ref="CV51:CZ51"/>
    <mergeCell ref="CL52:CP52"/>
    <mergeCell ref="CQ52:CU52"/>
    <mergeCell ref="CV52:CZ52"/>
    <mergeCell ref="CL53:CP53"/>
    <mergeCell ref="CQ53:CU53"/>
    <mergeCell ref="CV53:CZ53"/>
    <mergeCell ref="CL54:CP54"/>
    <mergeCell ref="CQ54:CU54"/>
    <mergeCell ref="CQ31:CU31"/>
    <mergeCell ref="CV31:CZ31"/>
    <mergeCell ref="CQ32:CU32"/>
    <mergeCell ref="CV32:CZ32"/>
    <mergeCell ref="CQ38:CU38"/>
    <mergeCell ref="CV38:CZ38"/>
    <mergeCell ref="CL33:CP33"/>
    <mergeCell ref="CQ33:CU33"/>
    <mergeCell ref="CV33:CZ33"/>
    <mergeCell ref="CL35:CP35"/>
    <mergeCell ref="CQ35:CU35"/>
    <mergeCell ref="CV35:CZ35"/>
    <mergeCell ref="CL37:CP37"/>
    <mergeCell ref="CQ37:CU37"/>
    <mergeCell ref="CV37:CZ37"/>
    <mergeCell ref="CL60:CP60"/>
    <mergeCell ref="CQ60:CU60"/>
    <mergeCell ref="CV60:CZ60"/>
    <mergeCell ref="CL36:CP36"/>
    <mergeCell ref="CQ36:CU36"/>
    <mergeCell ref="CV36:CZ36"/>
    <mergeCell ref="CQ13:CZ13"/>
    <mergeCell ref="CL14:CP14"/>
    <mergeCell ref="CQ14:CZ14"/>
    <mergeCell ref="CL15:CP15"/>
    <mergeCell ref="CQ15:CZ15"/>
    <mergeCell ref="CL28:CP28"/>
    <mergeCell ref="CL29:CP29"/>
    <mergeCell ref="CL30:CP30"/>
    <mergeCell ref="CQ25:CU27"/>
    <mergeCell ref="CV25:CZ27"/>
    <mergeCell ref="CQ28:CU28"/>
    <mergeCell ref="CV28:CZ28"/>
    <mergeCell ref="CQ29:CU29"/>
    <mergeCell ref="CV29:CZ29"/>
    <mergeCell ref="CQ30:CU30"/>
    <mergeCell ref="CV30:CZ30"/>
    <mergeCell ref="CV54:CZ54"/>
    <mergeCell ref="CL31:CP31"/>
    <mergeCell ref="CL32:CP32"/>
    <mergeCell ref="CL38:CP38"/>
    <mergeCell ref="CL43:CP45"/>
    <mergeCell ref="CQ43:CU45"/>
    <mergeCell ref="CV43:CZ45"/>
    <mergeCell ref="CL46:CP46"/>
    <mergeCell ref="CQ46:CU46"/>
    <mergeCell ref="CV46:CZ46"/>
    <mergeCell ref="CL47:CP47"/>
    <mergeCell ref="CQ47:CU47"/>
    <mergeCell ref="CV47:CZ47"/>
    <mergeCell ref="CL48:CP48"/>
    <mergeCell ref="CQ48:CU48"/>
    <mergeCell ref="CV48:CZ48"/>
    <mergeCell ref="E166:Y166"/>
    <mergeCell ref="Z166:AI166"/>
    <mergeCell ref="Z167:AI167"/>
    <mergeCell ref="Z168:AI168"/>
    <mergeCell ref="Z169:AI169"/>
    <mergeCell ref="Z170:AI170"/>
    <mergeCell ref="Z146:AV146"/>
    <mergeCell ref="Z147:AV147"/>
    <mergeCell ref="Z149:AV149"/>
    <mergeCell ref="Z151:AV151"/>
    <mergeCell ref="Z148:AV148"/>
    <mergeCell ref="Z177:AI177"/>
    <mergeCell ref="Z88:AI88"/>
    <mergeCell ref="Z89:AI89"/>
    <mergeCell ref="Z90:AI90"/>
    <mergeCell ref="Z91:AI91"/>
    <mergeCell ref="Z92:AI92"/>
    <mergeCell ref="Z93:AI93"/>
    <mergeCell ref="Z94:AI94"/>
    <mergeCell ref="Z95:AI95"/>
    <mergeCell ref="Z97:AI97"/>
    <mergeCell ref="Z171:AI171"/>
    <mergeCell ref="Z172:AI172"/>
    <mergeCell ref="Z173:AI173"/>
    <mergeCell ref="Z174:AI174"/>
    <mergeCell ref="Z175:AI175"/>
    <mergeCell ref="Z176:AI176"/>
    <mergeCell ref="Z96:AI96"/>
    <mergeCell ref="E121:Y122"/>
    <mergeCell ref="E123:Y123"/>
    <mergeCell ref="Z106:AI106"/>
    <mergeCell ref="Z107:AI107"/>
    <mergeCell ref="Z145:AV145"/>
    <mergeCell ref="AJ112:AN112"/>
    <mergeCell ref="AZ111:BD111"/>
    <mergeCell ref="AO75:AX75"/>
    <mergeCell ref="AO76:AX76"/>
    <mergeCell ref="AJ77:AN77"/>
    <mergeCell ref="AO90:AX90"/>
    <mergeCell ref="AO91:AX91"/>
    <mergeCell ref="AO92:AX92"/>
    <mergeCell ref="AZ91:BD91"/>
    <mergeCell ref="AO78:AX78"/>
    <mergeCell ref="AZ92:BD92"/>
    <mergeCell ref="AZ89:BD89"/>
    <mergeCell ref="AZ90:BD90"/>
    <mergeCell ref="AJ85:AN87"/>
    <mergeCell ref="AJ90:AN90"/>
    <mergeCell ref="AJ91:AN91"/>
    <mergeCell ref="AO93:AX93"/>
    <mergeCell ref="AO94:AX94"/>
    <mergeCell ref="Z108:AI108"/>
    <mergeCell ref="Z109:AI109"/>
    <mergeCell ref="Z110:AI110"/>
    <mergeCell ref="Z111:AI111"/>
    <mergeCell ref="Z112:AI112"/>
    <mergeCell ref="AO115:AX115"/>
    <mergeCell ref="AO116:AX116"/>
    <mergeCell ref="AZ78:BD78"/>
    <mergeCell ref="AZ97:BD97"/>
    <mergeCell ref="AZ108:BD108"/>
    <mergeCell ref="AZ109:BD109"/>
    <mergeCell ref="AZ112:BD112"/>
    <mergeCell ref="AZ113:BD113"/>
    <mergeCell ref="CL10:CP10"/>
    <mergeCell ref="CQ10:CZ10"/>
    <mergeCell ref="BJ53:BN53"/>
    <mergeCell ref="BE54:BI54"/>
    <mergeCell ref="BJ54:BN54"/>
    <mergeCell ref="BE55:BI55"/>
    <mergeCell ref="BJ55:BN55"/>
    <mergeCell ref="BE56:BI56"/>
    <mergeCell ref="AZ25:BD27"/>
    <mergeCell ref="AJ52:AN52"/>
    <mergeCell ref="AJ49:AN49"/>
    <mergeCell ref="AJ50:AN50"/>
    <mergeCell ref="AO47:AS47"/>
    <mergeCell ref="AT47:AX47"/>
    <mergeCell ref="AO48:AS48"/>
    <mergeCell ref="AT48:AX48"/>
    <mergeCell ref="AJ47:AN47"/>
    <mergeCell ref="BJ56:BN56"/>
    <mergeCell ref="BE53:BI53"/>
    <mergeCell ref="CL16:CP16"/>
    <mergeCell ref="CQ16:CZ16"/>
    <mergeCell ref="CL17:CP17"/>
    <mergeCell ref="CQ17:CZ17"/>
    <mergeCell ref="CL18:CP18"/>
    <mergeCell ref="CQ18:CZ18"/>
    <mergeCell ref="BE11:BN11"/>
    <mergeCell ref="CL25:CP27"/>
    <mergeCell ref="CL11:CP11"/>
    <mergeCell ref="CQ11:CZ11"/>
    <mergeCell ref="CL12:CP12"/>
    <mergeCell ref="CQ12:CZ12"/>
    <mergeCell ref="CL13:CP13"/>
    <mergeCell ref="Z6:AI7"/>
    <mergeCell ref="Z8:AI8"/>
    <mergeCell ref="Z9:AI9"/>
    <mergeCell ref="Z10:AI10"/>
    <mergeCell ref="Z11:AI11"/>
    <mergeCell ref="Z12:AI12"/>
    <mergeCell ref="Z13:AI13"/>
    <mergeCell ref="Z14:AI14"/>
    <mergeCell ref="Z72:AI72"/>
    <mergeCell ref="Z66:AI68"/>
    <mergeCell ref="CL1:DA2"/>
    <mergeCell ref="AZ2:BN2"/>
    <mergeCell ref="AZ1:BN1"/>
    <mergeCell ref="AJ12:AN12"/>
    <mergeCell ref="AZ12:BD12"/>
    <mergeCell ref="AO12:AX12"/>
    <mergeCell ref="AZ13:BD13"/>
    <mergeCell ref="AO13:AX13"/>
    <mergeCell ref="AZ14:BD14"/>
    <mergeCell ref="BA4:BB4"/>
    <mergeCell ref="AO14:AX14"/>
    <mergeCell ref="AZ10:BD10"/>
    <mergeCell ref="AZ11:BD11"/>
    <mergeCell ref="BE9:BN9"/>
    <mergeCell ref="AJ8:AN8"/>
    <mergeCell ref="BE10:BN10"/>
    <mergeCell ref="CL6:CP7"/>
    <mergeCell ref="CQ6:CZ7"/>
    <mergeCell ref="CL8:CP8"/>
    <mergeCell ref="CQ8:CZ8"/>
    <mergeCell ref="CL9:CP9"/>
    <mergeCell ref="CQ9:CZ9"/>
    <mergeCell ref="AJ173:AN173"/>
    <mergeCell ref="AO173:AX173"/>
    <mergeCell ref="A2:AX2"/>
    <mergeCell ref="AZ8:BD8"/>
    <mergeCell ref="AZ9:BD9"/>
    <mergeCell ref="B52:D52"/>
    <mergeCell ref="E52:Y52"/>
    <mergeCell ref="B111:D111"/>
    <mergeCell ref="B25:D27"/>
    <mergeCell ref="E25:Y27"/>
    <mergeCell ref="E111:Y111"/>
    <mergeCell ref="AO111:AX111"/>
    <mergeCell ref="AO43:AS45"/>
    <mergeCell ref="AT43:AX45"/>
    <mergeCell ref="AJ38:AN38"/>
    <mergeCell ref="AO108:AX108"/>
    <mergeCell ref="AO109:AX109"/>
    <mergeCell ref="AO110:AX110"/>
    <mergeCell ref="AJ94:AN94"/>
    <mergeCell ref="AJ106:AN106"/>
    <mergeCell ref="AO103:AX105"/>
    <mergeCell ref="AJ95:AN95"/>
    <mergeCell ref="AO112:AX112"/>
    <mergeCell ref="AJ113:AN113"/>
    <mergeCell ref="AJ107:AN107"/>
    <mergeCell ref="AO106:AX106"/>
    <mergeCell ref="AO107:AX107"/>
    <mergeCell ref="AJ109:AN109"/>
    <mergeCell ref="AJ110:AN110"/>
    <mergeCell ref="AO95:AX95"/>
    <mergeCell ref="AJ96:AN96"/>
    <mergeCell ref="AJ70:AN70"/>
    <mergeCell ref="B96:D96"/>
    <mergeCell ref="AJ78:AN78"/>
    <mergeCell ref="B91:D91"/>
    <mergeCell ref="E91:Y91"/>
    <mergeCell ref="E90:Y90"/>
    <mergeCell ref="B78:D78"/>
    <mergeCell ref="E78:Y78"/>
    <mergeCell ref="B85:D87"/>
    <mergeCell ref="E85:Y87"/>
    <mergeCell ref="Z85:AI87"/>
    <mergeCell ref="E75:Y75"/>
    <mergeCell ref="B74:D74"/>
    <mergeCell ref="E74:Y74"/>
    <mergeCell ref="B70:D70"/>
    <mergeCell ref="B72:D72"/>
    <mergeCell ref="AJ97:AN97"/>
    <mergeCell ref="AJ92:AN92"/>
    <mergeCell ref="AJ93:AN93"/>
    <mergeCell ref="E77:Y77"/>
    <mergeCell ref="B76:D76"/>
    <mergeCell ref="AJ73:AN73"/>
    <mergeCell ref="Z70:AI70"/>
    <mergeCell ref="Z73:AI73"/>
    <mergeCell ref="AJ71:AN71"/>
    <mergeCell ref="B97:D97"/>
    <mergeCell ref="B95:D95"/>
    <mergeCell ref="Z114:AI114"/>
    <mergeCell ref="AZ15:BD15"/>
    <mergeCell ref="AJ16:AN16"/>
    <mergeCell ref="AJ17:AN17"/>
    <mergeCell ref="AJ18:AN18"/>
    <mergeCell ref="B173:D173"/>
    <mergeCell ref="E173:Y173"/>
    <mergeCell ref="E46:Y46"/>
    <mergeCell ref="E47:Y47"/>
    <mergeCell ref="AO51:AS51"/>
    <mergeCell ref="AZ16:BD16"/>
    <mergeCell ref="AZ17:BD17"/>
    <mergeCell ref="AZ18:BD18"/>
    <mergeCell ref="AZ31:BD31"/>
    <mergeCell ref="AZ32:BD32"/>
    <mergeCell ref="E16:Y16"/>
    <mergeCell ref="AZ58:BD58"/>
    <mergeCell ref="AZ59:BD59"/>
    <mergeCell ref="B124:D124"/>
    <mergeCell ref="E124:Y124"/>
    <mergeCell ref="AZ28:BD28"/>
    <mergeCell ref="AZ29:BD29"/>
    <mergeCell ref="AZ30:BD30"/>
    <mergeCell ref="Z124:AI124"/>
    <mergeCell ref="AZ38:BD38"/>
    <mergeCell ref="AZ46:BD46"/>
    <mergeCell ref="AZ47:BD47"/>
    <mergeCell ref="AZ48:BD48"/>
    <mergeCell ref="B61:D61"/>
    <mergeCell ref="E66:Y68"/>
    <mergeCell ref="B77:D77"/>
    <mergeCell ref="AZ85:BD87"/>
    <mergeCell ref="AZ79:BD79"/>
    <mergeCell ref="BE8:BN8"/>
    <mergeCell ref="AO46:AS46"/>
    <mergeCell ref="AT46:AX46"/>
    <mergeCell ref="AJ25:AN27"/>
    <mergeCell ref="AO25:AS27"/>
    <mergeCell ref="AT25:AX27"/>
    <mergeCell ref="AO28:AS28"/>
    <mergeCell ref="AO8:AX8"/>
    <mergeCell ref="AJ9:AN9"/>
    <mergeCell ref="AJ10:AN10"/>
    <mergeCell ref="AJ11:AN11"/>
    <mergeCell ref="AJ13:AN13"/>
    <mergeCell ref="AJ14:AN14"/>
    <mergeCell ref="AJ15:AN15"/>
    <mergeCell ref="E10:Y10"/>
    <mergeCell ref="E8:Y8"/>
    <mergeCell ref="Z16:AI16"/>
    <mergeCell ref="E12:Y12"/>
    <mergeCell ref="AJ29:AN29"/>
    <mergeCell ref="AJ30:AN30"/>
    <mergeCell ref="AJ31:AN31"/>
    <mergeCell ref="AJ32:AN32"/>
    <mergeCell ref="Z49:AI49"/>
    <mergeCell ref="E49:Y49"/>
    <mergeCell ref="AJ28:AN28"/>
    <mergeCell ref="AT30:AX30"/>
    <mergeCell ref="AO31:AS31"/>
    <mergeCell ref="AT31:AX31"/>
    <mergeCell ref="AO32:AS32"/>
    <mergeCell ref="AJ75:AN75"/>
    <mergeCell ref="AZ94:BD94"/>
    <mergeCell ref="AZ95:BD95"/>
    <mergeCell ref="AZ106:BD106"/>
    <mergeCell ref="AZ107:BD107"/>
    <mergeCell ref="AZ103:BD105"/>
    <mergeCell ref="AO114:AX114"/>
    <mergeCell ref="E96:Y96"/>
    <mergeCell ref="E108:Y108"/>
    <mergeCell ref="AZ110:BD110"/>
    <mergeCell ref="AJ108:AN108"/>
    <mergeCell ref="AZ96:BD96"/>
    <mergeCell ref="AJ89:AN89"/>
    <mergeCell ref="AJ114:AN114"/>
    <mergeCell ref="AO113:AX113"/>
    <mergeCell ref="AJ103:AN105"/>
    <mergeCell ref="AO96:AX96"/>
    <mergeCell ref="AO97:AX97"/>
    <mergeCell ref="AJ111:AN111"/>
    <mergeCell ref="AZ173:BD173"/>
    <mergeCell ref="BE173:BN173"/>
    <mergeCell ref="B90:D90"/>
    <mergeCell ref="BE103:BN105"/>
    <mergeCell ref="AO172:AX172"/>
    <mergeCell ref="AO171:AX171"/>
    <mergeCell ref="BE172:BN172"/>
    <mergeCell ref="E172:Y172"/>
    <mergeCell ref="Z121:AI122"/>
    <mergeCell ref="BE91:BN91"/>
    <mergeCell ref="B98:D98"/>
    <mergeCell ref="B94:D94"/>
    <mergeCell ref="E94:Y94"/>
    <mergeCell ref="BE98:BN98"/>
    <mergeCell ref="B123:D123"/>
    <mergeCell ref="AJ121:AX122"/>
    <mergeCell ref="AJ98:AN98"/>
    <mergeCell ref="B92:D92"/>
    <mergeCell ref="BE108:BN108"/>
    <mergeCell ref="E114:Y114"/>
    <mergeCell ref="B106:D106"/>
    <mergeCell ref="BE106:BN106"/>
    <mergeCell ref="B107:D107"/>
    <mergeCell ref="AZ114:BD114"/>
    <mergeCell ref="B109:D109"/>
    <mergeCell ref="E109:Y109"/>
    <mergeCell ref="BE109:BN109"/>
    <mergeCell ref="B110:D110"/>
    <mergeCell ref="E110:Y110"/>
    <mergeCell ref="B116:D116"/>
    <mergeCell ref="AJ116:AN116"/>
    <mergeCell ref="AJ115:AN115"/>
    <mergeCell ref="AO18:AX18"/>
    <mergeCell ref="AO15:AX15"/>
    <mergeCell ref="AJ43:AN45"/>
    <mergeCell ref="BE6:BN7"/>
    <mergeCell ref="E11:Y11"/>
    <mergeCell ref="AO9:AX9"/>
    <mergeCell ref="AO10:AX10"/>
    <mergeCell ref="AJ74:AN74"/>
    <mergeCell ref="B121:D122"/>
    <mergeCell ref="BE92:BN92"/>
    <mergeCell ref="BE124:BN124"/>
    <mergeCell ref="E92:Y92"/>
    <mergeCell ref="BE107:BN107"/>
    <mergeCell ref="B108:D108"/>
    <mergeCell ref="B93:D93"/>
    <mergeCell ref="E93:Y93"/>
    <mergeCell ref="BE93:BN93"/>
    <mergeCell ref="BE94:BN94"/>
    <mergeCell ref="BE96:BN96"/>
    <mergeCell ref="E97:Y97"/>
    <mergeCell ref="BE97:BN97"/>
    <mergeCell ref="E95:Y95"/>
    <mergeCell ref="AO98:AX98"/>
    <mergeCell ref="AZ98:BD98"/>
    <mergeCell ref="BE95:BN95"/>
    <mergeCell ref="BE113:BN113"/>
    <mergeCell ref="AT59:AX59"/>
    <mergeCell ref="E70:Y70"/>
    <mergeCell ref="B89:D89"/>
    <mergeCell ref="E89:Y89"/>
    <mergeCell ref="Z115:AI115"/>
    <mergeCell ref="E116:AI116"/>
    <mergeCell ref="A1:AX1"/>
    <mergeCell ref="E6:Y7"/>
    <mergeCell ref="AO11:AX11"/>
    <mergeCell ref="B21:BN21"/>
    <mergeCell ref="AZ57:BD57"/>
    <mergeCell ref="AJ60:AN60"/>
    <mergeCell ref="AO54:AS54"/>
    <mergeCell ref="AJ53:AN53"/>
    <mergeCell ref="AJ54:AN54"/>
    <mergeCell ref="AJ55:AN55"/>
    <mergeCell ref="B66:D68"/>
    <mergeCell ref="AZ66:BD68"/>
    <mergeCell ref="AZ61:BD61"/>
    <mergeCell ref="AT54:AX54"/>
    <mergeCell ref="BE12:BN12"/>
    <mergeCell ref="BE13:BN13"/>
    <mergeCell ref="BE14:BN14"/>
    <mergeCell ref="BE15:BN15"/>
    <mergeCell ref="BE16:BN16"/>
    <mergeCell ref="BE17:BN17"/>
    <mergeCell ref="BE18:BN18"/>
    <mergeCell ref="BE66:BN68"/>
    <mergeCell ref="AZ60:BD60"/>
    <mergeCell ref="E57:Y57"/>
    <mergeCell ref="BJ59:BN59"/>
    <mergeCell ref="BE60:BI60"/>
    <mergeCell ref="BJ60:BN60"/>
    <mergeCell ref="AO61:AS61"/>
    <mergeCell ref="AT61:AX61"/>
    <mergeCell ref="Z60:AI60"/>
    <mergeCell ref="E61:AI61"/>
    <mergeCell ref="BE59:BI59"/>
    <mergeCell ref="AO60:AS60"/>
    <mergeCell ref="AT60:AX60"/>
    <mergeCell ref="BE72:BN72"/>
    <mergeCell ref="AO73:AX73"/>
    <mergeCell ref="AO69:AX69"/>
    <mergeCell ref="AO70:AX70"/>
    <mergeCell ref="Z69:AI69"/>
    <mergeCell ref="AJ69:AN69"/>
    <mergeCell ref="BE47:BI47"/>
    <mergeCell ref="BJ47:BN47"/>
    <mergeCell ref="BE48:BI48"/>
    <mergeCell ref="BE57:BI57"/>
    <mergeCell ref="AO58:AS58"/>
    <mergeCell ref="AO49:AS49"/>
    <mergeCell ref="AT49:AX49"/>
    <mergeCell ref="AO50:AS50"/>
    <mergeCell ref="AT50:AX50"/>
    <mergeCell ref="AZ52:BD52"/>
    <mergeCell ref="AZ49:BD49"/>
    <mergeCell ref="AZ50:BD50"/>
    <mergeCell ref="AZ53:BD53"/>
    <mergeCell ref="AT51:AX51"/>
    <mergeCell ref="AO52:AS52"/>
    <mergeCell ref="AT52:AX52"/>
    <mergeCell ref="AZ56:BD56"/>
    <mergeCell ref="BE52:BI52"/>
    <mergeCell ref="Z59:AI59"/>
    <mergeCell ref="AJ56:AN56"/>
    <mergeCell ref="B172:D172"/>
    <mergeCell ref="B53:D53"/>
    <mergeCell ref="E171:Y171"/>
    <mergeCell ref="E106:Y106"/>
    <mergeCell ref="Z123:AI123"/>
    <mergeCell ref="E107:Y107"/>
    <mergeCell ref="E88:Y88"/>
    <mergeCell ref="B56:D56"/>
    <mergeCell ref="B71:D71"/>
    <mergeCell ref="B79:D79"/>
    <mergeCell ref="E79:AI79"/>
    <mergeCell ref="B88:D88"/>
    <mergeCell ref="E54:Y54"/>
    <mergeCell ref="B58:D58"/>
    <mergeCell ref="E58:Y58"/>
    <mergeCell ref="B60:D60"/>
    <mergeCell ref="B75:D75"/>
    <mergeCell ref="B69:D69"/>
    <mergeCell ref="E69:Y69"/>
    <mergeCell ref="B73:D73"/>
    <mergeCell ref="Z56:AI56"/>
    <mergeCell ref="Z74:AI74"/>
    <mergeCell ref="Z71:AI71"/>
    <mergeCell ref="B112:D112"/>
    <mergeCell ref="B113:D113"/>
    <mergeCell ref="E113:Y113"/>
    <mergeCell ref="E112:Y112"/>
    <mergeCell ref="Z113:AI113"/>
    <mergeCell ref="B103:D105"/>
    <mergeCell ref="E103:Y105"/>
    <mergeCell ref="Z103:AI105"/>
    <mergeCell ref="E98:AI98"/>
    <mergeCell ref="Z58:AI58"/>
    <mergeCell ref="E55:Y55"/>
    <mergeCell ref="E56:Y56"/>
    <mergeCell ref="E60:Y60"/>
    <mergeCell ref="E115:Y115"/>
    <mergeCell ref="B114:D114"/>
    <mergeCell ref="B115:D115"/>
    <mergeCell ref="AJ59:AN59"/>
    <mergeCell ref="AJ61:AN61"/>
    <mergeCell ref="BJ52:BN52"/>
    <mergeCell ref="BE171:BN171"/>
    <mergeCell ref="BE76:BN76"/>
    <mergeCell ref="BE89:BN89"/>
    <mergeCell ref="BA146:BB146"/>
    <mergeCell ref="BA147:BB147"/>
    <mergeCell ref="AO53:AS53"/>
    <mergeCell ref="AT53:AX53"/>
    <mergeCell ref="AJ66:AN68"/>
    <mergeCell ref="AO66:AX68"/>
    <mergeCell ref="AJ57:AN57"/>
    <mergeCell ref="AT57:AX57"/>
    <mergeCell ref="AT58:AX58"/>
    <mergeCell ref="AO55:AS55"/>
    <mergeCell ref="AT55:AX55"/>
    <mergeCell ref="AO56:AS56"/>
    <mergeCell ref="AT56:AX56"/>
    <mergeCell ref="AO89:AX89"/>
    <mergeCell ref="AO77:AX77"/>
    <mergeCell ref="AJ76:AN76"/>
    <mergeCell ref="AZ73:BD73"/>
    <mergeCell ref="BE85:BN87"/>
    <mergeCell ref="BE78:BN78"/>
    <mergeCell ref="BJ48:BN48"/>
    <mergeCell ref="BE49:BI49"/>
    <mergeCell ref="BJ49:BN49"/>
    <mergeCell ref="BE79:BN79"/>
    <mergeCell ref="BE73:BN73"/>
    <mergeCell ref="BE69:BN69"/>
    <mergeCell ref="BE70:BN70"/>
    <mergeCell ref="BE71:BN71"/>
    <mergeCell ref="BE90:BN90"/>
    <mergeCell ref="BE123:BN123"/>
    <mergeCell ref="BE116:BN116"/>
    <mergeCell ref="BJ57:BN57"/>
    <mergeCell ref="BE58:BI58"/>
    <mergeCell ref="BJ58:BN58"/>
    <mergeCell ref="BE74:BN74"/>
    <mergeCell ref="BE75:BN75"/>
    <mergeCell ref="BA145:BB145"/>
    <mergeCell ref="BE61:BI61"/>
    <mergeCell ref="BJ61:BN61"/>
    <mergeCell ref="AZ77:BD77"/>
    <mergeCell ref="BE112:BN112"/>
    <mergeCell ref="BE115:BN115"/>
    <mergeCell ref="BE110:BN110"/>
    <mergeCell ref="BE114:BN114"/>
    <mergeCell ref="AZ115:BD115"/>
    <mergeCell ref="AZ116:BD116"/>
    <mergeCell ref="B17:D17"/>
    <mergeCell ref="B18:D18"/>
    <mergeCell ref="E17:Y17"/>
    <mergeCell ref="E18:AI18"/>
    <mergeCell ref="Z17:AI17"/>
    <mergeCell ref="Z43:AI45"/>
    <mergeCell ref="B28:D28"/>
    <mergeCell ref="B29:D29"/>
    <mergeCell ref="E28:Y28"/>
    <mergeCell ref="B47:D47"/>
    <mergeCell ref="BJ43:BN45"/>
    <mergeCell ref="BE46:BI46"/>
    <mergeCell ref="B43:D45"/>
    <mergeCell ref="E43:Y45"/>
    <mergeCell ref="BE43:BI45"/>
    <mergeCell ref="B46:D46"/>
    <mergeCell ref="BE51:BI51"/>
    <mergeCell ref="BJ51:BN51"/>
    <mergeCell ref="AZ51:BD51"/>
    <mergeCell ref="AJ51:AN51"/>
    <mergeCell ref="BJ46:BN46"/>
    <mergeCell ref="BJ50:BN50"/>
    <mergeCell ref="AJ46:AN46"/>
    <mergeCell ref="AT28:AX28"/>
    <mergeCell ref="AO29:AS29"/>
    <mergeCell ref="AT29:AX29"/>
    <mergeCell ref="AO30:AS30"/>
    <mergeCell ref="B20:BN20"/>
    <mergeCell ref="Z48:AI48"/>
    <mergeCell ref="E32:Y32"/>
    <mergeCell ref="B48:D48"/>
    <mergeCell ref="BE50:BI50"/>
    <mergeCell ref="B6:D7"/>
    <mergeCell ref="AJ6:AN7"/>
    <mergeCell ref="AO6:AX7"/>
    <mergeCell ref="AZ6:BD7"/>
    <mergeCell ref="B49:D49"/>
    <mergeCell ref="Z55:AI55"/>
    <mergeCell ref="B51:D51"/>
    <mergeCell ref="E51:Y51"/>
    <mergeCell ref="B8:D8"/>
    <mergeCell ref="B12:D12"/>
    <mergeCell ref="B9:D9"/>
    <mergeCell ref="B10:D10"/>
    <mergeCell ref="E9:Y9"/>
    <mergeCell ref="B11:D11"/>
    <mergeCell ref="Z46:AI46"/>
    <mergeCell ref="Z47:AI47"/>
    <mergeCell ref="E53:Y53"/>
    <mergeCell ref="B55:D55"/>
    <mergeCell ref="B54:D54"/>
    <mergeCell ref="B15:D15"/>
    <mergeCell ref="B16:D16"/>
    <mergeCell ref="E15:Y15"/>
    <mergeCell ref="AZ54:BD54"/>
    <mergeCell ref="AZ55:BD55"/>
    <mergeCell ref="AO16:AX16"/>
    <mergeCell ref="AO17:AX17"/>
    <mergeCell ref="Z15:AI15"/>
    <mergeCell ref="Z54:AI54"/>
    <mergeCell ref="B13:D13"/>
    <mergeCell ref="B14:D14"/>
    <mergeCell ref="E13:Y13"/>
    <mergeCell ref="E14:Y14"/>
    <mergeCell ref="AZ172:BD172"/>
    <mergeCell ref="AJ171:AN171"/>
    <mergeCell ref="B171:D171"/>
    <mergeCell ref="AJ123:AX123"/>
    <mergeCell ref="AJ124:AX124"/>
    <mergeCell ref="B57:D57"/>
    <mergeCell ref="B59:D59"/>
    <mergeCell ref="Z50:AI50"/>
    <mergeCell ref="Z51:AI51"/>
    <mergeCell ref="Z52:AI52"/>
    <mergeCell ref="Z53:AI53"/>
    <mergeCell ref="AJ35:AN35"/>
    <mergeCell ref="AO35:AS35"/>
    <mergeCell ref="AT35:AX35"/>
    <mergeCell ref="AZ35:BD35"/>
    <mergeCell ref="B37:D37"/>
    <mergeCell ref="E37:Y37"/>
    <mergeCell ref="AJ37:AN37"/>
    <mergeCell ref="AO37:AS37"/>
    <mergeCell ref="AT37:AX37"/>
    <mergeCell ref="B50:D50"/>
    <mergeCell ref="E50:Y50"/>
    <mergeCell ref="AJ48:AN48"/>
    <mergeCell ref="E36:Y36"/>
    <mergeCell ref="AJ36:AN36"/>
    <mergeCell ref="AO36:AS36"/>
    <mergeCell ref="AT36:AX36"/>
    <mergeCell ref="AZ36:BD36"/>
    <mergeCell ref="E38:AD38"/>
    <mergeCell ref="Z57:AI57"/>
    <mergeCell ref="E59:Y59"/>
    <mergeCell ref="E71:Y71"/>
    <mergeCell ref="E29:Y29"/>
    <mergeCell ref="E48:Y48"/>
    <mergeCell ref="B30:D30"/>
    <mergeCell ref="B31:D31"/>
    <mergeCell ref="E31:Y31"/>
    <mergeCell ref="E30:Y30"/>
    <mergeCell ref="B32:D32"/>
    <mergeCell ref="B38:D38"/>
    <mergeCell ref="AJ172:AN172"/>
    <mergeCell ref="AO57:AS57"/>
    <mergeCell ref="AO59:AS59"/>
    <mergeCell ref="AJ88:AN88"/>
    <mergeCell ref="AO88:AX88"/>
    <mergeCell ref="AZ124:BD124"/>
    <mergeCell ref="AZ171:BD171"/>
    <mergeCell ref="AZ121:BN122"/>
    <mergeCell ref="AO71:AX71"/>
    <mergeCell ref="AO72:AX72"/>
    <mergeCell ref="AJ72:AN72"/>
    <mergeCell ref="AJ58:AN58"/>
    <mergeCell ref="B33:D33"/>
    <mergeCell ref="E33:Y33"/>
    <mergeCell ref="AJ33:AN33"/>
    <mergeCell ref="AO33:AS33"/>
    <mergeCell ref="AT33:AX33"/>
    <mergeCell ref="AZ33:BD33"/>
    <mergeCell ref="BE33:BI33"/>
    <mergeCell ref="BJ33:BN33"/>
    <mergeCell ref="B35:D35"/>
    <mergeCell ref="E35:Y35"/>
    <mergeCell ref="AZ43:BD45"/>
    <mergeCell ref="B36:D36"/>
    <mergeCell ref="E176:Y176"/>
    <mergeCell ref="BE88:BN88"/>
    <mergeCell ref="AZ88:BD88"/>
    <mergeCell ref="AZ70:BD70"/>
    <mergeCell ref="AZ71:BD71"/>
    <mergeCell ref="AZ72:BD72"/>
    <mergeCell ref="AZ74:BD74"/>
    <mergeCell ref="AZ69:BD69"/>
    <mergeCell ref="AZ123:BD123"/>
    <mergeCell ref="AZ93:BD93"/>
    <mergeCell ref="E72:Y72"/>
    <mergeCell ref="E73:Y73"/>
    <mergeCell ref="Z77:AI77"/>
    <mergeCell ref="Z78:AI78"/>
    <mergeCell ref="Z75:AI75"/>
    <mergeCell ref="Z76:AI76"/>
    <mergeCell ref="E177:Y177"/>
    <mergeCell ref="E167:Y167"/>
    <mergeCell ref="E168:Y168"/>
    <mergeCell ref="E169:Y169"/>
    <mergeCell ref="E170:Y170"/>
    <mergeCell ref="E174:Y174"/>
    <mergeCell ref="E175:Y175"/>
    <mergeCell ref="AO74:AX74"/>
    <mergeCell ref="BE77:BN77"/>
    <mergeCell ref="AO85:AX87"/>
    <mergeCell ref="AJ79:AN79"/>
    <mergeCell ref="AO79:AX79"/>
    <mergeCell ref="E76:Y76"/>
    <mergeCell ref="AZ75:BD75"/>
    <mergeCell ref="AZ76:BD76"/>
    <mergeCell ref="BE111:BN111"/>
    <mergeCell ref="CL70:CP70"/>
    <mergeCell ref="CQ70:CZ70"/>
    <mergeCell ref="DB70:DF70"/>
    <mergeCell ref="DG70:DP70"/>
    <mergeCell ref="CL71:CP71"/>
    <mergeCell ref="CQ71:CZ71"/>
    <mergeCell ref="DB71:DF71"/>
    <mergeCell ref="DG71:DP71"/>
    <mergeCell ref="CL72:CP72"/>
    <mergeCell ref="CQ72:CZ72"/>
    <mergeCell ref="DB72:DF72"/>
    <mergeCell ref="DG72:DP72"/>
    <mergeCell ref="CL69:CP69"/>
    <mergeCell ref="CQ69:CZ69"/>
    <mergeCell ref="DB69:DF69"/>
    <mergeCell ref="DG69:DP69"/>
    <mergeCell ref="CL66:CP68"/>
    <mergeCell ref="CQ66:CZ68"/>
    <mergeCell ref="DB66:DF68"/>
    <mergeCell ref="DG66:DP68"/>
    <mergeCell ref="CL76:CP76"/>
    <mergeCell ref="CQ76:CZ76"/>
    <mergeCell ref="DB76:DF76"/>
    <mergeCell ref="DG76:DP76"/>
    <mergeCell ref="CL77:CP77"/>
    <mergeCell ref="CQ77:CZ77"/>
    <mergeCell ref="DB77:DF77"/>
    <mergeCell ref="DG77:DP77"/>
    <mergeCell ref="CL78:CP78"/>
    <mergeCell ref="CQ78:CZ78"/>
    <mergeCell ref="DB78:DF78"/>
    <mergeCell ref="DG78:DP78"/>
    <mergeCell ref="CL73:CP73"/>
    <mergeCell ref="CQ73:CZ73"/>
    <mergeCell ref="DB73:DF73"/>
    <mergeCell ref="DG73:DP73"/>
    <mergeCell ref="CL74:CP74"/>
    <mergeCell ref="CQ74:CZ74"/>
    <mergeCell ref="DB74:DF74"/>
    <mergeCell ref="DG74:DP74"/>
    <mergeCell ref="CL75:CP75"/>
    <mergeCell ref="CQ75:CZ75"/>
    <mergeCell ref="DB75:DF75"/>
    <mergeCell ref="DG75:DP75"/>
    <mergeCell ref="DR73:DV73"/>
    <mergeCell ref="DW73:EF73"/>
    <mergeCell ref="DR74:DV74"/>
    <mergeCell ref="DW74:EF74"/>
    <mergeCell ref="DR75:DV75"/>
    <mergeCell ref="DW75:EF75"/>
    <mergeCell ref="DR76:DV76"/>
    <mergeCell ref="DW76:EF76"/>
    <mergeCell ref="DR77:DV77"/>
    <mergeCell ref="DW77:EF77"/>
    <mergeCell ref="DR66:DV68"/>
    <mergeCell ref="DW66:EF68"/>
    <mergeCell ref="DR69:DV69"/>
    <mergeCell ref="DW69:EF69"/>
    <mergeCell ref="DR70:DV70"/>
    <mergeCell ref="DW70:EF70"/>
    <mergeCell ref="DR71:DV71"/>
    <mergeCell ref="DW71:EF71"/>
    <mergeCell ref="DR72:DV72"/>
    <mergeCell ref="DW72:EF72"/>
    <mergeCell ref="CL91:CP91"/>
    <mergeCell ref="CQ91:CZ91"/>
    <mergeCell ref="CL92:CP92"/>
    <mergeCell ref="CQ92:CZ92"/>
    <mergeCell ref="CL93:CP93"/>
    <mergeCell ref="CQ93:CZ93"/>
    <mergeCell ref="CL94:CP94"/>
    <mergeCell ref="CQ94:CZ94"/>
    <mergeCell ref="DR78:DV78"/>
    <mergeCell ref="DW78:EF78"/>
    <mergeCell ref="DR79:DV79"/>
    <mergeCell ref="DW79:EF79"/>
    <mergeCell ref="CL85:CP87"/>
    <mergeCell ref="CQ85:CZ87"/>
    <mergeCell ref="CL88:CP88"/>
    <mergeCell ref="CQ88:CZ88"/>
    <mergeCell ref="CL89:CP89"/>
    <mergeCell ref="CQ89:CZ89"/>
    <mergeCell ref="DG88:DP88"/>
    <mergeCell ref="DR88:DV88"/>
    <mergeCell ref="DW88:EF88"/>
    <mergeCell ref="CQ81:CZ81"/>
    <mergeCell ref="CL79:CP79"/>
    <mergeCell ref="CQ79:CZ79"/>
    <mergeCell ref="DB79:DF79"/>
    <mergeCell ref="DG79:DP79"/>
    <mergeCell ref="DG93:DP93"/>
    <mergeCell ref="DR93:DV93"/>
    <mergeCell ref="DW93:EF93"/>
    <mergeCell ref="CL110:CP110"/>
    <mergeCell ref="CQ110:CZ110"/>
    <mergeCell ref="CL111:CP111"/>
    <mergeCell ref="CQ111:CZ111"/>
    <mergeCell ref="CL112:CP112"/>
    <mergeCell ref="CQ112:CZ112"/>
    <mergeCell ref="CL113:CP113"/>
    <mergeCell ref="CQ113:CZ113"/>
    <mergeCell ref="CL114:CP114"/>
    <mergeCell ref="CQ114:CZ114"/>
    <mergeCell ref="CL106:CP106"/>
    <mergeCell ref="CQ106:CZ106"/>
    <mergeCell ref="CL107:CP107"/>
    <mergeCell ref="CQ107:CZ107"/>
    <mergeCell ref="CL108:CP108"/>
    <mergeCell ref="CQ108:CZ108"/>
    <mergeCell ref="CL109:CP109"/>
    <mergeCell ref="CQ109:CZ109"/>
    <mergeCell ref="CL103:CP105"/>
    <mergeCell ref="CQ103:CZ105"/>
    <mergeCell ref="DA43:DE45"/>
    <mergeCell ref="DA46:DE46"/>
    <mergeCell ref="DA47:DE47"/>
    <mergeCell ref="DA48:DE48"/>
    <mergeCell ref="DA49:DE49"/>
    <mergeCell ref="DA50:DE50"/>
    <mergeCell ref="DA51:DE51"/>
    <mergeCell ref="DA52:DE52"/>
    <mergeCell ref="DA53:DE53"/>
    <mergeCell ref="DA54:DE54"/>
    <mergeCell ref="DA55:DE55"/>
    <mergeCell ref="DA56:DE56"/>
    <mergeCell ref="DA57:DE57"/>
    <mergeCell ref="DA58:DE58"/>
    <mergeCell ref="DA59:DE59"/>
    <mergeCell ref="DA60:DE60"/>
    <mergeCell ref="DA61:DE61"/>
    <mergeCell ref="DB88:DF88"/>
    <mergeCell ref="DB91:DF91"/>
    <mergeCell ref="DB93:DF93"/>
    <mergeCell ref="CL95:CP95"/>
    <mergeCell ref="CQ95:CZ95"/>
    <mergeCell ref="CL96:CP96"/>
    <mergeCell ref="CQ96:CZ96"/>
    <mergeCell ref="CL97:CP97"/>
    <mergeCell ref="CQ97:CZ97"/>
    <mergeCell ref="CL98:CP98"/>
    <mergeCell ref="CQ98:CZ98"/>
    <mergeCell ref="CL90:CP90"/>
    <mergeCell ref="CQ90:CZ90"/>
    <mergeCell ref="EH73:EL73"/>
    <mergeCell ref="EM73:EV73"/>
    <mergeCell ref="EH74:EL74"/>
    <mergeCell ref="EM74:EV74"/>
    <mergeCell ref="EH75:EL75"/>
    <mergeCell ref="EM75:EV75"/>
    <mergeCell ref="EH76:EL76"/>
    <mergeCell ref="EM76:EV76"/>
    <mergeCell ref="EH77:EL77"/>
    <mergeCell ref="EM77:EV77"/>
    <mergeCell ref="EH66:EL68"/>
    <mergeCell ref="EM66:EV68"/>
    <mergeCell ref="EH69:EL69"/>
    <mergeCell ref="EM69:EV69"/>
    <mergeCell ref="EH70:EL70"/>
    <mergeCell ref="EM70:EV70"/>
    <mergeCell ref="EH71:EL71"/>
    <mergeCell ref="EM71:EV71"/>
    <mergeCell ref="EH72:EL72"/>
    <mergeCell ref="EM72:EV72"/>
    <mergeCell ref="EH88:EL88"/>
    <mergeCell ref="EM88:EV88"/>
    <mergeCell ref="DB89:DF89"/>
    <mergeCell ref="DG89:DP89"/>
    <mergeCell ref="DR89:DV89"/>
    <mergeCell ref="DW89:EF89"/>
    <mergeCell ref="EH89:EL89"/>
    <mergeCell ref="EM89:EV89"/>
    <mergeCell ref="DB90:DF90"/>
    <mergeCell ref="DG90:DP90"/>
    <mergeCell ref="DR90:DV90"/>
    <mergeCell ref="DW90:EF90"/>
    <mergeCell ref="EH90:EL90"/>
    <mergeCell ref="EM90:EV90"/>
    <mergeCell ref="EH78:EL78"/>
    <mergeCell ref="EM78:EV78"/>
    <mergeCell ref="EH79:EL79"/>
    <mergeCell ref="EM79:EV79"/>
    <mergeCell ref="DB85:DF87"/>
    <mergeCell ref="DG85:DP87"/>
    <mergeCell ref="DR85:DV87"/>
    <mergeCell ref="DW85:EF87"/>
    <mergeCell ref="EH85:EL87"/>
    <mergeCell ref="EM85:EV87"/>
    <mergeCell ref="EM81:EV81"/>
    <mergeCell ref="EH93:EL93"/>
    <mergeCell ref="EM93:EV93"/>
    <mergeCell ref="DB94:DF94"/>
    <mergeCell ref="DG94:DP94"/>
    <mergeCell ref="DR94:DV94"/>
    <mergeCell ref="DW94:EF94"/>
    <mergeCell ref="EH94:EL94"/>
    <mergeCell ref="EM94:EV94"/>
    <mergeCell ref="DG91:DP91"/>
    <mergeCell ref="DR91:DV91"/>
    <mergeCell ref="DW91:EF91"/>
    <mergeCell ref="EH91:EL91"/>
    <mergeCell ref="EM91:EV91"/>
    <mergeCell ref="DB92:DF92"/>
    <mergeCell ref="DG92:DP92"/>
    <mergeCell ref="DR92:DV92"/>
    <mergeCell ref="DW92:EF92"/>
    <mergeCell ref="EH92:EL92"/>
    <mergeCell ref="EM92:EV92"/>
    <mergeCell ref="DB97:DF97"/>
    <mergeCell ref="DG97:DP97"/>
    <mergeCell ref="DR97:DV97"/>
    <mergeCell ref="DW97:EF97"/>
    <mergeCell ref="EH97:EL97"/>
    <mergeCell ref="EM97:EV97"/>
    <mergeCell ref="DB98:DF98"/>
    <mergeCell ref="DG98:DP98"/>
    <mergeCell ref="DR98:DV98"/>
    <mergeCell ref="DW98:EF98"/>
    <mergeCell ref="EH98:EL98"/>
    <mergeCell ref="EM98:EV98"/>
    <mergeCell ref="DB95:DF95"/>
    <mergeCell ref="DG95:DP95"/>
    <mergeCell ref="DR95:DV95"/>
    <mergeCell ref="DW95:EF95"/>
    <mergeCell ref="EH95:EL95"/>
    <mergeCell ref="EM95:EV95"/>
    <mergeCell ref="DB96:DF96"/>
    <mergeCell ref="DG96:DP96"/>
    <mergeCell ref="DR96:DV96"/>
    <mergeCell ref="DW96:EF96"/>
    <mergeCell ref="EH96:EL96"/>
    <mergeCell ref="EM96:EV96"/>
    <mergeCell ref="DB107:DF107"/>
    <mergeCell ref="DG107:DP107"/>
    <mergeCell ref="DR107:DV107"/>
    <mergeCell ref="DW107:EF107"/>
    <mergeCell ref="EH107:EL107"/>
    <mergeCell ref="EM107:EV107"/>
    <mergeCell ref="DB108:DF108"/>
    <mergeCell ref="DG108:DP108"/>
    <mergeCell ref="DR108:DV108"/>
    <mergeCell ref="DW108:EF108"/>
    <mergeCell ref="EH108:EL108"/>
    <mergeCell ref="EM108:EV108"/>
    <mergeCell ref="DB103:DF105"/>
    <mergeCell ref="DG103:DP105"/>
    <mergeCell ref="DR103:DV105"/>
    <mergeCell ref="DW103:EF105"/>
    <mergeCell ref="EH103:EL105"/>
    <mergeCell ref="EM103:EV105"/>
    <mergeCell ref="DB106:DF106"/>
    <mergeCell ref="DG106:DP106"/>
    <mergeCell ref="DR106:DV106"/>
    <mergeCell ref="DW106:EF106"/>
    <mergeCell ref="EH106:EL106"/>
    <mergeCell ref="EM106:EV106"/>
    <mergeCell ref="DB111:DF111"/>
    <mergeCell ref="DG111:DP111"/>
    <mergeCell ref="DR111:DV111"/>
    <mergeCell ref="DW111:EF111"/>
    <mergeCell ref="EH111:EL111"/>
    <mergeCell ref="EM111:EV111"/>
    <mergeCell ref="DB112:DF112"/>
    <mergeCell ref="DG112:DP112"/>
    <mergeCell ref="DR112:DV112"/>
    <mergeCell ref="DW112:EF112"/>
    <mergeCell ref="EH112:EL112"/>
    <mergeCell ref="EM112:EV112"/>
    <mergeCell ref="DB109:DF109"/>
    <mergeCell ref="DG109:DP109"/>
    <mergeCell ref="DR109:DV109"/>
    <mergeCell ref="DW109:EF109"/>
    <mergeCell ref="EH109:EL109"/>
    <mergeCell ref="EM109:EV109"/>
    <mergeCell ref="DB110:DF110"/>
    <mergeCell ref="DG110:DP110"/>
    <mergeCell ref="DR110:DV110"/>
    <mergeCell ref="DW110:EF110"/>
    <mergeCell ref="EH110:EL110"/>
    <mergeCell ref="EM110:EV110"/>
    <mergeCell ref="CL115:CP115"/>
    <mergeCell ref="CQ115:CZ115"/>
    <mergeCell ref="DB115:DF115"/>
    <mergeCell ref="DG115:DP115"/>
    <mergeCell ref="DR115:DV115"/>
    <mergeCell ref="DW115:EF115"/>
    <mergeCell ref="EH115:EL115"/>
    <mergeCell ref="EM115:EV115"/>
    <mergeCell ref="DB116:DF116"/>
    <mergeCell ref="DG116:DP116"/>
    <mergeCell ref="DR116:DV116"/>
    <mergeCell ref="DW116:EF116"/>
    <mergeCell ref="EH116:EL116"/>
    <mergeCell ref="EM116:EV116"/>
    <mergeCell ref="DB113:DF113"/>
    <mergeCell ref="DG113:DP113"/>
    <mergeCell ref="DR113:DV113"/>
    <mergeCell ref="DW113:EF113"/>
    <mergeCell ref="EH113:EL113"/>
    <mergeCell ref="EM113:EV113"/>
    <mergeCell ref="DB114:DF114"/>
    <mergeCell ref="DG114:DP114"/>
    <mergeCell ref="DR114:DV114"/>
    <mergeCell ref="DW114:EF114"/>
    <mergeCell ref="EH114:EL114"/>
    <mergeCell ref="EM114:EV114"/>
    <mergeCell ref="CL116:CP116"/>
    <mergeCell ref="CQ116:CZ116"/>
    <mergeCell ref="DF36:DJ36"/>
    <mergeCell ref="DK36:DO36"/>
    <mergeCell ref="DA33:DE33"/>
    <mergeCell ref="DF33:DJ33"/>
    <mergeCell ref="DK33:DO33"/>
    <mergeCell ref="B34:D34"/>
    <mergeCell ref="E34:Y34"/>
    <mergeCell ref="AJ34:AN34"/>
    <mergeCell ref="AO34:AS34"/>
    <mergeCell ref="AT34:AX34"/>
    <mergeCell ref="AZ34:BD34"/>
    <mergeCell ref="BE34:BI34"/>
    <mergeCell ref="BJ34:BN34"/>
    <mergeCell ref="CL34:CP34"/>
    <mergeCell ref="CQ34:CU34"/>
    <mergeCell ref="CV34:CZ34"/>
    <mergeCell ref="DA34:DE34"/>
    <mergeCell ref="DF34:DJ34"/>
    <mergeCell ref="DK34:DO34"/>
    <mergeCell ref="DA37:DE37"/>
    <mergeCell ref="DF37:DJ37"/>
    <mergeCell ref="DK37:DO37"/>
    <mergeCell ref="CQ80:CZ80"/>
    <mergeCell ref="EM80:EV80"/>
    <mergeCell ref="AE25:AI27"/>
    <mergeCell ref="Z25:AD27"/>
    <mergeCell ref="Z28:AD28"/>
    <mergeCell ref="AE28:AI28"/>
    <mergeCell ref="Z29:AD29"/>
    <mergeCell ref="AE29:AI29"/>
    <mergeCell ref="Z30:AD30"/>
    <mergeCell ref="AE30:AI30"/>
    <mergeCell ref="Z31:AD31"/>
    <mergeCell ref="AE31:AI31"/>
    <mergeCell ref="Z32:AD32"/>
    <mergeCell ref="AE32:AI32"/>
    <mergeCell ref="Z33:AD33"/>
    <mergeCell ref="AE33:AI33"/>
    <mergeCell ref="Z34:AD34"/>
    <mergeCell ref="AE34:AI34"/>
    <mergeCell ref="Z35:AD35"/>
    <mergeCell ref="AE35:AI35"/>
    <mergeCell ref="Z36:AD36"/>
    <mergeCell ref="AE36:AI36"/>
    <mergeCell ref="Z37:AD37"/>
    <mergeCell ref="AE37:AI37"/>
    <mergeCell ref="AE38:AI38"/>
    <mergeCell ref="DA35:DE35"/>
    <mergeCell ref="DF35:DJ35"/>
    <mergeCell ref="DK35:DO35"/>
    <mergeCell ref="DA36:DE36"/>
  </mergeCells>
  <conditionalFormatting sqref="AJ123:AX124">
    <cfRule type="cellIs" priority="3" dxfId="0" operator="equal" stopIfTrue="1">
      <formula>"NO"</formula>
    </cfRule>
    <cfRule type="cellIs" priority="4" dxfId="1" operator="equal" stopIfTrue="1">
      <formula>"OK"</formula>
    </cfRule>
    <cfRule type="cellIs" priority="5" dxfId="1" operator="equal" stopIfTrue="1">
      <formula>"OK"</formula>
    </cfRule>
  </conditionalFormatting>
  <conditionalFormatting sqref="AJ123:AX123">
    <cfRule type="expression" priority="2" dxfId="0">
      <formula>$AJ$123&lt;&gt;$AO$18</formula>
    </cfRule>
  </conditionalFormatting>
  <conditionalFormatting sqref="AJ124:AX124">
    <cfRule type="expression" priority="1" dxfId="0">
      <formula>$AJ$124&lt;&gt;$BE$18</formula>
    </cfRule>
  </conditionalFormatting>
  <dataValidations count="4">
    <dataValidation type="list" allowBlank="1" showInputMessage="1" showErrorMessage="1" sqref="E46:Y55">
      <formula1>$E$145:$E$163</formula1>
    </dataValidation>
    <dataValidation type="list" allowBlank="1" showInputMessage="1" showErrorMessage="1" sqref="E69:Y76">
      <formula1>$E$166:$E$175</formula1>
    </dataValidation>
    <dataValidation type="list" allowBlank="1" showInputMessage="1" showErrorMessage="1" sqref="Z46:AI55">
      <formula1>$Z$145:$Z$151</formula1>
    </dataValidation>
    <dataValidation type="list" allowBlank="1" showInputMessage="1" showErrorMessage="1" sqref="BA4:BB4">
      <formula1>$BA$145:$BA$148</formula1>
    </dataValidation>
  </dataValidations>
  <printOptions horizontalCentered="1"/>
  <pageMargins left="0.5905511811023623" right="0.5905511811023623" top="0.5905511811023623" bottom="0.5905511811023623" header="0.31496062992125984" footer="0.31496062992125984"/>
  <pageSetup fitToHeight="0" fitToWidth="1" horizontalDpi="600" verticalDpi="600" orientation="landscape" paperSize="9" scale="52" r:id="rId1"/>
  <headerFooter alignWithMargins="0">
    <oddHeader>&amp;C&amp;18Regione Liguria - Piano Aziendale di Sviluppo&amp;R&amp;12SOTTOMISURA 4.1</oddHeader>
    <oddFooter>&amp;C&amp;14&amp;A</oddFooter>
  </headerFooter>
  <rowBreaks count="2" manualBreakCount="2">
    <brk id="40" max="66" man="1"/>
    <brk id="81" max="66" man="1"/>
  </rowBreaks>
</worksheet>
</file>

<file path=xl/worksheets/sheet3.xml><?xml version="1.0" encoding="utf-8"?>
<worksheet xmlns="http://schemas.openxmlformats.org/spreadsheetml/2006/main" xmlns:r="http://schemas.openxmlformats.org/officeDocument/2006/relationships">
  <sheetPr>
    <pageSetUpPr fitToPage="1"/>
  </sheetPr>
  <dimension ref="A1:DU170"/>
  <sheetViews>
    <sheetView showGridLines="0" view="pageBreakPreview" zoomScale="55" zoomScaleNormal="80" zoomScaleSheetLayoutView="55" zoomScalePageLayoutView="50" workbookViewId="0" topLeftCell="A1">
      <selection activeCell="P7" sqref="P7:AB9"/>
    </sheetView>
  </sheetViews>
  <sheetFormatPr defaultColWidth="3.8515625" defaultRowHeight="20.25" customHeight="1"/>
  <cols>
    <col min="1" max="1" width="4.57421875" style="82" customWidth="1"/>
    <col min="2" max="16384" width="3.8515625" style="82" customWidth="1"/>
  </cols>
  <sheetData>
    <row r="1" spans="1:82" s="54" customFormat="1" ht="29.25">
      <c r="A1" s="494" t="s">
        <v>162</v>
      </c>
      <c r="B1" s="494"/>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4"/>
      <c r="AD1" s="494"/>
      <c r="AE1" s="494"/>
      <c r="AF1" s="494"/>
      <c r="AG1" s="494"/>
      <c r="AH1" s="494"/>
      <c r="AI1" s="494"/>
      <c r="AJ1" s="494"/>
      <c r="AK1" s="52"/>
      <c r="AL1" s="508" t="s">
        <v>32</v>
      </c>
      <c r="AM1" s="508"/>
      <c r="AN1" s="508"/>
      <c r="AO1" s="508"/>
      <c r="AP1" s="508"/>
      <c r="AQ1" s="508"/>
      <c r="AR1" s="508"/>
      <c r="AS1" s="508"/>
      <c r="AT1" s="508"/>
      <c r="AU1" s="508"/>
      <c r="AV1" s="508"/>
      <c r="AW1" s="508"/>
      <c r="AX1" s="508"/>
      <c r="AY1" s="508"/>
      <c r="AZ1" s="508"/>
      <c r="BA1" s="508"/>
      <c r="BB1" s="508"/>
      <c r="BC1" s="508"/>
      <c r="BD1" s="508"/>
      <c r="BE1" s="508"/>
      <c r="BF1" s="508"/>
      <c r="BG1" s="508"/>
      <c r="BH1" s="52"/>
      <c r="BI1" s="52"/>
      <c r="BJ1" s="52"/>
      <c r="BK1" s="52"/>
      <c r="BL1" s="52"/>
      <c r="BM1" s="53"/>
      <c r="BN1" s="53"/>
      <c r="BO1" s="53"/>
      <c r="BP1" s="53"/>
      <c r="BQ1" s="53"/>
      <c r="BR1" s="53"/>
      <c r="BS1" s="53"/>
      <c r="BT1" s="53"/>
      <c r="BU1" s="53"/>
      <c r="BV1" s="53"/>
      <c r="BW1" s="53"/>
      <c r="BX1" s="53"/>
      <c r="BY1" s="53"/>
      <c r="BZ1" s="53"/>
      <c r="CA1" s="220"/>
      <c r="CB1" s="220"/>
      <c r="CC1" s="220"/>
      <c r="CD1" s="220"/>
    </row>
    <row r="2" spans="1:82" s="54" customFormat="1" ht="29.25">
      <c r="A2" s="494"/>
      <c r="B2" s="494"/>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c r="AI2" s="494"/>
      <c r="AJ2" s="494"/>
      <c r="AK2" s="52"/>
      <c r="AL2" s="508"/>
      <c r="AM2" s="508"/>
      <c r="AN2" s="508"/>
      <c r="AO2" s="508"/>
      <c r="AP2" s="508"/>
      <c r="AQ2" s="508"/>
      <c r="AR2" s="508"/>
      <c r="AS2" s="508"/>
      <c r="AT2" s="508"/>
      <c r="AU2" s="508"/>
      <c r="AV2" s="508"/>
      <c r="AW2" s="508"/>
      <c r="AX2" s="508"/>
      <c r="AY2" s="508"/>
      <c r="AZ2" s="508"/>
      <c r="BA2" s="508"/>
      <c r="BB2" s="508"/>
      <c r="BC2" s="508"/>
      <c r="BD2" s="508"/>
      <c r="BE2" s="508"/>
      <c r="BF2" s="508"/>
      <c r="BG2" s="508"/>
      <c r="BH2" s="221"/>
      <c r="BI2" s="221"/>
      <c r="BJ2" s="221"/>
      <c r="BK2" s="221"/>
      <c r="BL2" s="221"/>
      <c r="BM2" s="53"/>
      <c r="BN2" s="53"/>
      <c r="BO2" s="53"/>
      <c r="BP2" s="53"/>
      <c r="BQ2" s="53"/>
      <c r="BR2" s="53"/>
      <c r="BS2" s="53"/>
      <c r="BT2" s="53"/>
      <c r="BU2" s="53"/>
      <c r="BV2" s="53"/>
      <c r="BW2" s="53"/>
      <c r="BX2" s="53"/>
      <c r="BY2" s="53"/>
      <c r="BZ2" s="53"/>
      <c r="CA2" s="220"/>
      <c r="CB2" s="220"/>
      <c r="CC2" s="220"/>
      <c r="CD2" s="220"/>
    </row>
    <row r="3" spans="2:64" s="55" customFormat="1" ht="20.25" customHeight="1">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BL3" s="56"/>
    </row>
    <row r="4" spans="1:87" s="119" customFormat="1" ht="20.25" customHeight="1">
      <c r="A4" s="58" t="s">
        <v>362</v>
      </c>
      <c r="B4" s="59" t="s">
        <v>363</v>
      </c>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222"/>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101"/>
      <c r="BI4" s="101"/>
      <c r="BJ4" s="101"/>
      <c r="BK4" s="101"/>
      <c r="BL4" s="101"/>
      <c r="BM4" s="259"/>
      <c r="BN4" s="259"/>
      <c r="BO4" s="259"/>
      <c r="BP4" s="259"/>
      <c r="BQ4" s="259"/>
      <c r="BR4" s="259"/>
      <c r="BS4" s="259"/>
      <c r="BT4" s="259"/>
      <c r="BU4" s="259"/>
      <c r="BV4" s="259"/>
      <c r="BW4" s="259"/>
      <c r="BX4" s="259"/>
      <c r="BY4" s="259"/>
      <c r="BZ4" s="259"/>
      <c r="CA4" s="259"/>
      <c r="CB4" s="259"/>
      <c r="CC4" s="259"/>
      <c r="CD4" s="259"/>
      <c r="CE4" s="259"/>
      <c r="CF4" s="259"/>
      <c r="CG4" s="259"/>
      <c r="CH4" s="259"/>
      <c r="CI4" s="259"/>
    </row>
    <row r="5" spans="2:87" s="87" customFormat="1" ht="22.5">
      <c r="B5" s="669"/>
      <c r="C5" s="669"/>
      <c r="D5" s="669"/>
      <c r="E5" s="669"/>
      <c r="F5" s="669"/>
      <c r="G5" s="669"/>
      <c r="H5" s="669"/>
      <c r="I5" s="669"/>
      <c r="J5" s="669"/>
      <c r="K5" s="669"/>
      <c r="L5" s="669"/>
      <c r="M5" s="669"/>
      <c r="N5" s="669"/>
      <c r="O5" s="669"/>
      <c r="P5" s="669"/>
      <c r="Q5" s="669"/>
      <c r="R5" s="669"/>
      <c r="S5" s="669"/>
      <c r="T5" s="669"/>
      <c r="U5" s="669"/>
      <c r="V5" s="669"/>
      <c r="W5" s="669"/>
      <c r="X5" s="669"/>
      <c r="Y5" s="669"/>
      <c r="Z5" s="669"/>
      <c r="AA5" s="669"/>
      <c r="AB5" s="669"/>
      <c r="AC5" s="669"/>
      <c r="AD5" s="669"/>
      <c r="AE5" s="669"/>
      <c r="AF5" s="669"/>
      <c r="AG5" s="669"/>
      <c r="AH5" s="669"/>
      <c r="AI5" s="669"/>
      <c r="AJ5" s="669"/>
      <c r="AK5" s="669"/>
      <c r="AL5" s="669"/>
      <c r="AM5" s="669"/>
      <c r="AN5" s="669"/>
      <c r="AO5" s="669"/>
      <c r="AP5" s="669"/>
      <c r="AQ5" s="669"/>
      <c r="AR5" s="669"/>
      <c r="AS5" s="669"/>
      <c r="AT5" s="669"/>
      <c r="AU5" s="669"/>
      <c r="AV5" s="669"/>
      <c r="AW5" s="669"/>
      <c r="AX5" s="669"/>
      <c r="AY5" s="669"/>
      <c r="AZ5" s="669"/>
      <c r="BA5" s="669"/>
      <c r="BB5" s="669"/>
      <c r="BC5" s="669"/>
      <c r="BD5" s="669"/>
      <c r="BE5" s="669"/>
      <c r="BF5" s="669"/>
      <c r="BG5" s="329"/>
      <c r="BH5" s="329"/>
      <c r="BI5" s="329"/>
      <c r="BJ5" s="329"/>
      <c r="BK5" s="329"/>
      <c r="BL5" s="329"/>
      <c r="BM5" s="81"/>
      <c r="BN5" s="81"/>
      <c r="BO5" s="81"/>
      <c r="BP5" s="81"/>
      <c r="BQ5" s="81"/>
      <c r="BR5" s="81"/>
      <c r="BS5" s="81"/>
      <c r="BT5" s="81"/>
      <c r="BU5" s="81"/>
      <c r="BV5" s="81"/>
      <c r="BW5" s="81"/>
      <c r="BX5" s="81"/>
      <c r="BY5" s="81"/>
      <c r="BZ5" s="81"/>
      <c r="CA5" s="81"/>
      <c r="CB5" s="81"/>
      <c r="CC5" s="81"/>
      <c r="CD5" s="81"/>
      <c r="CE5" s="81"/>
      <c r="CF5" s="81"/>
      <c r="CG5" s="81"/>
      <c r="CH5" s="81"/>
      <c r="CI5" s="81"/>
    </row>
    <row r="6" spans="2:87" s="87" customFormat="1" ht="24" customHeight="1">
      <c r="B6" s="635" t="s">
        <v>390</v>
      </c>
      <c r="C6" s="635"/>
      <c r="D6" s="635"/>
      <c r="E6" s="635"/>
      <c r="F6" s="635"/>
      <c r="G6" s="635"/>
      <c r="H6" s="635"/>
      <c r="I6" s="635"/>
      <c r="J6" s="635"/>
      <c r="K6" s="635"/>
      <c r="L6" s="635"/>
      <c r="M6" s="635"/>
      <c r="N6" s="635"/>
      <c r="O6" s="635"/>
      <c r="P6" s="635"/>
      <c r="Q6" s="635"/>
      <c r="R6" s="635"/>
      <c r="S6" s="635"/>
      <c r="T6" s="635"/>
      <c r="U6" s="635"/>
      <c r="V6" s="635"/>
      <c r="W6" s="635"/>
      <c r="X6" s="635"/>
      <c r="Y6" s="635"/>
      <c r="Z6" s="635"/>
      <c r="AA6" s="635"/>
      <c r="AB6" s="635"/>
      <c r="AC6" s="635"/>
      <c r="AD6" s="635"/>
      <c r="AE6" s="635"/>
      <c r="AF6" s="635"/>
      <c r="AG6" s="635"/>
      <c r="AH6" s="635"/>
      <c r="AI6" s="635"/>
      <c r="AJ6" s="635"/>
      <c r="AK6" s="635"/>
      <c r="AL6" s="635"/>
      <c r="AM6" s="635"/>
      <c r="AN6" s="635"/>
      <c r="AO6" s="635"/>
      <c r="AP6" s="635"/>
      <c r="AQ6" s="635"/>
      <c r="AR6" s="635"/>
      <c r="AS6" s="635"/>
      <c r="AT6" s="635"/>
      <c r="AU6" s="635"/>
      <c r="AV6" s="635"/>
      <c r="AW6" s="635"/>
      <c r="AX6" s="635"/>
      <c r="AY6" s="635"/>
      <c r="AZ6" s="635"/>
      <c r="BA6" s="635"/>
      <c r="BB6" s="635"/>
      <c r="BC6" s="635"/>
      <c r="BD6" s="635"/>
      <c r="BE6" s="635"/>
      <c r="BF6" s="635"/>
      <c r="BG6" s="329"/>
      <c r="BH6" s="329"/>
      <c r="BI6" s="329"/>
      <c r="BJ6" s="329"/>
      <c r="BK6" s="329"/>
      <c r="BL6" s="329"/>
      <c r="BM6" s="81"/>
      <c r="BN6" s="81"/>
      <c r="BO6" s="81"/>
      <c r="BP6" s="81"/>
      <c r="BQ6" s="81"/>
      <c r="BR6" s="81"/>
      <c r="BS6" s="81"/>
      <c r="BT6" s="81"/>
      <c r="BU6" s="81"/>
      <c r="BV6" s="81"/>
      <c r="BW6" s="81"/>
      <c r="BX6" s="81"/>
      <c r="BY6" s="81"/>
      <c r="BZ6" s="81"/>
      <c r="CA6" s="81"/>
      <c r="CB6" s="81"/>
      <c r="CC6" s="81"/>
      <c r="CD6" s="81"/>
      <c r="CE6" s="81"/>
      <c r="CF6" s="81"/>
      <c r="CG6" s="81"/>
      <c r="CH6" s="81"/>
      <c r="CI6" s="81"/>
    </row>
    <row r="7" spans="1:87" s="1" customFormat="1" ht="20.25" customHeight="1">
      <c r="A7" s="2"/>
      <c r="B7" s="617" t="s">
        <v>23</v>
      </c>
      <c r="C7" s="618"/>
      <c r="D7" s="619"/>
      <c r="E7" s="587" t="s">
        <v>377</v>
      </c>
      <c r="F7" s="588"/>
      <c r="G7" s="588"/>
      <c r="H7" s="588"/>
      <c r="I7" s="588"/>
      <c r="J7" s="588"/>
      <c r="K7" s="588"/>
      <c r="L7" s="588"/>
      <c r="M7" s="588"/>
      <c r="N7" s="588"/>
      <c r="O7" s="589"/>
      <c r="P7" s="626" t="s">
        <v>424</v>
      </c>
      <c r="Q7" s="627"/>
      <c r="R7" s="627"/>
      <c r="S7" s="627"/>
      <c r="T7" s="627"/>
      <c r="U7" s="627"/>
      <c r="V7" s="627"/>
      <c r="W7" s="627"/>
      <c r="X7" s="627"/>
      <c r="Y7" s="627"/>
      <c r="Z7" s="627"/>
      <c r="AA7" s="627"/>
      <c r="AB7" s="628"/>
      <c r="AC7" s="626" t="s">
        <v>442</v>
      </c>
      <c r="AD7" s="627"/>
      <c r="AE7" s="627"/>
      <c r="AF7" s="628"/>
      <c r="AG7" s="616" t="s">
        <v>12</v>
      </c>
      <c r="AH7" s="616"/>
      <c r="AI7" s="616"/>
      <c r="AJ7" s="616"/>
      <c r="AK7" s="223"/>
      <c r="AL7" s="626" t="s">
        <v>444</v>
      </c>
      <c r="AM7" s="627"/>
      <c r="AN7" s="627"/>
      <c r="AO7" s="627"/>
      <c r="AP7" s="627"/>
      <c r="AQ7" s="627"/>
      <c r="AR7" s="627"/>
      <c r="AS7" s="627"/>
      <c r="AT7" s="627"/>
      <c r="AU7" s="627"/>
      <c r="AV7" s="627"/>
      <c r="AW7" s="628"/>
      <c r="AX7" s="616" t="s">
        <v>12</v>
      </c>
      <c r="AY7" s="616"/>
      <c r="AZ7" s="616"/>
      <c r="BA7" s="616"/>
      <c r="BB7" s="616" t="s">
        <v>378</v>
      </c>
      <c r="BC7" s="616"/>
      <c r="BD7" s="616"/>
      <c r="BE7" s="616"/>
      <c r="BF7" s="616"/>
      <c r="BG7" s="78"/>
      <c r="BH7" s="78"/>
      <c r="BI7" s="78"/>
      <c r="BJ7" s="78"/>
      <c r="BK7" s="78"/>
      <c r="BL7" s="78"/>
      <c r="CD7" s="57"/>
      <c r="CE7" s="57"/>
      <c r="CF7" s="57"/>
      <c r="CG7" s="57"/>
      <c r="CH7" s="57"/>
      <c r="CI7" s="57"/>
    </row>
    <row r="8" spans="2:87" s="63" customFormat="1" ht="20.25" customHeight="1">
      <c r="B8" s="620"/>
      <c r="C8" s="621"/>
      <c r="D8" s="622"/>
      <c r="E8" s="590"/>
      <c r="F8" s="591"/>
      <c r="G8" s="591"/>
      <c r="H8" s="591"/>
      <c r="I8" s="591"/>
      <c r="J8" s="591"/>
      <c r="K8" s="591"/>
      <c r="L8" s="591"/>
      <c r="M8" s="591"/>
      <c r="N8" s="591"/>
      <c r="O8" s="592"/>
      <c r="P8" s="629"/>
      <c r="Q8" s="630"/>
      <c r="R8" s="630"/>
      <c r="S8" s="630"/>
      <c r="T8" s="630"/>
      <c r="U8" s="630"/>
      <c r="V8" s="630"/>
      <c r="W8" s="630"/>
      <c r="X8" s="630"/>
      <c r="Y8" s="630"/>
      <c r="Z8" s="630"/>
      <c r="AA8" s="630"/>
      <c r="AB8" s="631"/>
      <c r="AC8" s="629"/>
      <c r="AD8" s="630"/>
      <c r="AE8" s="630"/>
      <c r="AF8" s="631"/>
      <c r="AG8" s="616"/>
      <c r="AH8" s="616"/>
      <c r="AI8" s="616"/>
      <c r="AJ8" s="616"/>
      <c r="AK8" s="223"/>
      <c r="AL8" s="629"/>
      <c r="AM8" s="630"/>
      <c r="AN8" s="630"/>
      <c r="AO8" s="630"/>
      <c r="AP8" s="630"/>
      <c r="AQ8" s="630"/>
      <c r="AR8" s="630"/>
      <c r="AS8" s="630"/>
      <c r="AT8" s="630"/>
      <c r="AU8" s="630"/>
      <c r="AV8" s="630"/>
      <c r="AW8" s="631"/>
      <c r="AX8" s="616"/>
      <c r="AY8" s="616"/>
      <c r="AZ8" s="616"/>
      <c r="BA8" s="616"/>
      <c r="BB8" s="616"/>
      <c r="BC8" s="616"/>
      <c r="BD8" s="616"/>
      <c r="BE8" s="616"/>
      <c r="BF8" s="616"/>
      <c r="BG8" s="78"/>
      <c r="BH8" s="78"/>
      <c r="BI8" s="78"/>
      <c r="BJ8" s="78"/>
      <c r="BK8" s="78"/>
      <c r="BL8" s="78"/>
      <c r="CD8" s="64"/>
      <c r="CE8" s="64"/>
      <c r="CF8" s="64"/>
      <c r="CG8" s="64"/>
      <c r="CH8" s="64"/>
      <c r="CI8" s="64"/>
    </row>
    <row r="9" spans="2:87" s="63" customFormat="1" ht="20.25" customHeight="1">
      <c r="B9" s="623"/>
      <c r="C9" s="624"/>
      <c r="D9" s="625"/>
      <c r="E9" s="593"/>
      <c r="F9" s="594"/>
      <c r="G9" s="594"/>
      <c r="H9" s="594"/>
      <c r="I9" s="594"/>
      <c r="J9" s="594"/>
      <c r="K9" s="594"/>
      <c r="L9" s="594"/>
      <c r="M9" s="594"/>
      <c r="N9" s="594"/>
      <c r="O9" s="595"/>
      <c r="P9" s="632"/>
      <c r="Q9" s="633"/>
      <c r="R9" s="633"/>
      <c r="S9" s="633"/>
      <c r="T9" s="633"/>
      <c r="U9" s="633"/>
      <c r="V9" s="633"/>
      <c r="W9" s="633"/>
      <c r="X9" s="633"/>
      <c r="Y9" s="633"/>
      <c r="Z9" s="633"/>
      <c r="AA9" s="633"/>
      <c r="AB9" s="634"/>
      <c r="AC9" s="632"/>
      <c r="AD9" s="633"/>
      <c r="AE9" s="633"/>
      <c r="AF9" s="634"/>
      <c r="AG9" s="616"/>
      <c r="AH9" s="616"/>
      <c r="AI9" s="616"/>
      <c r="AJ9" s="616"/>
      <c r="AK9" s="223"/>
      <c r="AL9" s="632"/>
      <c r="AM9" s="633"/>
      <c r="AN9" s="633"/>
      <c r="AO9" s="633"/>
      <c r="AP9" s="633"/>
      <c r="AQ9" s="633"/>
      <c r="AR9" s="633"/>
      <c r="AS9" s="633"/>
      <c r="AT9" s="633"/>
      <c r="AU9" s="633"/>
      <c r="AV9" s="633"/>
      <c r="AW9" s="634"/>
      <c r="AX9" s="616"/>
      <c r="AY9" s="616"/>
      <c r="AZ9" s="616"/>
      <c r="BA9" s="616"/>
      <c r="BB9" s="616"/>
      <c r="BC9" s="616"/>
      <c r="BD9" s="616"/>
      <c r="BE9" s="616"/>
      <c r="BF9" s="616"/>
      <c r="BG9" s="78"/>
      <c r="BH9" s="78"/>
      <c r="BI9" s="78"/>
      <c r="BJ9" s="78"/>
      <c r="BK9" s="78"/>
      <c r="BL9" s="78"/>
      <c r="CD9" s="64"/>
      <c r="CE9" s="64"/>
      <c r="CF9" s="64"/>
      <c r="CG9" s="64"/>
      <c r="CH9" s="64"/>
      <c r="CI9" s="64"/>
    </row>
    <row r="10" spans="2:87" ht="20.25" customHeight="1">
      <c r="B10" s="400" t="s">
        <v>134</v>
      </c>
      <c r="C10" s="401"/>
      <c r="D10" s="402"/>
      <c r="E10" s="659" t="s">
        <v>352</v>
      </c>
      <c r="F10" s="660"/>
      <c r="G10" s="660"/>
      <c r="H10" s="660"/>
      <c r="I10" s="660"/>
      <c r="J10" s="660"/>
      <c r="K10" s="660"/>
      <c r="L10" s="660"/>
      <c r="M10" s="660"/>
      <c r="N10" s="660"/>
      <c r="O10" s="661"/>
      <c r="P10" s="636"/>
      <c r="Q10" s="637"/>
      <c r="R10" s="637"/>
      <c r="S10" s="637"/>
      <c r="T10" s="637"/>
      <c r="U10" s="637"/>
      <c r="V10" s="637"/>
      <c r="W10" s="637"/>
      <c r="X10" s="637"/>
      <c r="Y10" s="637"/>
      <c r="Z10" s="637"/>
      <c r="AA10" s="637"/>
      <c r="AB10" s="638"/>
      <c r="AC10" s="584" t="s">
        <v>423</v>
      </c>
      <c r="AD10" s="585"/>
      <c r="AE10" s="585"/>
      <c r="AF10" s="586"/>
      <c r="AG10" s="574"/>
      <c r="AH10" s="575"/>
      <c r="AI10" s="575"/>
      <c r="AJ10" s="576"/>
      <c r="AK10" s="264"/>
      <c r="AL10" s="584" t="s">
        <v>352</v>
      </c>
      <c r="AM10" s="585"/>
      <c r="AN10" s="585"/>
      <c r="AO10" s="585"/>
      <c r="AP10" s="585"/>
      <c r="AQ10" s="585"/>
      <c r="AR10" s="585"/>
      <c r="AS10" s="585"/>
      <c r="AT10" s="585"/>
      <c r="AU10" s="585"/>
      <c r="AV10" s="585"/>
      <c r="AW10" s="586"/>
      <c r="AX10" s="570"/>
      <c r="AY10" s="571"/>
      <c r="AZ10" s="571"/>
      <c r="BA10" s="572"/>
      <c r="BB10" s="573"/>
      <c r="BC10" s="573"/>
      <c r="BD10" s="573"/>
      <c r="BE10" s="573"/>
      <c r="BF10" s="573"/>
      <c r="BG10" s="224"/>
      <c r="BH10" s="224"/>
      <c r="BI10" s="224"/>
      <c r="BJ10" s="224"/>
      <c r="BK10" s="224"/>
      <c r="BL10" s="224"/>
      <c r="CD10" s="81"/>
      <c r="CE10" s="81"/>
      <c r="CF10" s="81"/>
      <c r="CG10" s="81"/>
      <c r="CH10" s="81"/>
      <c r="CI10" s="81"/>
    </row>
    <row r="11" spans="2:87" ht="20.25" customHeight="1">
      <c r="B11" s="400" t="s">
        <v>135</v>
      </c>
      <c r="C11" s="401"/>
      <c r="D11" s="402"/>
      <c r="E11" s="659"/>
      <c r="F11" s="660"/>
      <c r="G11" s="660"/>
      <c r="H11" s="660"/>
      <c r="I11" s="660"/>
      <c r="J11" s="660"/>
      <c r="K11" s="660"/>
      <c r="L11" s="660"/>
      <c r="M11" s="660"/>
      <c r="N11" s="660"/>
      <c r="O11" s="661"/>
      <c r="P11" s="636"/>
      <c r="Q11" s="637"/>
      <c r="R11" s="637"/>
      <c r="S11" s="637"/>
      <c r="T11" s="637"/>
      <c r="U11" s="637"/>
      <c r="V11" s="637"/>
      <c r="W11" s="637"/>
      <c r="X11" s="637"/>
      <c r="Y11" s="637"/>
      <c r="Z11" s="637"/>
      <c r="AA11" s="637"/>
      <c r="AB11" s="638"/>
      <c r="AC11" s="584"/>
      <c r="AD11" s="585"/>
      <c r="AE11" s="585"/>
      <c r="AF11" s="586"/>
      <c r="AG11" s="574"/>
      <c r="AH11" s="575"/>
      <c r="AI11" s="575"/>
      <c r="AJ11" s="576"/>
      <c r="AK11" s="264"/>
      <c r="AL11" s="584"/>
      <c r="AM11" s="585"/>
      <c r="AN11" s="585"/>
      <c r="AO11" s="585"/>
      <c r="AP11" s="585"/>
      <c r="AQ11" s="585"/>
      <c r="AR11" s="585"/>
      <c r="AS11" s="585"/>
      <c r="AT11" s="585"/>
      <c r="AU11" s="585"/>
      <c r="AV11" s="585"/>
      <c r="AW11" s="586"/>
      <c r="AX11" s="570"/>
      <c r="AY11" s="571"/>
      <c r="AZ11" s="571"/>
      <c r="BA11" s="572"/>
      <c r="BB11" s="573"/>
      <c r="BC11" s="573"/>
      <c r="BD11" s="573"/>
      <c r="BE11" s="573"/>
      <c r="BF11" s="573"/>
      <c r="BG11" s="224"/>
      <c r="BH11" s="224"/>
      <c r="BI11" s="224"/>
      <c r="BJ11" s="224"/>
      <c r="BK11" s="224"/>
      <c r="BL11" s="224"/>
      <c r="CD11" s="81"/>
      <c r="CE11" s="81"/>
      <c r="CF11" s="81"/>
      <c r="CG11" s="81"/>
      <c r="CH11" s="81"/>
      <c r="CI11" s="81"/>
    </row>
    <row r="12" spans="2:87" ht="20.25" customHeight="1">
      <c r="B12" s="400" t="s">
        <v>136</v>
      </c>
      <c r="C12" s="401"/>
      <c r="D12" s="402"/>
      <c r="E12" s="659"/>
      <c r="F12" s="660"/>
      <c r="G12" s="660"/>
      <c r="H12" s="660"/>
      <c r="I12" s="660"/>
      <c r="J12" s="660"/>
      <c r="K12" s="660"/>
      <c r="L12" s="660"/>
      <c r="M12" s="660"/>
      <c r="N12" s="660"/>
      <c r="O12" s="661"/>
      <c r="P12" s="636"/>
      <c r="Q12" s="637"/>
      <c r="R12" s="637"/>
      <c r="S12" s="637"/>
      <c r="T12" s="637"/>
      <c r="U12" s="637"/>
      <c r="V12" s="637"/>
      <c r="W12" s="637"/>
      <c r="X12" s="637"/>
      <c r="Y12" s="637"/>
      <c r="Z12" s="637"/>
      <c r="AA12" s="637"/>
      <c r="AB12" s="638"/>
      <c r="AC12" s="584"/>
      <c r="AD12" s="585"/>
      <c r="AE12" s="585"/>
      <c r="AF12" s="586"/>
      <c r="AG12" s="574"/>
      <c r="AH12" s="575"/>
      <c r="AI12" s="575"/>
      <c r="AJ12" s="576"/>
      <c r="AK12" s="264"/>
      <c r="AL12" s="584"/>
      <c r="AM12" s="585"/>
      <c r="AN12" s="585"/>
      <c r="AO12" s="585"/>
      <c r="AP12" s="585"/>
      <c r="AQ12" s="585"/>
      <c r="AR12" s="585"/>
      <c r="AS12" s="585"/>
      <c r="AT12" s="585"/>
      <c r="AU12" s="585"/>
      <c r="AV12" s="585"/>
      <c r="AW12" s="586"/>
      <c r="AX12" s="570"/>
      <c r="AY12" s="571"/>
      <c r="AZ12" s="571"/>
      <c r="BA12" s="572"/>
      <c r="BB12" s="573"/>
      <c r="BC12" s="573"/>
      <c r="BD12" s="573"/>
      <c r="BE12" s="573"/>
      <c r="BF12" s="573"/>
      <c r="BG12" s="224"/>
      <c r="BH12" s="224"/>
      <c r="BI12" s="224"/>
      <c r="BJ12" s="224"/>
      <c r="BK12" s="224"/>
      <c r="BL12" s="224"/>
      <c r="CD12" s="81"/>
      <c r="CE12" s="81"/>
      <c r="CF12" s="81"/>
      <c r="CG12" s="81"/>
      <c r="CH12" s="81"/>
      <c r="CI12" s="81"/>
    </row>
    <row r="13" spans="2:87" ht="20.25" customHeight="1">
      <c r="B13" s="400" t="s">
        <v>137</v>
      </c>
      <c r="C13" s="401"/>
      <c r="D13" s="402"/>
      <c r="E13" s="659"/>
      <c r="F13" s="660"/>
      <c r="G13" s="660"/>
      <c r="H13" s="660"/>
      <c r="I13" s="660"/>
      <c r="J13" s="660"/>
      <c r="K13" s="660"/>
      <c r="L13" s="660"/>
      <c r="M13" s="660"/>
      <c r="N13" s="660"/>
      <c r="O13" s="661"/>
      <c r="P13" s="636"/>
      <c r="Q13" s="637"/>
      <c r="R13" s="637"/>
      <c r="S13" s="637"/>
      <c r="T13" s="637"/>
      <c r="U13" s="637"/>
      <c r="V13" s="637"/>
      <c r="W13" s="637"/>
      <c r="X13" s="637"/>
      <c r="Y13" s="637"/>
      <c r="Z13" s="637"/>
      <c r="AA13" s="637"/>
      <c r="AB13" s="638"/>
      <c r="AC13" s="584"/>
      <c r="AD13" s="585"/>
      <c r="AE13" s="585"/>
      <c r="AF13" s="586"/>
      <c r="AG13" s="574"/>
      <c r="AH13" s="575"/>
      <c r="AI13" s="575"/>
      <c r="AJ13" s="576"/>
      <c r="AK13" s="264"/>
      <c r="AL13" s="584"/>
      <c r="AM13" s="585"/>
      <c r="AN13" s="585"/>
      <c r="AO13" s="585"/>
      <c r="AP13" s="585"/>
      <c r="AQ13" s="585"/>
      <c r="AR13" s="585"/>
      <c r="AS13" s="585"/>
      <c r="AT13" s="585"/>
      <c r="AU13" s="585"/>
      <c r="AV13" s="585"/>
      <c r="AW13" s="586"/>
      <c r="AX13" s="570"/>
      <c r="AY13" s="571"/>
      <c r="AZ13" s="571"/>
      <c r="BA13" s="572"/>
      <c r="BB13" s="573"/>
      <c r="BC13" s="573"/>
      <c r="BD13" s="573"/>
      <c r="BE13" s="573"/>
      <c r="BF13" s="573"/>
      <c r="BG13" s="224"/>
      <c r="BH13" s="224"/>
      <c r="BI13" s="224"/>
      <c r="BJ13" s="224"/>
      <c r="BK13" s="224"/>
      <c r="BL13" s="224"/>
      <c r="CD13" s="81"/>
      <c r="CE13" s="81"/>
      <c r="CF13" s="81"/>
      <c r="CG13" s="81"/>
      <c r="CH13" s="81"/>
      <c r="CI13" s="81"/>
    </row>
    <row r="14" spans="2:87" ht="20.25" customHeight="1">
      <c r="B14" s="400" t="s">
        <v>138</v>
      </c>
      <c r="C14" s="401"/>
      <c r="D14" s="402"/>
      <c r="E14" s="659"/>
      <c r="F14" s="660"/>
      <c r="G14" s="660"/>
      <c r="H14" s="660"/>
      <c r="I14" s="660"/>
      <c r="J14" s="660"/>
      <c r="K14" s="660"/>
      <c r="L14" s="660"/>
      <c r="M14" s="660"/>
      <c r="N14" s="660"/>
      <c r="O14" s="661"/>
      <c r="P14" s="636"/>
      <c r="Q14" s="637"/>
      <c r="R14" s="637"/>
      <c r="S14" s="637"/>
      <c r="T14" s="637"/>
      <c r="U14" s="637"/>
      <c r="V14" s="637"/>
      <c r="W14" s="637"/>
      <c r="X14" s="637"/>
      <c r="Y14" s="637"/>
      <c r="Z14" s="637"/>
      <c r="AA14" s="637"/>
      <c r="AB14" s="638"/>
      <c r="AC14" s="584"/>
      <c r="AD14" s="585"/>
      <c r="AE14" s="585"/>
      <c r="AF14" s="586"/>
      <c r="AG14" s="574"/>
      <c r="AH14" s="575"/>
      <c r="AI14" s="575"/>
      <c r="AJ14" s="576"/>
      <c r="AK14" s="264"/>
      <c r="AL14" s="584"/>
      <c r="AM14" s="585"/>
      <c r="AN14" s="585"/>
      <c r="AO14" s="585"/>
      <c r="AP14" s="585"/>
      <c r="AQ14" s="585"/>
      <c r="AR14" s="585"/>
      <c r="AS14" s="585"/>
      <c r="AT14" s="585"/>
      <c r="AU14" s="585"/>
      <c r="AV14" s="585"/>
      <c r="AW14" s="586"/>
      <c r="AX14" s="570"/>
      <c r="AY14" s="571"/>
      <c r="AZ14" s="571"/>
      <c r="BA14" s="572"/>
      <c r="BB14" s="573"/>
      <c r="BC14" s="573"/>
      <c r="BD14" s="573"/>
      <c r="BE14" s="573"/>
      <c r="BF14" s="573"/>
      <c r="BG14" s="224"/>
      <c r="BH14" s="224"/>
      <c r="BI14" s="224"/>
      <c r="BJ14" s="224"/>
      <c r="BK14" s="224"/>
      <c r="BL14" s="224"/>
      <c r="CD14" s="81"/>
      <c r="CE14" s="81"/>
      <c r="CF14" s="81"/>
      <c r="CG14" s="81"/>
      <c r="CH14" s="81"/>
      <c r="CI14" s="81"/>
    </row>
    <row r="15" spans="2:87" ht="20.25" customHeight="1">
      <c r="B15" s="400" t="s">
        <v>139</v>
      </c>
      <c r="C15" s="401"/>
      <c r="D15" s="402"/>
      <c r="E15" s="659"/>
      <c r="F15" s="660"/>
      <c r="G15" s="660"/>
      <c r="H15" s="660"/>
      <c r="I15" s="660"/>
      <c r="J15" s="660"/>
      <c r="K15" s="660"/>
      <c r="L15" s="660"/>
      <c r="M15" s="660"/>
      <c r="N15" s="660"/>
      <c r="O15" s="661"/>
      <c r="P15" s="636"/>
      <c r="Q15" s="637"/>
      <c r="R15" s="637"/>
      <c r="S15" s="637"/>
      <c r="T15" s="637"/>
      <c r="U15" s="637"/>
      <c r="V15" s="637"/>
      <c r="W15" s="637"/>
      <c r="X15" s="637"/>
      <c r="Y15" s="637"/>
      <c r="Z15" s="637"/>
      <c r="AA15" s="637"/>
      <c r="AB15" s="638"/>
      <c r="AC15" s="584"/>
      <c r="AD15" s="585"/>
      <c r="AE15" s="585"/>
      <c r="AF15" s="586"/>
      <c r="AG15" s="574"/>
      <c r="AH15" s="575"/>
      <c r="AI15" s="575"/>
      <c r="AJ15" s="576"/>
      <c r="AK15" s="264"/>
      <c r="AL15" s="584"/>
      <c r="AM15" s="585"/>
      <c r="AN15" s="585"/>
      <c r="AO15" s="585"/>
      <c r="AP15" s="585"/>
      <c r="AQ15" s="585"/>
      <c r="AR15" s="585"/>
      <c r="AS15" s="585"/>
      <c r="AT15" s="585"/>
      <c r="AU15" s="585"/>
      <c r="AV15" s="585"/>
      <c r="AW15" s="586"/>
      <c r="AX15" s="570"/>
      <c r="AY15" s="571"/>
      <c r="AZ15" s="571"/>
      <c r="BA15" s="572"/>
      <c r="BB15" s="573"/>
      <c r="BC15" s="573"/>
      <c r="BD15" s="573"/>
      <c r="BE15" s="573"/>
      <c r="BF15" s="573"/>
      <c r="BG15" s="224"/>
      <c r="BH15" s="224"/>
      <c r="BI15" s="224"/>
      <c r="BJ15" s="224"/>
      <c r="BK15" s="224"/>
      <c r="BL15" s="224"/>
      <c r="CD15" s="81"/>
      <c r="CE15" s="81"/>
      <c r="CF15" s="81"/>
      <c r="CG15" s="81"/>
      <c r="CH15" s="81"/>
      <c r="CI15" s="81"/>
    </row>
    <row r="16" spans="2:87" ht="20.25" customHeight="1">
      <c r="B16" s="400" t="s">
        <v>140</v>
      </c>
      <c r="C16" s="401"/>
      <c r="D16" s="402"/>
      <c r="E16" s="659"/>
      <c r="F16" s="660"/>
      <c r="G16" s="660"/>
      <c r="H16" s="660"/>
      <c r="I16" s="660"/>
      <c r="J16" s="660"/>
      <c r="K16" s="660"/>
      <c r="L16" s="660"/>
      <c r="M16" s="660"/>
      <c r="N16" s="660"/>
      <c r="O16" s="661"/>
      <c r="P16" s="636"/>
      <c r="Q16" s="637"/>
      <c r="R16" s="637"/>
      <c r="S16" s="637"/>
      <c r="T16" s="637"/>
      <c r="U16" s="637"/>
      <c r="V16" s="637"/>
      <c r="W16" s="637"/>
      <c r="X16" s="637"/>
      <c r="Y16" s="637"/>
      <c r="Z16" s="637"/>
      <c r="AA16" s="637"/>
      <c r="AB16" s="638"/>
      <c r="AC16" s="584"/>
      <c r="AD16" s="585"/>
      <c r="AE16" s="585"/>
      <c r="AF16" s="586"/>
      <c r="AG16" s="574"/>
      <c r="AH16" s="575"/>
      <c r="AI16" s="575"/>
      <c r="AJ16" s="576"/>
      <c r="AK16" s="264"/>
      <c r="AL16" s="584"/>
      <c r="AM16" s="585"/>
      <c r="AN16" s="585"/>
      <c r="AO16" s="585"/>
      <c r="AP16" s="585"/>
      <c r="AQ16" s="585"/>
      <c r="AR16" s="585"/>
      <c r="AS16" s="585"/>
      <c r="AT16" s="585"/>
      <c r="AU16" s="585"/>
      <c r="AV16" s="585"/>
      <c r="AW16" s="586"/>
      <c r="AX16" s="570"/>
      <c r="AY16" s="571"/>
      <c r="AZ16" s="571"/>
      <c r="BA16" s="572"/>
      <c r="BB16" s="573"/>
      <c r="BC16" s="573"/>
      <c r="BD16" s="573"/>
      <c r="BE16" s="573"/>
      <c r="BF16" s="573"/>
      <c r="BG16" s="224"/>
      <c r="BH16" s="224"/>
      <c r="BI16" s="224"/>
      <c r="BJ16" s="224"/>
      <c r="BK16" s="224"/>
      <c r="BL16" s="224"/>
      <c r="CD16" s="81"/>
      <c r="CE16" s="81"/>
      <c r="CF16" s="81"/>
      <c r="CG16" s="81"/>
      <c r="CH16" s="81"/>
      <c r="CI16" s="81"/>
    </row>
    <row r="17" spans="2:87" ht="20.25" customHeight="1">
      <c r="B17" s="400" t="s">
        <v>141</v>
      </c>
      <c r="C17" s="401"/>
      <c r="D17" s="402"/>
      <c r="E17" s="659"/>
      <c r="F17" s="660"/>
      <c r="G17" s="660"/>
      <c r="H17" s="660"/>
      <c r="I17" s="660"/>
      <c r="J17" s="660"/>
      <c r="K17" s="660"/>
      <c r="L17" s="660"/>
      <c r="M17" s="660"/>
      <c r="N17" s="660"/>
      <c r="O17" s="661"/>
      <c r="P17" s="636"/>
      <c r="Q17" s="637"/>
      <c r="R17" s="637"/>
      <c r="S17" s="637"/>
      <c r="T17" s="637"/>
      <c r="U17" s="637"/>
      <c r="V17" s="637"/>
      <c r="W17" s="637"/>
      <c r="X17" s="637"/>
      <c r="Y17" s="637"/>
      <c r="Z17" s="637"/>
      <c r="AA17" s="637"/>
      <c r="AB17" s="638"/>
      <c r="AC17" s="584"/>
      <c r="AD17" s="585"/>
      <c r="AE17" s="585"/>
      <c r="AF17" s="586"/>
      <c r="AG17" s="574"/>
      <c r="AH17" s="575"/>
      <c r="AI17" s="575"/>
      <c r="AJ17" s="576"/>
      <c r="AK17" s="264"/>
      <c r="AL17" s="584"/>
      <c r="AM17" s="585"/>
      <c r="AN17" s="585"/>
      <c r="AO17" s="585"/>
      <c r="AP17" s="585"/>
      <c r="AQ17" s="585"/>
      <c r="AR17" s="585"/>
      <c r="AS17" s="585"/>
      <c r="AT17" s="585"/>
      <c r="AU17" s="585"/>
      <c r="AV17" s="585"/>
      <c r="AW17" s="586"/>
      <c r="AX17" s="570"/>
      <c r="AY17" s="571"/>
      <c r="AZ17" s="571"/>
      <c r="BA17" s="572"/>
      <c r="BB17" s="573"/>
      <c r="BC17" s="573"/>
      <c r="BD17" s="573"/>
      <c r="BE17" s="573"/>
      <c r="BF17" s="573"/>
      <c r="BG17" s="224"/>
      <c r="BH17" s="224"/>
      <c r="BI17" s="224"/>
      <c r="BJ17" s="224"/>
      <c r="BK17" s="224"/>
      <c r="BL17" s="224"/>
      <c r="CD17" s="81"/>
      <c r="CE17" s="81"/>
      <c r="CF17" s="81"/>
      <c r="CG17" s="81"/>
      <c r="CH17" s="81"/>
      <c r="CI17" s="81"/>
    </row>
    <row r="18" spans="2:87" ht="20.25" customHeight="1">
      <c r="B18" s="400" t="s">
        <v>142</v>
      </c>
      <c r="C18" s="401"/>
      <c r="D18" s="402"/>
      <c r="E18" s="659"/>
      <c r="F18" s="660"/>
      <c r="G18" s="660"/>
      <c r="H18" s="660"/>
      <c r="I18" s="660"/>
      <c r="J18" s="660"/>
      <c r="K18" s="660"/>
      <c r="L18" s="660"/>
      <c r="M18" s="660"/>
      <c r="N18" s="660"/>
      <c r="O18" s="661"/>
      <c r="P18" s="636"/>
      <c r="Q18" s="637"/>
      <c r="R18" s="637"/>
      <c r="S18" s="637"/>
      <c r="T18" s="637"/>
      <c r="U18" s="637"/>
      <c r="V18" s="637"/>
      <c r="W18" s="637"/>
      <c r="X18" s="637"/>
      <c r="Y18" s="637"/>
      <c r="Z18" s="637"/>
      <c r="AA18" s="637"/>
      <c r="AB18" s="638"/>
      <c r="AC18" s="584"/>
      <c r="AD18" s="585"/>
      <c r="AE18" s="585"/>
      <c r="AF18" s="586"/>
      <c r="AG18" s="574"/>
      <c r="AH18" s="575"/>
      <c r="AI18" s="575"/>
      <c r="AJ18" s="576"/>
      <c r="AK18" s="264"/>
      <c r="AL18" s="584"/>
      <c r="AM18" s="585"/>
      <c r="AN18" s="585"/>
      <c r="AO18" s="585"/>
      <c r="AP18" s="585"/>
      <c r="AQ18" s="585"/>
      <c r="AR18" s="585"/>
      <c r="AS18" s="585"/>
      <c r="AT18" s="585"/>
      <c r="AU18" s="585"/>
      <c r="AV18" s="585"/>
      <c r="AW18" s="586"/>
      <c r="AX18" s="570"/>
      <c r="AY18" s="571"/>
      <c r="AZ18" s="571"/>
      <c r="BA18" s="572"/>
      <c r="BB18" s="573"/>
      <c r="BC18" s="573"/>
      <c r="BD18" s="573"/>
      <c r="BE18" s="573"/>
      <c r="BF18" s="573"/>
      <c r="BG18" s="224"/>
      <c r="BH18" s="224"/>
      <c r="BI18" s="224"/>
      <c r="BJ18" s="224"/>
      <c r="BK18" s="224"/>
      <c r="BL18" s="224"/>
      <c r="CD18" s="81"/>
      <c r="CE18" s="81"/>
      <c r="CF18" s="81"/>
      <c r="CG18" s="81"/>
      <c r="CH18" s="81"/>
      <c r="CI18" s="81"/>
    </row>
    <row r="19" spans="2:87" ht="20.25" customHeight="1">
      <c r="B19" s="400" t="s">
        <v>143</v>
      </c>
      <c r="C19" s="401"/>
      <c r="D19" s="402"/>
      <c r="E19" s="659" t="s">
        <v>417</v>
      </c>
      <c r="F19" s="660"/>
      <c r="G19" s="660"/>
      <c r="H19" s="660"/>
      <c r="I19" s="660"/>
      <c r="J19" s="660"/>
      <c r="K19" s="660"/>
      <c r="L19" s="660"/>
      <c r="M19" s="660"/>
      <c r="N19" s="660"/>
      <c r="O19" s="661"/>
      <c r="P19" s="636"/>
      <c r="Q19" s="637"/>
      <c r="R19" s="637"/>
      <c r="S19" s="637"/>
      <c r="T19" s="637"/>
      <c r="U19" s="637"/>
      <c r="V19" s="637"/>
      <c r="W19" s="637"/>
      <c r="X19" s="637"/>
      <c r="Y19" s="637"/>
      <c r="Z19" s="637"/>
      <c r="AA19" s="637"/>
      <c r="AB19" s="638"/>
      <c r="AC19" s="584"/>
      <c r="AD19" s="585"/>
      <c r="AE19" s="585"/>
      <c r="AF19" s="586"/>
      <c r="AG19" s="574"/>
      <c r="AH19" s="575"/>
      <c r="AI19" s="575"/>
      <c r="AJ19" s="576"/>
      <c r="AK19" s="264"/>
      <c r="AL19" s="584" t="s">
        <v>417</v>
      </c>
      <c r="AM19" s="585"/>
      <c r="AN19" s="585"/>
      <c r="AO19" s="585"/>
      <c r="AP19" s="585"/>
      <c r="AQ19" s="585"/>
      <c r="AR19" s="585"/>
      <c r="AS19" s="585"/>
      <c r="AT19" s="585"/>
      <c r="AU19" s="585"/>
      <c r="AV19" s="585"/>
      <c r="AW19" s="586"/>
      <c r="AX19" s="570"/>
      <c r="AY19" s="571"/>
      <c r="AZ19" s="571"/>
      <c r="BA19" s="572"/>
      <c r="BB19" s="573"/>
      <c r="BC19" s="573"/>
      <c r="BD19" s="573"/>
      <c r="BE19" s="573"/>
      <c r="BF19" s="573"/>
      <c r="BG19" s="224"/>
      <c r="BH19" s="224"/>
      <c r="BI19" s="224"/>
      <c r="BJ19" s="224"/>
      <c r="BK19" s="224"/>
      <c r="BL19" s="224"/>
      <c r="CD19" s="81"/>
      <c r="CE19" s="81"/>
      <c r="CF19" s="81"/>
      <c r="CG19" s="81"/>
      <c r="CH19" s="81"/>
      <c r="CI19" s="81"/>
    </row>
    <row r="20" spans="2:87" ht="20.25" customHeight="1">
      <c r="B20" s="400" t="s">
        <v>372</v>
      </c>
      <c r="C20" s="401"/>
      <c r="D20" s="402"/>
      <c r="E20" s="659"/>
      <c r="F20" s="660"/>
      <c r="G20" s="660"/>
      <c r="H20" s="660"/>
      <c r="I20" s="660"/>
      <c r="J20" s="660"/>
      <c r="K20" s="660"/>
      <c r="L20" s="660"/>
      <c r="M20" s="660"/>
      <c r="N20" s="660"/>
      <c r="O20" s="661"/>
      <c r="P20" s="636"/>
      <c r="Q20" s="637"/>
      <c r="R20" s="637"/>
      <c r="S20" s="637"/>
      <c r="T20" s="637"/>
      <c r="U20" s="637"/>
      <c r="V20" s="637"/>
      <c r="W20" s="637"/>
      <c r="X20" s="637"/>
      <c r="Y20" s="637"/>
      <c r="Z20" s="637"/>
      <c r="AA20" s="637"/>
      <c r="AB20" s="638"/>
      <c r="AC20" s="584"/>
      <c r="AD20" s="585"/>
      <c r="AE20" s="585"/>
      <c r="AF20" s="586"/>
      <c r="AG20" s="574"/>
      <c r="AH20" s="575"/>
      <c r="AI20" s="575"/>
      <c r="AJ20" s="576"/>
      <c r="AK20" s="264"/>
      <c r="AL20" s="584"/>
      <c r="AM20" s="585"/>
      <c r="AN20" s="585"/>
      <c r="AO20" s="585"/>
      <c r="AP20" s="585"/>
      <c r="AQ20" s="585"/>
      <c r="AR20" s="585"/>
      <c r="AS20" s="585"/>
      <c r="AT20" s="585"/>
      <c r="AU20" s="585"/>
      <c r="AV20" s="585"/>
      <c r="AW20" s="586"/>
      <c r="AX20" s="570"/>
      <c r="AY20" s="571"/>
      <c r="AZ20" s="571"/>
      <c r="BA20" s="572"/>
      <c r="BB20" s="573"/>
      <c r="BC20" s="573"/>
      <c r="BD20" s="573"/>
      <c r="BE20" s="573"/>
      <c r="BF20" s="573"/>
      <c r="BG20" s="224"/>
      <c r="BH20" s="224"/>
      <c r="BI20" s="224"/>
      <c r="BJ20" s="224"/>
      <c r="BK20" s="224"/>
      <c r="BL20" s="224"/>
      <c r="CD20" s="81"/>
      <c r="CE20" s="81"/>
      <c r="CF20" s="81"/>
      <c r="CG20" s="81"/>
      <c r="CH20" s="81"/>
      <c r="CI20" s="81"/>
    </row>
    <row r="21" spans="2:87" ht="20.25" customHeight="1">
      <c r="B21" s="400" t="s">
        <v>373</v>
      </c>
      <c r="C21" s="401"/>
      <c r="D21" s="402"/>
      <c r="E21" s="659"/>
      <c r="F21" s="660"/>
      <c r="G21" s="660"/>
      <c r="H21" s="660"/>
      <c r="I21" s="660"/>
      <c r="J21" s="660"/>
      <c r="K21" s="660"/>
      <c r="L21" s="660"/>
      <c r="M21" s="660"/>
      <c r="N21" s="660"/>
      <c r="O21" s="661"/>
      <c r="P21" s="636"/>
      <c r="Q21" s="637"/>
      <c r="R21" s="637"/>
      <c r="S21" s="637"/>
      <c r="T21" s="637"/>
      <c r="U21" s="637"/>
      <c r="V21" s="637"/>
      <c r="W21" s="637"/>
      <c r="X21" s="637"/>
      <c r="Y21" s="637"/>
      <c r="Z21" s="637"/>
      <c r="AA21" s="637"/>
      <c r="AB21" s="638"/>
      <c r="AC21" s="584"/>
      <c r="AD21" s="585"/>
      <c r="AE21" s="585"/>
      <c r="AF21" s="586"/>
      <c r="AG21" s="574"/>
      <c r="AH21" s="575"/>
      <c r="AI21" s="575"/>
      <c r="AJ21" s="576"/>
      <c r="AK21" s="264"/>
      <c r="AL21" s="584"/>
      <c r="AM21" s="585"/>
      <c r="AN21" s="585"/>
      <c r="AO21" s="585"/>
      <c r="AP21" s="585"/>
      <c r="AQ21" s="585"/>
      <c r="AR21" s="585"/>
      <c r="AS21" s="585"/>
      <c r="AT21" s="585"/>
      <c r="AU21" s="585"/>
      <c r="AV21" s="585"/>
      <c r="AW21" s="586"/>
      <c r="AX21" s="570"/>
      <c r="AY21" s="571"/>
      <c r="AZ21" s="571"/>
      <c r="BA21" s="572"/>
      <c r="BB21" s="573"/>
      <c r="BC21" s="573"/>
      <c r="BD21" s="573"/>
      <c r="BE21" s="573"/>
      <c r="BF21" s="573"/>
      <c r="BG21" s="224"/>
      <c r="BH21" s="224"/>
      <c r="BI21" s="224"/>
      <c r="BJ21" s="224"/>
      <c r="BK21" s="224"/>
      <c r="BL21" s="224"/>
      <c r="CD21" s="81"/>
      <c r="CE21" s="81"/>
      <c r="CF21" s="81"/>
      <c r="CG21" s="81"/>
      <c r="CH21" s="81"/>
      <c r="CI21" s="81"/>
    </row>
    <row r="22" spans="2:87" ht="20.25" customHeight="1">
      <c r="B22" s="400" t="s">
        <v>374</v>
      </c>
      <c r="C22" s="401"/>
      <c r="D22" s="402"/>
      <c r="E22" s="659"/>
      <c r="F22" s="660"/>
      <c r="G22" s="660"/>
      <c r="H22" s="660"/>
      <c r="I22" s="660"/>
      <c r="J22" s="660"/>
      <c r="K22" s="660"/>
      <c r="L22" s="660"/>
      <c r="M22" s="660"/>
      <c r="N22" s="660"/>
      <c r="O22" s="661"/>
      <c r="P22" s="636"/>
      <c r="Q22" s="637"/>
      <c r="R22" s="637"/>
      <c r="S22" s="637"/>
      <c r="T22" s="637"/>
      <c r="U22" s="637"/>
      <c r="V22" s="637"/>
      <c r="W22" s="637"/>
      <c r="X22" s="637"/>
      <c r="Y22" s="637"/>
      <c r="Z22" s="637"/>
      <c r="AA22" s="637"/>
      <c r="AB22" s="638"/>
      <c r="AC22" s="584"/>
      <c r="AD22" s="585"/>
      <c r="AE22" s="585"/>
      <c r="AF22" s="586"/>
      <c r="AG22" s="574"/>
      <c r="AH22" s="575"/>
      <c r="AI22" s="575"/>
      <c r="AJ22" s="576"/>
      <c r="AK22" s="264"/>
      <c r="AL22" s="584"/>
      <c r="AM22" s="585"/>
      <c r="AN22" s="585"/>
      <c r="AO22" s="585"/>
      <c r="AP22" s="585"/>
      <c r="AQ22" s="585"/>
      <c r="AR22" s="585"/>
      <c r="AS22" s="585"/>
      <c r="AT22" s="585"/>
      <c r="AU22" s="585"/>
      <c r="AV22" s="585"/>
      <c r="AW22" s="586"/>
      <c r="AX22" s="570"/>
      <c r="AY22" s="571"/>
      <c r="AZ22" s="571"/>
      <c r="BA22" s="572"/>
      <c r="BB22" s="573"/>
      <c r="BC22" s="573"/>
      <c r="BD22" s="573"/>
      <c r="BE22" s="573"/>
      <c r="BF22" s="573"/>
      <c r="BG22" s="224"/>
      <c r="BH22" s="224"/>
      <c r="BI22" s="224"/>
      <c r="BJ22" s="224"/>
      <c r="BK22" s="224"/>
      <c r="BL22" s="224"/>
      <c r="CD22" s="81"/>
      <c r="CE22" s="81"/>
      <c r="CF22" s="81"/>
      <c r="CG22" s="81"/>
      <c r="CH22" s="81"/>
      <c r="CI22" s="81"/>
    </row>
    <row r="23" spans="2:87" ht="20.25" customHeight="1">
      <c r="B23" s="400" t="s">
        <v>375</v>
      </c>
      <c r="C23" s="401"/>
      <c r="D23" s="402"/>
      <c r="E23" s="659"/>
      <c r="F23" s="660"/>
      <c r="G23" s="660"/>
      <c r="H23" s="660"/>
      <c r="I23" s="660"/>
      <c r="J23" s="660"/>
      <c r="K23" s="660"/>
      <c r="L23" s="660"/>
      <c r="M23" s="660"/>
      <c r="N23" s="660"/>
      <c r="O23" s="661"/>
      <c r="P23" s="636"/>
      <c r="Q23" s="637"/>
      <c r="R23" s="637"/>
      <c r="S23" s="637"/>
      <c r="T23" s="637"/>
      <c r="U23" s="637"/>
      <c r="V23" s="637"/>
      <c r="W23" s="637"/>
      <c r="X23" s="637"/>
      <c r="Y23" s="637"/>
      <c r="Z23" s="637"/>
      <c r="AA23" s="637"/>
      <c r="AB23" s="638"/>
      <c r="AC23" s="584"/>
      <c r="AD23" s="585"/>
      <c r="AE23" s="585"/>
      <c r="AF23" s="586"/>
      <c r="AG23" s="574"/>
      <c r="AH23" s="575"/>
      <c r="AI23" s="575"/>
      <c r="AJ23" s="576"/>
      <c r="AK23" s="264"/>
      <c r="AL23" s="584"/>
      <c r="AM23" s="585"/>
      <c r="AN23" s="585"/>
      <c r="AO23" s="585"/>
      <c r="AP23" s="585"/>
      <c r="AQ23" s="585"/>
      <c r="AR23" s="585"/>
      <c r="AS23" s="585"/>
      <c r="AT23" s="585"/>
      <c r="AU23" s="585"/>
      <c r="AV23" s="585"/>
      <c r="AW23" s="586"/>
      <c r="AX23" s="570"/>
      <c r="AY23" s="571"/>
      <c r="AZ23" s="571"/>
      <c r="BA23" s="572"/>
      <c r="BB23" s="573"/>
      <c r="BC23" s="573"/>
      <c r="BD23" s="573"/>
      <c r="BE23" s="573"/>
      <c r="BF23" s="573"/>
      <c r="BG23" s="224"/>
      <c r="BH23" s="224"/>
      <c r="BI23" s="224"/>
      <c r="BJ23" s="224"/>
      <c r="BK23" s="224"/>
      <c r="BL23" s="224"/>
      <c r="CD23" s="81"/>
      <c r="CE23" s="81"/>
      <c r="CF23" s="81"/>
      <c r="CG23" s="81"/>
      <c r="CH23" s="81"/>
      <c r="CI23" s="81"/>
    </row>
    <row r="24" spans="2:87" ht="20.25" customHeight="1">
      <c r="B24" s="400" t="s">
        <v>376</v>
      </c>
      <c r="C24" s="401"/>
      <c r="D24" s="402"/>
      <c r="E24" s="659"/>
      <c r="F24" s="660"/>
      <c r="G24" s="660"/>
      <c r="H24" s="660"/>
      <c r="I24" s="660"/>
      <c r="J24" s="660"/>
      <c r="K24" s="660"/>
      <c r="L24" s="660"/>
      <c r="M24" s="660"/>
      <c r="N24" s="660"/>
      <c r="O24" s="661"/>
      <c r="P24" s="636"/>
      <c r="Q24" s="637"/>
      <c r="R24" s="637"/>
      <c r="S24" s="637"/>
      <c r="T24" s="637"/>
      <c r="U24" s="637"/>
      <c r="V24" s="637"/>
      <c r="W24" s="637"/>
      <c r="X24" s="637"/>
      <c r="Y24" s="637"/>
      <c r="Z24" s="637"/>
      <c r="AA24" s="637"/>
      <c r="AB24" s="638"/>
      <c r="AC24" s="584"/>
      <c r="AD24" s="585"/>
      <c r="AE24" s="585"/>
      <c r="AF24" s="586"/>
      <c r="AG24" s="574"/>
      <c r="AH24" s="575"/>
      <c r="AI24" s="575"/>
      <c r="AJ24" s="576"/>
      <c r="AK24" s="264"/>
      <c r="AL24" s="584"/>
      <c r="AM24" s="585"/>
      <c r="AN24" s="585"/>
      <c r="AO24" s="585"/>
      <c r="AP24" s="585"/>
      <c r="AQ24" s="585"/>
      <c r="AR24" s="585"/>
      <c r="AS24" s="585"/>
      <c r="AT24" s="585"/>
      <c r="AU24" s="585"/>
      <c r="AV24" s="585"/>
      <c r="AW24" s="586"/>
      <c r="AX24" s="570"/>
      <c r="AY24" s="571"/>
      <c r="AZ24" s="571"/>
      <c r="BA24" s="572"/>
      <c r="BB24" s="573"/>
      <c r="BC24" s="573"/>
      <c r="BD24" s="573"/>
      <c r="BE24" s="573"/>
      <c r="BF24" s="573"/>
      <c r="BG24" s="224"/>
      <c r="BH24" s="224"/>
      <c r="BI24" s="224"/>
      <c r="BJ24" s="224"/>
      <c r="BK24" s="224"/>
      <c r="BL24" s="224"/>
      <c r="CD24" s="81"/>
      <c r="CE24" s="81"/>
      <c r="CF24" s="81"/>
      <c r="CG24" s="81"/>
      <c r="CH24" s="81"/>
      <c r="CI24" s="81"/>
    </row>
    <row r="25" spans="2:87" s="225" customFormat="1" ht="26.25" customHeight="1">
      <c r="B25" s="688"/>
      <c r="C25" s="689"/>
      <c r="D25" s="689"/>
      <c r="E25" s="689"/>
      <c r="F25" s="689"/>
      <c r="G25" s="689"/>
      <c r="H25" s="689"/>
      <c r="I25" s="689"/>
      <c r="J25" s="689"/>
      <c r="K25" s="689"/>
      <c r="L25" s="689"/>
      <c r="M25" s="689"/>
      <c r="N25" s="689"/>
      <c r="O25" s="689"/>
      <c r="P25" s="689"/>
      <c r="Q25" s="689"/>
      <c r="R25" s="689"/>
      <c r="S25" s="689"/>
      <c r="T25" s="689"/>
      <c r="U25" s="689"/>
      <c r="V25" s="689"/>
      <c r="W25" s="689"/>
      <c r="X25" s="689"/>
      <c r="Y25" s="689"/>
      <c r="Z25" s="689"/>
      <c r="AA25" s="689"/>
      <c r="AB25" s="689"/>
      <c r="AC25" s="689"/>
      <c r="AD25" s="689"/>
      <c r="AE25" s="689"/>
      <c r="AF25" s="690"/>
      <c r="AG25" s="662">
        <f>SUM(AG10:AJ24)</f>
        <v>0</v>
      </c>
      <c r="AH25" s="663"/>
      <c r="AI25" s="663"/>
      <c r="AJ25" s="664"/>
      <c r="AK25" s="226"/>
      <c r="AL25" s="688"/>
      <c r="AM25" s="689"/>
      <c r="AN25" s="689"/>
      <c r="AO25" s="689"/>
      <c r="AP25" s="689"/>
      <c r="AQ25" s="689"/>
      <c r="AR25" s="689"/>
      <c r="AS25" s="689"/>
      <c r="AT25" s="689"/>
      <c r="AU25" s="689"/>
      <c r="AV25" s="689"/>
      <c r="AW25" s="690"/>
      <c r="AX25" s="662">
        <f>SUM(AX10:BA24)</f>
        <v>0</v>
      </c>
      <c r="AY25" s="663"/>
      <c r="AZ25" s="663"/>
      <c r="BA25" s="664"/>
      <c r="BB25" s="658">
        <f>SUM(BB10:BF24)</f>
        <v>0</v>
      </c>
      <c r="BC25" s="658"/>
      <c r="BD25" s="658"/>
      <c r="BE25" s="658"/>
      <c r="BF25" s="658"/>
      <c r="BG25" s="93"/>
      <c r="BH25" s="93"/>
      <c r="BI25" s="93"/>
      <c r="BJ25" s="93"/>
      <c r="BK25" s="93"/>
      <c r="BL25" s="93"/>
      <c r="CD25" s="93"/>
      <c r="CE25" s="93"/>
      <c r="CF25" s="93"/>
      <c r="CG25" s="93"/>
      <c r="CH25" s="93"/>
      <c r="CI25" s="93"/>
    </row>
    <row r="26" spans="2:87" s="225" customFormat="1" ht="26.25" customHeight="1">
      <c r="B26" s="691"/>
      <c r="C26" s="692"/>
      <c r="D26" s="692"/>
      <c r="E26" s="692"/>
      <c r="F26" s="692"/>
      <c r="G26" s="692"/>
      <c r="H26" s="692"/>
      <c r="I26" s="692"/>
      <c r="J26" s="692"/>
      <c r="K26" s="692"/>
      <c r="L26" s="692"/>
      <c r="M26" s="692"/>
      <c r="N26" s="692"/>
      <c r="O26" s="692"/>
      <c r="P26" s="692"/>
      <c r="Q26" s="692"/>
      <c r="R26" s="692"/>
      <c r="S26" s="692"/>
      <c r="T26" s="692"/>
      <c r="U26" s="692"/>
      <c r="V26" s="692"/>
      <c r="W26" s="692"/>
      <c r="X26" s="692"/>
      <c r="Y26" s="692"/>
      <c r="Z26" s="692"/>
      <c r="AA26" s="692"/>
      <c r="AB26" s="692"/>
      <c r="AC26" s="692"/>
      <c r="AD26" s="692"/>
      <c r="AE26" s="692"/>
      <c r="AF26" s="693"/>
      <c r="AG26" s="665"/>
      <c r="AH26" s="666"/>
      <c r="AI26" s="666"/>
      <c r="AJ26" s="667"/>
      <c r="AK26" s="226"/>
      <c r="AL26" s="691"/>
      <c r="AM26" s="692"/>
      <c r="AN26" s="692"/>
      <c r="AO26" s="692"/>
      <c r="AP26" s="692"/>
      <c r="AQ26" s="692"/>
      <c r="AR26" s="692"/>
      <c r="AS26" s="692"/>
      <c r="AT26" s="692"/>
      <c r="AU26" s="692"/>
      <c r="AV26" s="692"/>
      <c r="AW26" s="693"/>
      <c r="AX26" s="665"/>
      <c r="AY26" s="666"/>
      <c r="AZ26" s="666"/>
      <c r="BA26" s="667"/>
      <c r="BB26" s="658"/>
      <c r="BC26" s="658"/>
      <c r="BD26" s="658"/>
      <c r="BE26" s="658"/>
      <c r="BF26" s="658"/>
      <c r="BG26" s="93"/>
      <c r="BH26" s="93"/>
      <c r="BI26" s="93"/>
      <c r="BJ26" s="93"/>
      <c r="BK26" s="93"/>
      <c r="BL26" s="93"/>
      <c r="CD26" s="93"/>
      <c r="CE26" s="93"/>
      <c r="CF26" s="93"/>
      <c r="CG26" s="93"/>
      <c r="CH26" s="93"/>
      <c r="CI26" s="93"/>
    </row>
    <row r="27" spans="1:58" ht="25.5" customHeight="1">
      <c r="A27" s="233" t="s">
        <v>165</v>
      </c>
      <c r="B27" s="486" t="s">
        <v>443</v>
      </c>
      <c r="C27" s="486"/>
      <c r="D27" s="486"/>
      <c r="E27" s="486"/>
      <c r="F27" s="486"/>
      <c r="G27" s="486"/>
      <c r="H27" s="486"/>
      <c r="I27" s="486"/>
      <c r="J27" s="486"/>
      <c r="K27" s="486"/>
      <c r="L27" s="486"/>
      <c r="M27" s="486"/>
      <c r="N27" s="486"/>
      <c r="O27" s="486"/>
      <c r="P27" s="486"/>
      <c r="Q27" s="486"/>
      <c r="R27" s="486"/>
      <c r="S27" s="486"/>
      <c r="T27" s="486"/>
      <c r="U27" s="486"/>
      <c r="V27" s="486"/>
      <c r="W27" s="486"/>
      <c r="X27" s="486"/>
      <c r="Y27" s="486"/>
      <c r="Z27" s="486"/>
      <c r="AA27" s="486"/>
      <c r="AB27" s="486"/>
      <c r="AC27" s="486"/>
      <c r="AD27" s="486"/>
      <c r="AE27" s="486"/>
      <c r="AF27" s="486"/>
      <c r="AG27" s="486"/>
      <c r="AH27" s="486"/>
      <c r="AI27" s="486"/>
      <c r="AJ27" s="486"/>
      <c r="AK27" s="486"/>
      <c r="AL27" s="486"/>
      <c r="AM27" s="486"/>
      <c r="AN27" s="486"/>
      <c r="AO27" s="486"/>
      <c r="AP27" s="486"/>
      <c r="AQ27" s="486"/>
      <c r="AR27" s="486"/>
      <c r="AS27" s="486"/>
      <c r="AT27" s="486"/>
      <c r="AU27" s="486"/>
      <c r="AV27" s="486"/>
      <c r="AW27" s="486"/>
      <c r="AX27" s="486"/>
      <c r="AY27" s="486"/>
      <c r="AZ27" s="486"/>
      <c r="BA27" s="486"/>
      <c r="BB27" s="486"/>
      <c r="BC27" s="486"/>
      <c r="BD27" s="486"/>
      <c r="BE27" s="486"/>
      <c r="BF27" s="486"/>
    </row>
    <row r="28" spans="1:58" ht="25.5" customHeight="1">
      <c r="A28" s="233"/>
      <c r="B28" s="486"/>
      <c r="C28" s="486"/>
      <c r="D28" s="486"/>
      <c r="E28" s="486"/>
      <c r="F28" s="486"/>
      <c r="G28" s="486"/>
      <c r="H28" s="486"/>
      <c r="I28" s="486"/>
      <c r="J28" s="486"/>
      <c r="K28" s="486"/>
      <c r="L28" s="486"/>
      <c r="M28" s="486"/>
      <c r="N28" s="486"/>
      <c r="O28" s="486"/>
      <c r="P28" s="486"/>
      <c r="Q28" s="486"/>
      <c r="R28" s="486"/>
      <c r="S28" s="486"/>
      <c r="T28" s="486"/>
      <c r="U28" s="486"/>
      <c r="V28" s="486"/>
      <c r="W28" s="486"/>
      <c r="X28" s="486"/>
      <c r="Y28" s="486"/>
      <c r="Z28" s="486"/>
      <c r="AA28" s="486"/>
      <c r="AB28" s="486"/>
      <c r="AC28" s="486"/>
      <c r="AD28" s="486"/>
      <c r="AE28" s="486"/>
      <c r="AF28" s="486"/>
      <c r="AG28" s="486"/>
      <c r="AH28" s="486"/>
      <c r="AI28" s="486"/>
      <c r="AJ28" s="486"/>
      <c r="AK28" s="486"/>
      <c r="AL28" s="486"/>
      <c r="AM28" s="486"/>
      <c r="AN28" s="486"/>
      <c r="AO28" s="486"/>
      <c r="AP28" s="486"/>
      <c r="AQ28" s="486"/>
      <c r="AR28" s="486"/>
      <c r="AS28" s="486"/>
      <c r="AT28" s="486"/>
      <c r="AU28" s="486"/>
      <c r="AV28" s="486"/>
      <c r="AW28" s="486"/>
      <c r="AX28" s="486"/>
      <c r="AY28" s="486"/>
      <c r="AZ28" s="486"/>
      <c r="BA28" s="486"/>
      <c r="BB28" s="486"/>
      <c r="BC28" s="486"/>
      <c r="BD28" s="486"/>
      <c r="BE28" s="486"/>
      <c r="BF28" s="486"/>
    </row>
    <row r="29" spans="1:58" ht="25.5" customHeight="1">
      <c r="A29" s="233" t="s">
        <v>166</v>
      </c>
      <c r="B29" s="486" t="s">
        <v>513</v>
      </c>
      <c r="C29" s="486"/>
      <c r="D29" s="486"/>
      <c r="E29" s="486"/>
      <c r="F29" s="486"/>
      <c r="G29" s="486"/>
      <c r="H29" s="486"/>
      <c r="I29" s="486"/>
      <c r="J29" s="486"/>
      <c r="K29" s="486"/>
      <c r="L29" s="486"/>
      <c r="M29" s="486"/>
      <c r="N29" s="486"/>
      <c r="O29" s="486"/>
      <c r="P29" s="486"/>
      <c r="Q29" s="486"/>
      <c r="R29" s="486"/>
      <c r="S29" s="486"/>
      <c r="T29" s="486"/>
      <c r="U29" s="486"/>
      <c r="V29" s="486"/>
      <c r="W29" s="486"/>
      <c r="X29" s="486"/>
      <c r="Y29" s="486"/>
      <c r="Z29" s="486"/>
      <c r="AA29" s="486"/>
      <c r="AB29" s="486"/>
      <c r="AC29" s="486"/>
      <c r="AD29" s="486"/>
      <c r="AE29" s="486"/>
      <c r="AF29" s="486"/>
      <c r="AG29" s="486"/>
      <c r="AH29" s="486"/>
      <c r="AI29" s="486"/>
      <c r="AJ29" s="486"/>
      <c r="AK29" s="486"/>
      <c r="AL29" s="486"/>
      <c r="AM29" s="486"/>
      <c r="AN29" s="486"/>
      <c r="AO29" s="486"/>
      <c r="AP29" s="486"/>
      <c r="AQ29" s="486"/>
      <c r="AR29" s="486"/>
      <c r="AS29" s="486"/>
      <c r="AT29" s="486"/>
      <c r="AU29" s="486"/>
      <c r="AV29" s="486"/>
      <c r="AW29" s="486"/>
      <c r="AX29" s="486"/>
      <c r="AY29" s="486"/>
      <c r="AZ29" s="486"/>
      <c r="BA29" s="486"/>
      <c r="BB29" s="486"/>
      <c r="BC29" s="486"/>
      <c r="BD29" s="486"/>
      <c r="BE29" s="486"/>
      <c r="BF29" s="486"/>
    </row>
    <row r="30" spans="1:58" ht="25.5" customHeight="1">
      <c r="A30" s="233"/>
      <c r="B30" s="486"/>
      <c r="C30" s="486"/>
      <c r="D30" s="486"/>
      <c r="E30" s="486"/>
      <c r="F30" s="486"/>
      <c r="G30" s="486"/>
      <c r="H30" s="486"/>
      <c r="I30" s="486"/>
      <c r="J30" s="486"/>
      <c r="K30" s="486"/>
      <c r="L30" s="486"/>
      <c r="M30" s="486"/>
      <c r="N30" s="486"/>
      <c r="O30" s="486"/>
      <c r="P30" s="486"/>
      <c r="Q30" s="486"/>
      <c r="R30" s="486"/>
      <c r="S30" s="486"/>
      <c r="T30" s="486"/>
      <c r="U30" s="486"/>
      <c r="V30" s="486"/>
      <c r="W30" s="486"/>
      <c r="X30" s="486"/>
      <c r="Y30" s="486"/>
      <c r="Z30" s="486"/>
      <c r="AA30" s="486"/>
      <c r="AB30" s="486"/>
      <c r="AC30" s="486"/>
      <c r="AD30" s="486"/>
      <c r="AE30" s="486"/>
      <c r="AF30" s="486"/>
      <c r="AG30" s="486"/>
      <c r="AH30" s="486"/>
      <c r="AI30" s="486"/>
      <c r="AJ30" s="486"/>
      <c r="AK30" s="486"/>
      <c r="AL30" s="486"/>
      <c r="AM30" s="486"/>
      <c r="AN30" s="486"/>
      <c r="AO30" s="486"/>
      <c r="AP30" s="486"/>
      <c r="AQ30" s="486"/>
      <c r="AR30" s="486"/>
      <c r="AS30" s="486"/>
      <c r="AT30" s="486"/>
      <c r="AU30" s="486"/>
      <c r="AV30" s="486"/>
      <c r="AW30" s="486"/>
      <c r="AX30" s="486"/>
      <c r="AY30" s="486"/>
      <c r="AZ30" s="486"/>
      <c r="BA30" s="486"/>
      <c r="BB30" s="486"/>
      <c r="BC30" s="486"/>
      <c r="BD30" s="486"/>
      <c r="BE30" s="486"/>
      <c r="BF30" s="486"/>
    </row>
    <row r="31" spans="2:64" s="55" customFormat="1" ht="20.25" customHeight="1">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BL31" s="56"/>
    </row>
    <row r="32" spans="2:58" s="228" customFormat="1" ht="22.5">
      <c r="B32" s="635" t="s">
        <v>512</v>
      </c>
      <c r="C32" s="635"/>
      <c r="D32" s="635"/>
      <c r="E32" s="635"/>
      <c r="F32" s="635"/>
      <c r="G32" s="635"/>
      <c r="H32" s="635"/>
      <c r="I32" s="635"/>
      <c r="J32" s="635"/>
      <c r="K32" s="635"/>
      <c r="L32" s="635"/>
      <c r="M32" s="635"/>
      <c r="N32" s="635"/>
      <c r="O32" s="635"/>
      <c r="P32" s="635"/>
      <c r="Q32" s="635"/>
      <c r="R32" s="635"/>
      <c r="S32" s="635"/>
      <c r="T32" s="635"/>
      <c r="U32" s="635"/>
      <c r="V32" s="635"/>
      <c r="W32" s="635"/>
      <c r="X32" s="635"/>
      <c r="Y32" s="635"/>
      <c r="Z32" s="635"/>
      <c r="AA32" s="635"/>
      <c r="AB32" s="635"/>
      <c r="AC32" s="635"/>
      <c r="AD32" s="635"/>
      <c r="AE32" s="635"/>
      <c r="AF32" s="635"/>
      <c r="AG32" s="635"/>
      <c r="AH32" s="635"/>
      <c r="AI32" s="635"/>
      <c r="AJ32" s="635"/>
      <c r="AK32" s="635"/>
      <c r="AL32" s="635"/>
      <c r="AM32" s="635"/>
      <c r="AN32" s="635"/>
      <c r="AO32" s="635"/>
      <c r="AP32" s="635"/>
      <c r="AQ32" s="635"/>
      <c r="AR32" s="635"/>
      <c r="AS32" s="635"/>
      <c r="AT32" s="635"/>
      <c r="AU32" s="635"/>
      <c r="AV32" s="635"/>
      <c r="AW32" s="635"/>
      <c r="AX32" s="635"/>
      <c r="AY32" s="635"/>
      <c r="AZ32" s="635"/>
      <c r="BA32" s="635"/>
      <c r="BB32" s="635"/>
      <c r="BC32" s="635"/>
      <c r="BD32" s="635"/>
      <c r="BE32" s="635"/>
      <c r="BF32" s="635"/>
    </row>
    <row r="33" spans="2:58" ht="20.25" customHeight="1">
      <c r="B33" s="582" t="s">
        <v>23</v>
      </c>
      <c r="C33" s="582"/>
      <c r="D33" s="582"/>
      <c r="E33" s="543" t="s">
        <v>438</v>
      </c>
      <c r="F33" s="544"/>
      <c r="G33" s="544"/>
      <c r="H33" s="544"/>
      <c r="I33" s="544"/>
      <c r="J33" s="544"/>
      <c r="K33" s="544"/>
      <c r="L33" s="544"/>
      <c r="M33" s="544"/>
      <c r="N33" s="545"/>
      <c r="O33" s="668" t="s">
        <v>50</v>
      </c>
      <c r="P33" s="668"/>
      <c r="Q33" s="668"/>
      <c r="R33" s="668"/>
      <c r="S33" s="668"/>
      <c r="T33" s="668" t="s">
        <v>51</v>
      </c>
      <c r="U33" s="668"/>
      <c r="V33" s="668"/>
      <c r="W33" s="668"/>
      <c r="X33" s="668"/>
      <c r="Y33" s="587" t="s">
        <v>20</v>
      </c>
      <c r="Z33" s="683"/>
      <c r="AA33" s="684"/>
      <c r="AB33" s="543" t="s">
        <v>154</v>
      </c>
      <c r="AC33" s="544"/>
      <c r="AD33" s="544"/>
      <c r="AE33" s="545"/>
      <c r="AF33" s="543" t="s">
        <v>216</v>
      </c>
      <c r="AG33" s="596"/>
      <c r="AH33" s="596"/>
      <c r="AI33" s="596"/>
      <c r="AJ33" s="597"/>
      <c r="AL33" s="543" t="s">
        <v>49</v>
      </c>
      <c r="AM33" s="577"/>
      <c r="AN33" s="577"/>
      <c r="AO33" s="577"/>
      <c r="AP33" s="577"/>
      <c r="AQ33" s="578"/>
      <c r="AR33" s="543" t="s">
        <v>204</v>
      </c>
      <c r="AS33" s="544"/>
      <c r="AT33" s="544"/>
      <c r="AU33" s="544"/>
      <c r="AV33" s="544"/>
      <c r="AW33" s="544"/>
      <c r="AX33" s="544"/>
      <c r="AY33" s="544"/>
      <c r="AZ33" s="544"/>
      <c r="BA33" s="545"/>
      <c r="BB33" s="543" t="s">
        <v>217</v>
      </c>
      <c r="BC33" s="596"/>
      <c r="BD33" s="596"/>
      <c r="BE33" s="596"/>
      <c r="BF33" s="597"/>
    </row>
    <row r="34" spans="2:58" ht="20.25" customHeight="1">
      <c r="B34" s="583"/>
      <c r="C34" s="583"/>
      <c r="D34" s="583"/>
      <c r="E34" s="549"/>
      <c r="F34" s="550"/>
      <c r="G34" s="550"/>
      <c r="H34" s="550"/>
      <c r="I34" s="550"/>
      <c r="J34" s="550"/>
      <c r="K34" s="550"/>
      <c r="L34" s="550"/>
      <c r="M34" s="550"/>
      <c r="N34" s="551"/>
      <c r="O34" s="668"/>
      <c r="P34" s="668"/>
      <c r="Q34" s="668"/>
      <c r="R34" s="668"/>
      <c r="S34" s="668"/>
      <c r="T34" s="668"/>
      <c r="U34" s="668"/>
      <c r="V34" s="668"/>
      <c r="W34" s="668"/>
      <c r="X34" s="668"/>
      <c r="Y34" s="685"/>
      <c r="Z34" s="686"/>
      <c r="AA34" s="687"/>
      <c r="AB34" s="549"/>
      <c r="AC34" s="550"/>
      <c r="AD34" s="550"/>
      <c r="AE34" s="551"/>
      <c r="AF34" s="598"/>
      <c r="AG34" s="599"/>
      <c r="AH34" s="599"/>
      <c r="AI34" s="599"/>
      <c r="AJ34" s="600"/>
      <c r="AL34" s="579"/>
      <c r="AM34" s="580"/>
      <c r="AN34" s="580"/>
      <c r="AO34" s="580"/>
      <c r="AP34" s="580"/>
      <c r="AQ34" s="581"/>
      <c r="AR34" s="549"/>
      <c r="AS34" s="550"/>
      <c r="AT34" s="550"/>
      <c r="AU34" s="550"/>
      <c r="AV34" s="550"/>
      <c r="AW34" s="550"/>
      <c r="AX34" s="550"/>
      <c r="AY34" s="550"/>
      <c r="AZ34" s="550"/>
      <c r="BA34" s="551"/>
      <c r="BB34" s="598"/>
      <c r="BC34" s="599"/>
      <c r="BD34" s="599"/>
      <c r="BE34" s="599"/>
      <c r="BF34" s="600"/>
    </row>
    <row r="35" spans="2:58" ht="20.25" customHeight="1">
      <c r="B35" s="400" t="s">
        <v>379</v>
      </c>
      <c r="C35" s="401"/>
      <c r="D35" s="402"/>
      <c r="E35" s="531"/>
      <c r="F35" s="531"/>
      <c r="G35" s="531"/>
      <c r="H35" s="531"/>
      <c r="I35" s="531"/>
      <c r="J35" s="531"/>
      <c r="K35" s="531"/>
      <c r="L35" s="531"/>
      <c r="M35" s="531"/>
      <c r="N35" s="531"/>
      <c r="O35" s="531"/>
      <c r="P35" s="531"/>
      <c r="Q35" s="531"/>
      <c r="R35" s="531"/>
      <c r="S35" s="531"/>
      <c r="T35" s="531"/>
      <c r="U35" s="531"/>
      <c r="V35" s="531"/>
      <c r="W35" s="531"/>
      <c r="X35" s="531"/>
      <c r="Y35" s="532"/>
      <c r="Z35" s="533"/>
      <c r="AA35" s="534"/>
      <c r="AB35" s="607"/>
      <c r="AC35" s="608"/>
      <c r="AD35" s="608"/>
      <c r="AE35" s="609"/>
      <c r="AF35" s="610"/>
      <c r="AG35" s="611"/>
      <c r="AH35" s="611"/>
      <c r="AI35" s="611"/>
      <c r="AJ35" s="612"/>
      <c r="AK35" s="229"/>
      <c r="AL35" s="613"/>
      <c r="AM35" s="614"/>
      <c r="AN35" s="614"/>
      <c r="AO35" s="614"/>
      <c r="AP35" s="614"/>
      <c r="AQ35" s="615"/>
      <c r="AR35" s="601"/>
      <c r="AS35" s="602"/>
      <c r="AT35" s="602"/>
      <c r="AU35" s="602"/>
      <c r="AV35" s="602"/>
      <c r="AW35" s="602"/>
      <c r="AX35" s="602"/>
      <c r="AY35" s="602"/>
      <c r="AZ35" s="602"/>
      <c r="BA35" s="603"/>
      <c r="BB35" s="604"/>
      <c r="BC35" s="605"/>
      <c r="BD35" s="605"/>
      <c r="BE35" s="605"/>
      <c r="BF35" s="606"/>
    </row>
    <row r="36" spans="2:58" ht="20.25" customHeight="1">
      <c r="B36" s="400" t="s">
        <v>380</v>
      </c>
      <c r="C36" s="401"/>
      <c r="D36" s="402"/>
      <c r="E36" s="531"/>
      <c r="F36" s="531"/>
      <c r="G36" s="531"/>
      <c r="H36" s="531"/>
      <c r="I36" s="531"/>
      <c r="J36" s="531"/>
      <c r="K36" s="531"/>
      <c r="L36" s="531"/>
      <c r="M36" s="531"/>
      <c r="N36" s="531"/>
      <c r="O36" s="531"/>
      <c r="P36" s="531"/>
      <c r="Q36" s="531"/>
      <c r="R36" s="531"/>
      <c r="S36" s="531"/>
      <c r="T36" s="531"/>
      <c r="U36" s="531"/>
      <c r="V36" s="531"/>
      <c r="W36" s="531"/>
      <c r="X36" s="531"/>
      <c r="Y36" s="532"/>
      <c r="Z36" s="533"/>
      <c r="AA36" s="534"/>
      <c r="AB36" s="607"/>
      <c r="AC36" s="608"/>
      <c r="AD36" s="608"/>
      <c r="AE36" s="609"/>
      <c r="AF36" s="610"/>
      <c r="AG36" s="611"/>
      <c r="AH36" s="611"/>
      <c r="AI36" s="611"/>
      <c r="AJ36" s="612"/>
      <c r="AK36" s="229"/>
      <c r="AL36" s="613"/>
      <c r="AM36" s="614"/>
      <c r="AN36" s="614"/>
      <c r="AO36" s="614"/>
      <c r="AP36" s="614"/>
      <c r="AQ36" s="615"/>
      <c r="AR36" s="601"/>
      <c r="AS36" s="602"/>
      <c r="AT36" s="602"/>
      <c r="AU36" s="602"/>
      <c r="AV36" s="602"/>
      <c r="AW36" s="602"/>
      <c r="AX36" s="602"/>
      <c r="AY36" s="602"/>
      <c r="AZ36" s="602"/>
      <c r="BA36" s="603"/>
      <c r="BB36" s="604"/>
      <c r="BC36" s="605"/>
      <c r="BD36" s="605"/>
      <c r="BE36" s="605"/>
      <c r="BF36" s="606"/>
    </row>
    <row r="37" spans="2:58" ht="20.25" customHeight="1">
      <c r="B37" s="400" t="s">
        <v>381</v>
      </c>
      <c r="C37" s="401"/>
      <c r="D37" s="402"/>
      <c r="E37" s="531"/>
      <c r="F37" s="531"/>
      <c r="G37" s="531"/>
      <c r="H37" s="531"/>
      <c r="I37" s="531"/>
      <c r="J37" s="531"/>
      <c r="K37" s="531"/>
      <c r="L37" s="531"/>
      <c r="M37" s="531"/>
      <c r="N37" s="531"/>
      <c r="O37" s="531"/>
      <c r="P37" s="531"/>
      <c r="Q37" s="531"/>
      <c r="R37" s="531"/>
      <c r="S37" s="531"/>
      <c r="T37" s="531"/>
      <c r="U37" s="531"/>
      <c r="V37" s="531"/>
      <c r="W37" s="531"/>
      <c r="X37" s="531"/>
      <c r="Y37" s="532"/>
      <c r="Z37" s="533"/>
      <c r="AA37" s="534"/>
      <c r="AB37" s="607"/>
      <c r="AC37" s="608"/>
      <c r="AD37" s="608"/>
      <c r="AE37" s="609"/>
      <c r="AF37" s="610"/>
      <c r="AG37" s="611"/>
      <c r="AH37" s="611"/>
      <c r="AI37" s="611"/>
      <c r="AJ37" s="612"/>
      <c r="AK37" s="229"/>
      <c r="AL37" s="613"/>
      <c r="AM37" s="614"/>
      <c r="AN37" s="614"/>
      <c r="AO37" s="614"/>
      <c r="AP37" s="614"/>
      <c r="AQ37" s="615"/>
      <c r="AR37" s="601"/>
      <c r="AS37" s="602"/>
      <c r="AT37" s="602"/>
      <c r="AU37" s="602"/>
      <c r="AV37" s="602"/>
      <c r="AW37" s="602"/>
      <c r="AX37" s="602"/>
      <c r="AY37" s="602"/>
      <c r="AZ37" s="602"/>
      <c r="BA37" s="603"/>
      <c r="BB37" s="604"/>
      <c r="BC37" s="605"/>
      <c r="BD37" s="605"/>
      <c r="BE37" s="605"/>
      <c r="BF37" s="606"/>
    </row>
    <row r="38" spans="2:58" ht="20.25" customHeight="1">
      <c r="B38" s="400" t="s">
        <v>382</v>
      </c>
      <c r="C38" s="401"/>
      <c r="D38" s="402"/>
      <c r="E38" s="531"/>
      <c r="F38" s="531"/>
      <c r="G38" s="531"/>
      <c r="H38" s="531"/>
      <c r="I38" s="531"/>
      <c r="J38" s="531"/>
      <c r="K38" s="531"/>
      <c r="L38" s="531"/>
      <c r="M38" s="531"/>
      <c r="N38" s="531"/>
      <c r="O38" s="531"/>
      <c r="P38" s="531"/>
      <c r="Q38" s="531"/>
      <c r="R38" s="531"/>
      <c r="S38" s="531"/>
      <c r="T38" s="531"/>
      <c r="U38" s="531"/>
      <c r="V38" s="531"/>
      <c r="W38" s="531"/>
      <c r="X38" s="531"/>
      <c r="Y38" s="532"/>
      <c r="Z38" s="533"/>
      <c r="AA38" s="534"/>
      <c r="AB38" s="607"/>
      <c r="AC38" s="608"/>
      <c r="AD38" s="608"/>
      <c r="AE38" s="609"/>
      <c r="AF38" s="610"/>
      <c r="AG38" s="611"/>
      <c r="AH38" s="611"/>
      <c r="AI38" s="611"/>
      <c r="AJ38" s="612"/>
      <c r="AK38" s="229"/>
      <c r="AL38" s="613"/>
      <c r="AM38" s="614"/>
      <c r="AN38" s="614"/>
      <c r="AO38" s="614"/>
      <c r="AP38" s="614"/>
      <c r="AQ38" s="615"/>
      <c r="AR38" s="601"/>
      <c r="AS38" s="602"/>
      <c r="AT38" s="602"/>
      <c r="AU38" s="602"/>
      <c r="AV38" s="602"/>
      <c r="AW38" s="602"/>
      <c r="AX38" s="602"/>
      <c r="AY38" s="602"/>
      <c r="AZ38" s="602"/>
      <c r="BA38" s="603"/>
      <c r="BB38" s="604"/>
      <c r="BC38" s="605"/>
      <c r="BD38" s="605"/>
      <c r="BE38" s="605"/>
      <c r="BF38" s="606"/>
    </row>
    <row r="39" spans="2:58" ht="20.25" customHeight="1">
      <c r="B39" s="400" t="s">
        <v>383</v>
      </c>
      <c r="C39" s="401"/>
      <c r="D39" s="402"/>
      <c r="E39" s="531"/>
      <c r="F39" s="531"/>
      <c r="G39" s="531"/>
      <c r="H39" s="531"/>
      <c r="I39" s="531"/>
      <c r="J39" s="531"/>
      <c r="K39" s="531"/>
      <c r="L39" s="531"/>
      <c r="M39" s="531"/>
      <c r="N39" s="531"/>
      <c r="O39" s="531"/>
      <c r="P39" s="531"/>
      <c r="Q39" s="531"/>
      <c r="R39" s="531"/>
      <c r="S39" s="531"/>
      <c r="T39" s="531"/>
      <c r="U39" s="531"/>
      <c r="V39" s="531"/>
      <c r="W39" s="531"/>
      <c r="X39" s="531"/>
      <c r="Y39" s="532"/>
      <c r="Z39" s="533"/>
      <c r="AA39" s="534"/>
      <c r="AB39" s="607"/>
      <c r="AC39" s="608"/>
      <c r="AD39" s="608"/>
      <c r="AE39" s="609"/>
      <c r="AF39" s="610"/>
      <c r="AG39" s="611"/>
      <c r="AH39" s="611"/>
      <c r="AI39" s="611"/>
      <c r="AJ39" s="612"/>
      <c r="AK39" s="229"/>
      <c r="AL39" s="613"/>
      <c r="AM39" s="614"/>
      <c r="AN39" s="614"/>
      <c r="AO39" s="614"/>
      <c r="AP39" s="614"/>
      <c r="AQ39" s="615"/>
      <c r="AR39" s="601"/>
      <c r="AS39" s="602"/>
      <c r="AT39" s="602"/>
      <c r="AU39" s="602"/>
      <c r="AV39" s="602"/>
      <c r="AW39" s="602"/>
      <c r="AX39" s="602"/>
      <c r="AY39" s="602"/>
      <c r="AZ39" s="602"/>
      <c r="BA39" s="603"/>
      <c r="BB39" s="604"/>
      <c r="BC39" s="605"/>
      <c r="BD39" s="605"/>
      <c r="BE39" s="605"/>
      <c r="BF39" s="606"/>
    </row>
    <row r="40" spans="2:58" ht="20.25" customHeight="1">
      <c r="B40" s="400" t="s">
        <v>384</v>
      </c>
      <c r="C40" s="401"/>
      <c r="D40" s="402"/>
      <c r="E40" s="531"/>
      <c r="F40" s="531"/>
      <c r="G40" s="531"/>
      <c r="H40" s="531"/>
      <c r="I40" s="531"/>
      <c r="J40" s="531"/>
      <c r="K40" s="531"/>
      <c r="L40" s="531"/>
      <c r="M40" s="531"/>
      <c r="N40" s="531"/>
      <c r="O40" s="531"/>
      <c r="P40" s="531"/>
      <c r="Q40" s="531"/>
      <c r="R40" s="531"/>
      <c r="S40" s="531"/>
      <c r="T40" s="531"/>
      <c r="U40" s="531"/>
      <c r="V40" s="531"/>
      <c r="W40" s="531"/>
      <c r="X40" s="531"/>
      <c r="Y40" s="532"/>
      <c r="Z40" s="533"/>
      <c r="AA40" s="534"/>
      <c r="AB40" s="607"/>
      <c r="AC40" s="608"/>
      <c r="AD40" s="608"/>
      <c r="AE40" s="609"/>
      <c r="AF40" s="610"/>
      <c r="AG40" s="611"/>
      <c r="AH40" s="611"/>
      <c r="AI40" s="611"/>
      <c r="AJ40" s="612"/>
      <c r="AK40" s="229"/>
      <c r="AL40" s="613"/>
      <c r="AM40" s="614"/>
      <c r="AN40" s="614"/>
      <c r="AO40" s="614"/>
      <c r="AP40" s="614"/>
      <c r="AQ40" s="615"/>
      <c r="AR40" s="601"/>
      <c r="AS40" s="602"/>
      <c r="AT40" s="602"/>
      <c r="AU40" s="602"/>
      <c r="AV40" s="602"/>
      <c r="AW40" s="602"/>
      <c r="AX40" s="602"/>
      <c r="AY40" s="602"/>
      <c r="AZ40" s="602"/>
      <c r="BA40" s="603"/>
      <c r="BB40" s="604"/>
      <c r="BC40" s="605"/>
      <c r="BD40" s="605"/>
      <c r="BE40" s="605"/>
      <c r="BF40" s="606"/>
    </row>
    <row r="41" spans="2:58" ht="20.25" customHeight="1">
      <c r="B41" s="400" t="s">
        <v>385</v>
      </c>
      <c r="C41" s="401"/>
      <c r="D41" s="402"/>
      <c r="E41" s="531"/>
      <c r="F41" s="531"/>
      <c r="G41" s="531"/>
      <c r="H41" s="531"/>
      <c r="I41" s="531"/>
      <c r="J41" s="531"/>
      <c r="K41" s="531"/>
      <c r="L41" s="531"/>
      <c r="M41" s="531"/>
      <c r="N41" s="531"/>
      <c r="O41" s="531"/>
      <c r="P41" s="531"/>
      <c r="Q41" s="531"/>
      <c r="R41" s="531"/>
      <c r="S41" s="531"/>
      <c r="T41" s="531"/>
      <c r="U41" s="531"/>
      <c r="V41" s="531"/>
      <c r="W41" s="531"/>
      <c r="X41" s="531"/>
      <c r="Y41" s="532"/>
      <c r="Z41" s="533"/>
      <c r="AA41" s="534"/>
      <c r="AB41" s="607"/>
      <c r="AC41" s="608"/>
      <c r="AD41" s="608"/>
      <c r="AE41" s="609"/>
      <c r="AF41" s="610"/>
      <c r="AG41" s="611"/>
      <c r="AH41" s="611"/>
      <c r="AI41" s="611"/>
      <c r="AJ41" s="612"/>
      <c r="AK41" s="229"/>
      <c r="AL41" s="613"/>
      <c r="AM41" s="614"/>
      <c r="AN41" s="614"/>
      <c r="AO41" s="614"/>
      <c r="AP41" s="614"/>
      <c r="AQ41" s="615"/>
      <c r="AR41" s="601"/>
      <c r="AS41" s="602"/>
      <c r="AT41" s="602"/>
      <c r="AU41" s="602"/>
      <c r="AV41" s="602"/>
      <c r="AW41" s="602"/>
      <c r="AX41" s="602"/>
      <c r="AY41" s="602"/>
      <c r="AZ41" s="602"/>
      <c r="BA41" s="603"/>
      <c r="BB41" s="604"/>
      <c r="BC41" s="605"/>
      <c r="BD41" s="605"/>
      <c r="BE41" s="605"/>
      <c r="BF41" s="606"/>
    </row>
    <row r="42" spans="2:58" ht="20.25" customHeight="1">
      <c r="B42" s="400" t="s">
        <v>386</v>
      </c>
      <c r="C42" s="401"/>
      <c r="D42" s="402"/>
      <c r="E42" s="531"/>
      <c r="F42" s="531"/>
      <c r="G42" s="531"/>
      <c r="H42" s="531"/>
      <c r="I42" s="531"/>
      <c r="J42" s="531"/>
      <c r="K42" s="531"/>
      <c r="L42" s="531"/>
      <c r="M42" s="531"/>
      <c r="N42" s="531"/>
      <c r="O42" s="531"/>
      <c r="P42" s="531"/>
      <c r="Q42" s="531"/>
      <c r="R42" s="531"/>
      <c r="S42" s="531"/>
      <c r="T42" s="531"/>
      <c r="U42" s="531"/>
      <c r="V42" s="531"/>
      <c r="W42" s="531"/>
      <c r="X42" s="531"/>
      <c r="Y42" s="532"/>
      <c r="Z42" s="533"/>
      <c r="AA42" s="534"/>
      <c r="AB42" s="607"/>
      <c r="AC42" s="608"/>
      <c r="AD42" s="608"/>
      <c r="AE42" s="609"/>
      <c r="AF42" s="610"/>
      <c r="AG42" s="611"/>
      <c r="AH42" s="611"/>
      <c r="AI42" s="611"/>
      <c r="AJ42" s="612"/>
      <c r="AK42" s="229"/>
      <c r="AL42" s="613"/>
      <c r="AM42" s="614"/>
      <c r="AN42" s="614"/>
      <c r="AO42" s="614"/>
      <c r="AP42" s="614"/>
      <c r="AQ42" s="615"/>
      <c r="AR42" s="601"/>
      <c r="AS42" s="602"/>
      <c r="AT42" s="602"/>
      <c r="AU42" s="602"/>
      <c r="AV42" s="602"/>
      <c r="AW42" s="602"/>
      <c r="AX42" s="602"/>
      <c r="AY42" s="602"/>
      <c r="AZ42" s="602"/>
      <c r="BA42" s="603"/>
      <c r="BB42" s="604"/>
      <c r="BC42" s="605"/>
      <c r="BD42" s="605"/>
      <c r="BE42" s="605"/>
      <c r="BF42" s="606"/>
    </row>
    <row r="43" spans="2:58" ht="20.25" customHeight="1">
      <c r="B43" s="400" t="s">
        <v>387</v>
      </c>
      <c r="C43" s="401"/>
      <c r="D43" s="402"/>
      <c r="E43" s="531"/>
      <c r="F43" s="531"/>
      <c r="G43" s="531"/>
      <c r="H43" s="531"/>
      <c r="I43" s="531"/>
      <c r="J43" s="531"/>
      <c r="K43" s="531"/>
      <c r="L43" s="531"/>
      <c r="M43" s="531"/>
      <c r="N43" s="531"/>
      <c r="O43" s="531"/>
      <c r="P43" s="531"/>
      <c r="Q43" s="531"/>
      <c r="R43" s="531"/>
      <c r="S43" s="531"/>
      <c r="T43" s="531"/>
      <c r="U43" s="531"/>
      <c r="V43" s="531"/>
      <c r="W43" s="531"/>
      <c r="X43" s="531"/>
      <c r="Y43" s="532"/>
      <c r="Z43" s="533"/>
      <c r="AA43" s="534"/>
      <c r="AB43" s="607"/>
      <c r="AC43" s="608"/>
      <c r="AD43" s="608"/>
      <c r="AE43" s="609"/>
      <c r="AF43" s="610"/>
      <c r="AG43" s="611"/>
      <c r="AH43" s="611"/>
      <c r="AI43" s="611"/>
      <c r="AJ43" s="612"/>
      <c r="AK43" s="229"/>
      <c r="AL43" s="613"/>
      <c r="AM43" s="614"/>
      <c r="AN43" s="614"/>
      <c r="AO43" s="614"/>
      <c r="AP43" s="614"/>
      <c r="AQ43" s="615"/>
      <c r="AR43" s="601"/>
      <c r="AS43" s="602"/>
      <c r="AT43" s="602"/>
      <c r="AU43" s="602"/>
      <c r="AV43" s="602"/>
      <c r="AW43" s="602"/>
      <c r="AX43" s="602"/>
      <c r="AY43" s="602"/>
      <c r="AZ43" s="602"/>
      <c r="BA43" s="603"/>
      <c r="BB43" s="604"/>
      <c r="BC43" s="605"/>
      <c r="BD43" s="605"/>
      <c r="BE43" s="605"/>
      <c r="BF43" s="606"/>
    </row>
    <row r="44" spans="2:58" ht="20.25" customHeight="1">
      <c r="B44" s="400" t="s">
        <v>388</v>
      </c>
      <c r="C44" s="401"/>
      <c r="D44" s="402"/>
      <c r="E44" s="531"/>
      <c r="F44" s="531"/>
      <c r="G44" s="531"/>
      <c r="H44" s="531"/>
      <c r="I44" s="531"/>
      <c r="J44" s="531"/>
      <c r="K44" s="531"/>
      <c r="L44" s="531"/>
      <c r="M44" s="531"/>
      <c r="N44" s="531"/>
      <c r="O44" s="531"/>
      <c r="P44" s="531"/>
      <c r="Q44" s="531"/>
      <c r="R44" s="531"/>
      <c r="S44" s="531"/>
      <c r="T44" s="531"/>
      <c r="U44" s="531"/>
      <c r="V44" s="531"/>
      <c r="W44" s="531"/>
      <c r="X44" s="531"/>
      <c r="Y44" s="532"/>
      <c r="Z44" s="533"/>
      <c r="AA44" s="534"/>
      <c r="AB44" s="607"/>
      <c r="AC44" s="608"/>
      <c r="AD44" s="608"/>
      <c r="AE44" s="609"/>
      <c r="AF44" s="610"/>
      <c r="AG44" s="611"/>
      <c r="AH44" s="611"/>
      <c r="AI44" s="611"/>
      <c r="AJ44" s="612"/>
      <c r="AK44" s="229"/>
      <c r="AL44" s="613"/>
      <c r="AM44" s="614"/>
      <c r="AN44" s="614"/>
      <c r="AO44" s="614"/>
      <c r="AP44" s="614"/>
      <c r="AQ44" s="615"/>
      <c r="AR44" s="601"/>
      <c r="AS44" s="602"/>
      <c r="AT44" s="602"/>
      <c r="AU44" s="602"/>
      <c r="AV44" s="602"/>
      <c r="AW44" s="602"/>
      <c r="AX44" s="602"/>
      <c r="AY44" s="602"/>
      <c r="AZ44" s="602"/>
      <c r="BA44" s="603"/>
      <c r="BB44" s="604"/>
      <c r="BC44" s="605"/>
      <c r="BD44" s="605"/>
      <c r="BE44" s="605"/>
      <c r="BF44" s="606"/>
    </row>
    <row r="45" spans="2:58" ht="20.25" customHeight="1">
      <c r="B45" s="694" t="s">
        <v>13</v>
      </c>
      <c r="C45" s="695"/>
      <c r="D45" s="695"/>
      <c r="E45" s="695"/>
      <c r="F45" s="695"/>
      <c r="G45" s="695"/>
      <c r="H45" s="695"/>
      <c r="I45" s="695"/>
      <c r="J45" s="695"/>
      <c r="K45" s="695"/>
      <c r="L45" s="695"/>
      <c r="M45" s="695"/>
      <c r="N45" s="695"/>
      <c r="O45" s="695"/>
      <c r="P45" s="696"/>
      <c r="Q45" s="696"/>
      <c r="R45" s="696"/>
      <c r="S45" s="696"/>
      <c r="T45" s="696"/>
      <c r="U45" s="696"/>
      <c r="V45" s="696"/>
      <c r="W45" s="696"/>
      <c r="X45" s="697"/>
      <c r="Y45" s="702">
        <f>SUM(Y35:AA44)</f>
        <v>0</v>
      </c>
      <c r="Z45" s="703"/>
      <c r="AA45" s="704"/>
      <c r="AB45" s="708"/>
      <c r="AC45" s="709"/>
      <c r="AD45" s="709"/>
      <c r="AE45" s="710"/>
      <c r="AF45" s="714"/>
      <c r="AG45" s="715"/>
      <c r="AH45" s="715"/>
      <c r="AI45" s="715"/>
      <c r="AJ45" s="716"/>
      <c r="AK45" s="90"/>
      <c r="AL45" s="708"/>
      <c r="AM45" s="720"/>
      <c r="AN45" s="720"/>
      <c r="AO45" s="720"/>
      <c r="AP45" s="720"/>
      <c r="AQ45" s="721"/>
      <c r="AR45" s="725"/>
      <c r="AS45" s="726"/>
      <c r="AT45" s="726"/>
      <c r="AU45" s="726"/>
      <c r="AV45" s="726"/>
      <c r="AW45" s="726"/>
      <c r="AX45" s="726"/>
      <c r="AY45" s="726"/>
      <c r="AZ45" s="726"/>
      <c r="BA45" s="727"/>
      <c r="BB45" s="731"/>
      <c r="BC45" s="732"/>
      <c r="BD45" s="732"/>
      <c r="BE45" s="732"/>
      <c r="BF45" s="733"/>
    </row>
    <row r="46" spans="2:58" ht="20.25" customHeight="1">
      <c r="B46" s="698"/>
      <c r="C46" s="699"/>
      <c r="D46" s="699"/>
      <c r="E46" s="699"/>
      <c r="F46" s="699"/>
      <c r="G46" s="699"/>
      <c r="H46" s="699"/>
      <c r="I46" s="699"/>
      <c r="J46" s="699"/>
      <c r="K46" s="699"/>
      <c r="L46" s="699"/>
      <c r="M46" s="699"/>
      <c r="N46" s="699"/>
      <c r="O46" s="699"/>
      <c r="P46" s="700"/>
      <c r="Q46" s="700"/>
      <c r="R46" s="700"/>
      <c r="S46" s="700"/>
      <c r="T46" s="700"/>
      <c r="U46" s="700"/>
      <c r="V46" s="700"/>
      <c r="W46" s="700"/>
      <c r="X46" s="701"/>
      <c r="Y46" s="705"/>
      <c r="Z46" s="706"/>
      <c r="AA46" s="707"/>
      <c r="AB46" s="711"/>
      <c r="AC46" s="712"/>
      <c r="AD46" s="712"/>
      <c r="AE46" s="713"/>
      <c r="AF46" s="717"/>
      <c r="AG46" s="718"/>
      <c r="AH46" s="718"/>
      <c r="AI46" s="718"/>
      <c r="AJ46" s="719"/>
      <c r="AK46" s="90"/>
      <c r="AL46" s="722"/>
      <c r="AM46" s="723"/>
      <c r="AN46" s="723"/>
      <c r="AO46" s="723"/>
      <c r="AP46" s="723"/>
      <c r="AQ46" s="724"/>
      <c r="AR46" s="728"/>
      <c r="AS46" s="729"/>
      <c r="AT46" s="729"/>
      <c r="AU46" s="729"/>
      <c r="AV46" s="729"/>
      <c r="AW46" s="729"/>
      <c r="AX46" s="729"/>
      <c r="AY46" s="729"/>
      <c r="AZ46" s="729"/>
      <c r="BA46" s="730"/>
      <c r="BB46" s="734"/>
      <c r="BC46" s="735"/>
      <c r="BD46" s="735"/>
      <c r="BE46" s="735"/>
      <c r="BF46" s="736"/>
    </row>
    <row r="47" spans="1:58" ht="24.75" customHeight="1">
      <c r="A47" s="233" t="s">
        <v>167</v>
      </c>
      <c r="B47" s="486" t="s">
        <v>389</v>
      </c>
      <c r="C47" s="486"/>
      <c r="D47" s="486"/>
      <c r="E47" s="486"/>
      <c r="F47" s="486"/>
      <c r="G47" s="486"/>
      <c r="H47" s="486"/>
      <c r="I47" s="486"/>
      <c r="J47" s="486"/>
      <c r="K47" s="486"/>
      <c r="L47" s="486"/>
      <c r="M47" s="486"/>
      <c r="N47" s="486"/>
      <c r="O47" s="486"/>
      <c r="P47" s="486"/>
      <c r="Q47" s="486"/>
      <c r="R47" s="486"/>
      <c r="S47" s="486"/>
      <c r="T47" s="486"/>
      <c r="U47" s="486"/>
      <c r="V47" s="486"/>
      <c r="W47" s="486"/>
      <c r="X47" s="486"/>
      <c r="Y47" s="486"/>
      <c r="Z47" s="486"/>
      <c r="AA47" s="486"/>
      <c r="AB47" s="486"/>
      <c r="AC47" s="486"/>
      <c r="AD47" s="486"/>
      <c r="AE47" s="486"/>
      <c r="AF47" s="486"/>
      <c r="AG47" s="486"/>
      <c r="AH47" s="486"/>
      <c r="AI47" s="486"/>
      <c r="AJ47" s="486"/>
      <c r="AK47" s="486"/>
      <c r="AL47" s="486"/>
      <c r="AM47" s="486"/>
      <c r="AN47" s="486"/>
      <c r="AO47" s="486"/>
      <c r="AP47" s="486"/>
      <c r="AQ47" s="486"/>
      <c r="AS47" s="737" t="s">
        <v>25</v>
      </c>
      <c r="AT47" s="738"/>
      <c r="AU47" s="738"/>
      <c r="AV47" s="738"/>
      <c r="AW47" s="738"/>
      <c r="AX47" s="738"/>
      <c r="AY47" s="739"/>
      <c r="AZ47" s="737" t="s">
        <v>26</v>
      </c>
      <c r="BA47" s="738"/>
      <c r="BB47" s="738"/>
      <c r="BC47" s="738"/>
      <c r="BD47" s="738"/>
      <c r="BE47" s="738"/>
      <c r="BF47" s="739"/>
    </row>
    <row r="48" spans="2:64" s="55" customFormat="1" ht="20.25" customHeight="1">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BL48" s="56"/>
    </row>
    <row r="49" spans="1:78" s="119" customFormat="1" ht="20.25" customHeight="1">
      <c r="A49" s="58" t="s">
        <v>391</v>
      </c>
      <c r="B49" s="333"/>
      <c r="C49" s="59" t="s">
        <v>393</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101"/>
      <c r="BI49" s="101"/>
      <c r="BJ49" s="101"/>
      <c r="BK49" s="101"/>
      <c r="BL49" s="101"/>
      <c r="BM49" s="259"/>
      <c r="BN49" s="259"/>
      <c r="BO49" s="259"/>
      <c r="BP49" s="259"/>
      <c r="BQ49" s="259"/>
      <c r="BR49" s="259"/>
      <c r="BS49" s="259"/>
      <c r="BT49" s="259"/>
      <c r="BU49" s="259"/>
      <c r="BV49" s="259"/>
      <c r="BW49" s="259"/>
      <c r="BX49" s="259"/>
      <c r="BY49" s="259"/>
      <c r="BZ49" s="259"/>
    </row>
    <row r="50" spans="2:78" s="87" customFormat="1" ht="20.25" customHeight="1">
      <c r="B50" s="330"/>
      <c r="C50" s="330"/>
      <c r="D50" s="330"/>
      <c r="E50" s="88"/>
      <c r="F50" s="88"/>
      <c r="G50" s="88"/>
      <c r="H50" s="88"/>
      <c r="I50" s="88"/>
      <c r="J50" s="88"/>
      <c r="K50" s="88"/>
      <c r="L50" s="88"/>
      <c r="M50" s="88"/>
      <c r="N50" s="88"/>
      <c r="O50" s="88"/>
      <c r="P50" s="88"/>
      <c r="Q50" s="88"/>
      <c r="R50" s="88"/>
      <c r="S50" s="88"/>
      <c r="T50" s="88"/>
      <c r="U50" s="88"/>
      <c r="V50" s="88"/>
      <c r="W50" s="88"/>
      <c r="X50" s="88"/>
      <c r="Y50" s="88"/>
      <c r="Z50" s="331"/>
      <c r="AA50" s="331"/>
      <c r="AB50" s="331"/>
      <c r="AC50" s="331"/>
      <c r="AD50" s="252"/>
      <c r="AE50" s="252"/>
      <c r="AF50" s="252"/>
      <c r="AG50" s="252"/>
      <c r="AH50" s="328"/>
      <c r="AI50" s="328"/>
      <c r="AJ50" s="328"/>
      <c r="AK50" s="328"/>
      <c r="AL50" s="328"/>
      <c r="AM50" s="329"/>
      <c r="AN50" s="329"/>
      <c r="AO50" s="329"/>
      <c r="AP50" s="329"/>
      <c r="AQ50" s="329"/>
      <c r="AR50" s="329"/>
      <c r="AS50" s="329"/>
      <c r="AT50" s="329"/>
      <c r="AU50" s="329"/>
      <c r="AV50" s="329"/>
      <c r="AX50" s="331"/>
      <c r="AY50" s="331"/>
      <c r="AZ50" s="331"/>
      <c r="BA50" s="331"/>
      <c r="BB50" s="331"/>
      <c r="BC50" s="329"/>
      <c r="BD50" s="329"/>
      <c r="BE50" s="329"/>
      <c r="BF50" s="329"/>
      <c r="BG50" s="329"/>
      <c r="BH50" s="329"/>
      <c r="BI50" s="329"/>
      <c r="BJ50" s="329"/>
      <c r="BK50" s="329"/>
      <c r="BL50" s="329"/>
      <c r="BM50" s="81"/>
      <c r="BN50" s="81"/>
      <c r="BO50" s="81"/>
      <c r="BP50" s="81"/>
      <c r="BQ50" s="81"/>
      <c r="BR50" s="81"/>
      <c r="BS50" s="81"/>
      <c r="BT50" s="81"/>
      <c r="BU50" s="81"/>
      <c r="BV50" s="81"/>
      <c r="BW50" s="81"/>
      <c r="BX50" s="81"/>
      <c r="BY50" s="81"/>
      <c r="BZ50" s="81"/>
    </row>
    <row r="51" spans="2:77" s="65" customFormat="1" ht="20.25" customHeight="1">
      <c r="B51" s="587" t="s">
        <v>23</v>
      </c>
      <c r="C51" s="588"/>
      <c r="D51" s="589"/>
      <c r="E51" s="587" t="s">
        <v>42</v>
      </c>
      <c r="F51" s="588"/>
      <c r="G51" s="588"/>
      <c r="H51" s="588"/>
      <c r="I51" s="588"/>
      <c r="J51" s="588"/>
      <c r="K51" s="588"/>
      <c r="L51" s="588"/>
      <c r="M51" s="588"/>
      <c r="N51" s="588"/>
      <c r="O51" s="589"/>
      <c r="P51" s="587" t="s">
        <v>43</v>
      </c>
      <c r="Q51" s="588"/>
      <c r="R51" s="589"/>
      <c r="S51" s="587" t="s">
        <v>44</v>
      </c>
      <c r="T51" s="588"/>
      <c r="U51" s="589"/>
      <c r="V51" s="587" t="s">
        <v>45</v>
      </c>
      <c r="W51" s="588"/>
      <c r="X51" s="589"/>
      <c r="Y51" s="587" t="s">
        <v>46</v>
      </c>
      <c r="Z51" s="589"/>
      <c r="AA51" s="543" t="s">
        <v>392</v>
      </c>
      <c r="AB51" s="544"/>
      <c r="AC51" s="544"/>
      <c r="AD51" s="545"/>
      <c r="AE51" s="543" t="s">
        <v>200</v>
      </c>
      <c r="AF51" s="544"/>
      <c r="AG51" s="544"/>
      <c r="AH51" s="544"/>
      <c r="AI51" s="544"/>
      <c r="AJ51" s="545"/>
      <c r="AK51" s="83"/>
      <c r="AL51" s="543" t="s">
        <v>392</v>
      </c>
      <c r="AM51" s="544"/>
      <c r="AN51" s="544"/>
      <c r="AO51" s="545"/>
      <c r="AP51" s="543" t="s">
        <v>401</v>
      </c>
      <c r="AQ51" s="544"/>
      <c r="AR51" s="544"/>
      <c r="AS51" s="544"/>
      <c r="AT51" s="544"/>
      <c r="AU51" s="544"/>
      <c r="AV51" s="544"/>
      <c r="AW51" s="544"/>
      <c r="AX51" s="544"/>
      <c r="AY51" s="544"/>
      <c r="AZ51" s="544"/>
      <c r="BA51" s="544"/>
      <c r="BB51" s="616" t="s">
        <v>378</v>
      </c>
      <c r="BC51" s="616"/>
      <c r="BD51" s="616"/>
      <c r="BE51" s="616"/>
      <c r="BF51" s="616"/>
      <c r="BG51" s="83"/>
      <c r="BH51" s="83"/>
      <c r="BI51" s="83"/>
      <c r="BJ51" s="83"/>
      <c r="BK51" s="83"/>
      <c r="BL51" s="83"/>
      <c r="BM51" s="82"/>
      <c r="BN51" s="82"/>
      <c r="BO51" s="82"/>
      <c r="BP51" s="82"/>
      <c r="BQ51" s="82"/>
      <c r="BR51" s="82"/>
      <c r="BS51" s="82"/>
      <c r="BT51" s="82"/>
      <c r="BU51" s="82"/>
      <c r="BV51" s="82"/>
      <c r="BW51" s="82"/>
      <c r="BX51" s="82"/>
      <c r="BY51" s="82"/>
    </row>
    <row r="52" spans="2:77" s="65" customFormat="1" ht="20.25" customHeight="1">
      <c r="B52" s="590"/>
      <c r="C52" s="591"/>
      <c r="D52" s="592"/>
      <c r="E52" s="590"/>
      <c r="F52" s="591"/>
      <c r="G52" s="591"/>
      <c r="H52" s="591"/>
      <c r="I52" s="591"/>
      <c r="J52" s="591"/>
      <c r="K52" s="591"/>
      <c r="L52" s="591"/>
      <c r="M52" s="591"/>
      <c r="N52" s="591"/>
      <c r="O52" s="592"/>
      <c r="P52" s="590"/>
      <c r="Q52" s="591"/>
      <c r="R52" s="592"/>
      <c r="S52" s="590"/>
      <c r="T52" s="591"/>
      <c r="U52" s="592"/>
      <c r="V52" s="590"/>
      <c r="W52" s="591"/>
      <c r="X52" s="592"/>
      <c r="Y52" s="590"/>
      <c r="Z52" s="592"/>
      <c r="AA52" s="546"/>
      <c r="AB52" s="547"/>
      <c r="AC52" s="547"/>
      <c r="AD52" s="548"/>
      <c r="AE52" s="546"/>
      <c r="AF52" s="547"/>
      <c r="AG52" s="547"/>
      <c r="AH52" s="547"/>
      <c r="AI52" s="547"/>
      <c r="AJ52" s="548"/>
      <c r="AK52" s="83"/>
      <c r="AL52" s="546"/>
      <c r="AM52" s="547"/>
      <c r="AN52" s="547"/>
      <c r="AO52" s="548"/>
      <c r="AP52" s="546"/>
      <c r="AQ52" s="547"/>
      <c r="AR52" s="547"/>
      <c r="AS52" s="547"/>
      <c r="AT52" s="547"/>
      <c r="AU52" s="547"/>
      <c r="AV52" s="547"/>
      <c r="AW52" s="547"/>
      <c r="AX52" s="547"/>
      <c r="AY52" s="547"/>
      <c r="AZ52" s="547"/>
      <c r="BA52" s="547"/>
      <c r="BB52" s="616"/>
      <c r="BC52" s="616"/>
      <c r="BD52" s="616"/>
      <c r="BE52" s="616"/>
      <c r="BF52" s="616"/>
      <c r="BG52" s="83"/>
      <c r="BH52" s="83"/>
      <c r="BI52" s="83"/>
      <c r="BJ52" s="83"/>
      <c r="BK52" s="83"/>
      <c r="BL52" s="83"/>
      <c r="BM52" s="82"/>
      <c r="BN52" s="82"/>
      <c r="BO52" s="82"/>
      <c r="BP52" s="82"/>
      <c r="BQ52" s="82"/>
      <c r="BR52" s="82"/>
      <c r="BS52" s="82"/>
      <c r="BT52" s="82"/>
      <c r="BU52" s="82"/>
      <c r="BV52" s="82"/>
      <c r="BW52" s="82"/>
      <c r="BX52" s="82"/>
      <c r="BY52" s="82"/>
    </row>
    <row r="53" spans="2:77" s="65" customFormat="1" ht="20.25" customHeight="1">
      <c r="B53" s="593"/>
      <c r="C53" s="594"/>
      <c r="D53" s="595"/>
      <c r="E53" s="593"/>
      <c r="F53" s="594"/>
      <c r="G53" s="594"/>
      <c r="H53" s="594"/>
      <c r="I53" s="594"/>
      <c r="J53" s="594"/>
      <c r="K53" s="594"/>
      <c r="L53" s="594"/>
      <c r="M53" s="594"/>
      <c r="N53" s="594"/>
      <c r="O53" s="595"/>
      <c r="P53" s="593"/>
      <c r="Q53" s="594"/>
      <c r="R53" s="595"/>
      <c r="S53" s="593"/>
      <c r="T53" s="594"/>
      <c r="U53" s="595"/>
      <c r="V53" s="593"/>
      <c r="W53" s="594"/>
      <c r="X53" s="595"/>
      <c r="Y53" s="593"/>
      <c r="Z53" s="595"/>
      <c r="AA53" s="549"/>
      <c r="AB53" s="550"/>
      <c r="AC53" s="550"/>
      <c r="AD53" s="551"/>
      <c r="AE53" s="549"/>
      <c r="AF53" s="550"/>
      <c r="AG53" s="550"/>
      <c r="AH53" s="550"/>
      <c r="AI53" s="550"/>
      <c r="AJ53" s="551"/>
      <c r="AK53" s="83"/>
      <c r="AL53" s="549"/>
      <c r="AM53" s="550"/>
      <c r="AN53" s="550"/>
      <c r="AO53" s="551"/>
      <c r="AP53" s="549"/>
      <c r="AQ53" s="550"/>
      <c r="AR53" s="550"/>
      <c r="AS53" s="550"/>
      <c r="AT53" s="550"/>
      <c r="AU53" s="550"/>
      <c r="AV53" s="550"/>
      <c r="AW53" s="550"/>
      <c r="AX53" s="550"/>
      <c r="AY53" s="550"/>
      <c r="AZ53" s="550"/>
      <c r="BA53" s="550"/>
      <c r="BB53" s="616"/>
      <c r="BC53" s="616"/>
      <c r="BD53" s="616"/>
      <c r="BE53" s="616"/>
      <c r="BF53" s="616"/>
      <c r="BG53" s="83"/>
      <c r="BH53" s="83"/>
      <c r="BI53" s="83"/>
      <c r="BJ53" s="83"/>
      <c r="BK53" s="83"/>
      <c r="BL53" s="83"/>
      <c r="BM53" s="82"/>
      <c r="BN53" s="82"/>
      <c r="BO53" s="82"/>
      <c r="BP53" s="82"/>
      <c r="BQ53" s="82"/>
      <c r="BR53" s="82"/>
      <c r="BS53" s="82"/>
      <c r="BT53" s="82"/>
      <c r="BU53" s="82"/>
      <c r="BV53" s="82"/>
      <c r="BW53" s="82"/>
      <c r="BX53" s="82"/>
      <c r="BY53" s="82"/>
    </row>
    <row r="54" spans="1:77" s="65" customFormat="1" ht="20.25" customHeight="1">
      <c r="A54" s="82"/>
      <c r="B54" s="400" t="s">
        <v>542</v>
      </c>
      <c r="C54" s="401"/>
      <c r="D54" s="402"/>
      <c r="E54" s="557"/>
      <c r="F54" s="558"/>
      <c r="G54" s="558"/>
      <c r="H54" s="558"/>
      <c r="I54" s="558"/>
      <c r="J54" s="558"/>
      <c r="K54" s="558"/>
      <c r="L54" s="558"/>
      <c r="M54" s="558"/>
      <c r="N54" s="558"/>
      <c r="O54" s="559"/>
      <c r="P54" s="560"/>
      <c r="Q54" s="561"/>
      <c r="R54" s="562"/>
      <c r="S54" s="560"/>
      <c r="T54" s="561"/>
      <c r="U54" s="562"/>
      <c r="V54" s="563"/>
      <c r="W54" s="564"/>
      <c r="X54" s="565"/>
      <c r="Y54" s="563"/>
      <c r="Z54" s="565"/>
      <c r="AA54" s="552"/>
      <c r="AB54" s="553"/>
      <c r="AC54" s="553"/>
      <c r="AD54" s="554"/>
      <c r="AE54" s="540" t="s">
        <v>211</v>
      </c>
      <c r="AF54" s="541"/>
      <c r="AG54" s="541"/>
      <c r="AH54" s="541"/>
      <c r="AI54" s="541"/>
      <c r="AJ54" s="542"/>
      <c r="AK54" s="224"/>
      <c r="AL54" s="552"/>
      <c r="AM54" s="553"/>
      <c r="AN54" s="553"/>
      <c r="AO54" s="554"/>
      <c r="AP54" s="555" t="s">
        <v>439</v>
      </c>
      <c r="AQ54" s="556"/>
      <c r="AR54" s="556"/>
      <c r="AS54" s="556"/>
      <c r="AT54" s="556"/>
      <c r="AU54" s="556"/>
      <c r="AV54" s="556"/>
      <c r="AW54" s="556"/>
      <c r="AX54" s="556"/>
      <c r="AY54" s="556"/>
      <c r="AZ54" s="556"/>
      <c r="BA54" s="556"/>
      <c r="BB54" s="670"/>
      <c r="BC54" s="670"/>
      <c r="BD54" s="670"/>
      <c r="BE54" s="670"/>
      <c r="BF54" s="670"/>
      <c r="BG54" s="81"/>
      <c r="BH54" s="81"/>
      <c r="BI54" s="81"/>
      <c r="BJ54" s="81"/>
      <c r="BK54" s="81"/>
      <c r="BL54" s="81"/>
      <c r="BM54" s="82"/>
      <c r="BN54" s="82"/>
      <c r="BO54" s="82"/>
      <c r="BP54" s="82"/>
      <c r="BQ54" s="82"/>
      <c r="BR54" s="82"/>
      <c r="BS54" s="82"/>
      <c r="BT54" s="82"/>
      <c r="BU54" s="82"/>
      <c r="BV54" s="82"/>
      <c r="BW54" s="82"/>
      <c r="BX54" s="82"/>
      <c r="BY54" s="82"/>
    </row>
    <row r="55" spans="1:77" s="65" customFormat="1" ht="20.25" customHeight="1">
      <c r="A55" s="82"/>
      <c r="B55" s="400" t="s">
        <v>543</v>
      </c>
      <c r="C55" s="401"/>
      <c r="D55" s="402"/>
      <c r="E55" s="557"/>
      <c r="F55" s="558"/>
      <c r="G55" s="558"/>
      <c r="H55" s="558"/>
      <c r="I55" s="558"/>
      <c r="J55" s="558"/>
      <c r="K55" s="558"/>
      <c r="L55" s="558"/>
      <c r="M55" s="558"/>
      <c r="N55" s="558"/>
      <c r="O55" s="559"/>
      <c r="P55" s="560"/>
      <c r="Q55" s="561"/>
      <c r="R55" s="562"/>
      <c r="S55" s="560"/>
      <c r="T55" s="561"/>
      <c r="U55" s="562"/>
      <c r="V55" s="563"/>
      <c r="W55" s="564"/>
      <c r="X55" s="565"/>
      <c r="Y55" s="563"/>
      <c r="Z55" s="565"/>
      <c r="AA55" s="552"/>
      <c r="AB55" s="553"/>
      <c r="AC55" s="553"/>
      <c r="AD55" s="554"/>
      <c r="AE55" s="540"/>
      <c r="AF55" s="541"/>
      <c r="AG55" s="541"/>
      <c r="AH55" s="541"/>
      <c r="AI55" s="541"/>
      <c r="AJ55" s="542"/>
      <c r="AK55" s="224"/>
      <c r="AL55" s="552"/>
      <c r="AM55" s="553"/>
      <c r="AN55" s="553"/>
      <c r="AO55" s="554"/>
      <c r="AP55" s="555"/>
      <c r="AQ55" s="556"/>
      <c r="AR55" s="556"/>
      <c r="AS55" s="556"/>
      <c r="AT55" s="556"/>
      <c r="AU55" s="556"/>
      <c r="AV55" s="556"/>
      <c r="AW55" s="556"/>
      <c r="AX55" s="556"/>
      <c r="AY55" s="556"/>
      <c r="AZ55" s="556"/>
      <c r="BA55" s="556"/>
      <c r="BB55" s="670"/>
      <c r="BC55" s="670"/>
      <c r="BD55" s="670"/>
      <c r="BE55" s="670"/>
      <c r="BF55" s="670"/>
      <c r="BG55" s="81"/>
      <c r="BH55" s="81"/>
      <c r="BI55" s="81"/>
      <c r="BJ55" s="81"/>
      <c r="BK55" s="81"/>
      <c r="BL55" s="81"/>
      <c r="BM55" s="82"/>
      <c r="BN55" s="82"/>
      <c r="BO55" s="82"/>
      <c r="BP55" s="82"/>
      <c r="BQ55" s="82"/>
      <c r="BR55" s="82"/>
      <c r="BS55" s="82"/>
      <c r="BT55" s="82"/>
      <c r="BU55" s="82"/>
      <c r="BV55" s="82"/>
      <c r="BW55" s="82"/>
      <c r="BX55" s="82"/>
      <c r="BY55" s="82"/>
    </row>
    <row r="56" spans="2:64" ht="20.25" customHeight="1">
      <c r="B56" s="400" t="s">
        <v>544</v>
      </c>
      <c r="C56" s="401"/>
      <c r="D56" s="402"/>
      <c r="E56" s="557"/>
      <c r="F56" s="558"/>
      <c r="G56" s="558"/>
      <c r="H56" s="558"/>
      <c r="I56" s="558"/>
      <c r="J56" s="558"/>
      <c r="K56" s="558"/>
      <c r="L56" s="558"/>
      <c r="M56" s="558"/>
      <c r="N56" s="558"/>
      <c r="O56" s="559"/>
      <c r="P56" s="560"/>
      <c r="Q56" s="561"/>
      <c r="R56" s="562"/>
      <c r="S56" s="560"/>
      <c r="T56" s="561"/>
      <c r="U56" s="562"/>
      <c r="V56" s="563"/>
      <c r="W56" s="564"/>
      <c r="X56" s="565"/>
      <c r="Y56" s="563"/>
      <c r="Z56" s="565"/>
      <c r="AA56" s="552"/>
      <c r="AB56" s="553"/>
      <c r="AC56" s="553"/>
      <c r="AD56" s="554"/>
      <c r="AE56" s="540"/>
      <c r="AF56" s="541"/>
      <c r="AG56" s="541"/>
      <c r="AH56" s="541"/>
      <c r="AI56" s="541"/>
      <c r="AJ56" s="542"/>
      <c r="AK56" s="224"/>
      <c r="AL56" s="552"/>
      <c r="AM56" s="553"/>
      <c r="AN56" s="553"/>
      <c r="AO56" s="554"/>
      <c r="AP56" s="555"/>
      <c r="AQ56" s="556"/>
      <c r="AR56" s="556"/>
      <c r="AS56" s="556"/>
      <c r="AT56" s="556"/>
      <c r="AU56" s="556"/>
      <c r="AV56" s="556"/>
      <c r="AW56" s="556"/>
      <c r="AX56" s="556"/>
      <c r="AY56" s="556"/>
      <c r="AZ56" s="556"/>
      <c r="BA56" s="556"/>
      <c r="BB56" s="670"/>
      <c r="BC56" s="670"/>
      <c r="BD56" s="670"/>
      <c r="BE56" s="670"/>
      <c r="BF56" s="670"/>
      <c r="BG56" s="81"/>
      <c r="BH56" s="81"/>
      <c r="BI56" s="81"/>
      <c r="BJ56" s="81"/>
      <c r="BK56" s="81"/>
      <c r="BL56" s="81"/>
    </row>
    <row r="57" spans="2:64" ht="20.25" customHeight="1">
      <c r="B57" s="400" t="s">
        <v>545</v>
      </c>
      <c r="C57" s="401"/>
      <c r="D57" s="402"/>
      <c r="E57" s="557"/>
      <c r="F57" s="558"/>
      <c r="G57" s="558"/>
      <c r="H57" s="558"/>
      <c r="I57" s="558"/>
      <c r="J57" s="558"/>
      <c r="K57" s="558"/>
      <c r="L57" s="558"/>
      <c r="M57" s="558"/>
      <c r="N57" s="558"/>
      <c r="O57" s="559"/>
      <c r="P57" s="560"/>
      <c r="Q57" s="561"/>
      <c r="R57" s="562"/>
      <c r="S57" s="560"/>
      <c r="T57" s="561"/>
      <c r="U57" s="562"/>
      <c r="V57" s="563"/>
      <c r="W57" s="564"/>
      <c r="X57" s="565"/>
      <c r="Y57" s="563"/>
      <c r="Z57" s="565"/>
      <c r="AA57" s="552"/>
      <c r="AB57" s="553"/>
      <c r="AC57" s="553"/>
      <c r="AD57" s="554"/>
      <c r="AE57" s="540"/>
      <c r="AF57" s="541"/>
      <c r="AG57" s="541"/>
      <c r="AH57" s="541"/>
      <c r="AI57" s="541"/>
      <c r="AJ57" s="542"/>
      <c r="AK57" s="224"/>
      <c r="AL57" s="552"/>
      <c r="AM57" s="553"/>
      <c r="AN57" s="553"/>
      <c r="AO57" s="554"/>
      <c r="AP57" s="555"/>
      <c r="AQ57" s="556"/>
      <c r="AR57" s="556"/>
      <c r="AS57" s="556"/>
      <c r="AT57" s="556"/>
      <c r="AU57" s="556"/>
      <c r="AV57" s="556"/>
      <c r="AW57" s="556"/>
      <c r="AX57" s="556"/>
      <c r="AY57" s="556"/>
      <c r="AZ57" s="556"/>
      <c r="BA57" s="556"/>
      <c r="BB57" s="670"/>
      <c r="BC57" s="670"/>
      <c r="BD57" s="670"/>
      <c r="BE57" s="670"/>
      <c r="BF57" s="670"/>
      <c r="BG57" s="81"/>
      <c r="BH57" s="81"/>
      <c r="BI57" s="81"/>
      <c r="BJ57" s="81"/>
      <c r="BK57" s="81"/>
      <c r="BL57" s="81"/>
    </row>
    <row r="58" spans="2:64" ht="20.25" customHeight="1">
      <c r="B58" s="400" t="s">
        <v>546</v>
      </c>
      <c r="C58" s="401"/>
      <c r="D58" s="402"/>
      <c r="E58" s="557"/>
      <c r="F58" s="558"/>
      <c r="G58" s="558"/>
      <c r="H58" s="558"/>
      <c r="I58" s="558"/>
      <c r="J58" s="558"/>
      <c r="K58" s="558"/>
      <c r="L58" s="558"/>
      <c r="M58" s="558"/>
      <c r="N58" s="558"/>
      <c r="O58" s="559"/>
      <c r="P58" s="560"/>
      <c r="Q58" s="561"/>
      <c r="R58" s="562"/>
      <c r="S58" s="560"/>
      <c r="T58" s="561"/>
      <c r="U58" s="562"/>
      <c r="V58" s="563"/>
      <c r="W58" s="564"/>
      <c r="X58" s="565"/>
      <c r="Y58" s="563"/>
      <c r="Z58" s="565"/>
      <c r="AA58" s="552"/>
      <c r="AB58" s="553"/>
      <c r="AC58" s="553"/>
      <c r="AD58" s="554"/>
      <c r="AE58" s="540"/>
      <c r="AF58" s="541"/>
      <c r="AG58" s="541"/>
      <c r="AH58" s="541"/>
      <c r="AI58" s="541"/>
      <c r="AJ58" s="542"/>
      <c r="AK58" s="224"/>
      <c r="AL58" s="552"/>
      <c r="AM58" s="553"/>
      <c r="AN58" s="553"/>
      <c r="AO58" s="554"/>
      <c r="AP58" s="555"/>
      <c r="AQ58" s="556"/>
      <c r="AR58" s="556"/>
      <c r="AS58" s="556"/>
      <c r="AT58" s="556"/>
      <c r="AU58" s="556"/>
      <c r="AV58" s="556"/>
      <c r="AW58" s="556"/>
      <c r="AX58" s="556"/>
      <c r="AY58" s="556"/>
      <c r="AZ58" s="556"/>
      <c r="BA58" s="556"/>
      <c r="BB58" s="670"/>
      <c r="BC58" s="670"/>
      <c r="BD58" s="670"/>
      <c r="BE58" s="670"/>
      <c r="BF58" s="670"/>
      <c r="BG58" s="81"/>
      <c r="BH58" s="81"/>
      <c r="BI58" s="81"/>
      <c r="BJ58" s="81"/>
      <c r="BK58" s="81"/>
      <c r="BL58" s="81"/>
    </row>
    <row r="59" spans="2:64" ht="20.25" customHeight="1">
      <c r="B59" s="400" t="s">
        <v>547</v>
      </c>
      <c r="C59" s="401"/>
      <c r="D59" s="402"/>
      <c r="E59" s="557"/>
      <c r="F59" s="558"/>
      <c r="G59" s="558"/>
      <c r="H59" s="558"/>
      <c r="I59" s="558"/>
      <c r="J59" s="558"/>
      <c r="K59" s="558"/>
      <c r="L59" s="558"/>
      <c r="M59" s="558"/>
      <c r="N59" s="558"/>
      <c r="O59" s="559"/>
      <c r="P59" s="560"/>
      <c r="Q59" s="561"/>
      <c r="R59" s="562"/>
      <c r="S59" s="560"/>
      <c r="T59" s="561"/>
      <c r="U59" s="562"/>
      <c r="V59" s="563"/>
      <c r="W59" s="564"/>
      <c r="X59" s="565"/>
      <c r="Y59" s="563"/>
      <c r="Z59" s="565"/>
      <c r="AA59" s="552"/>
      <c r="AB59" s="553"/>
      <c r="AC59" s="553"/>
      <c r="AD59" s="554"/>
      <c r="AE59" s="540"/>
      <c r="AF59" s="541"/>
      <c r="AG59" s="541"/>
      <c r="AH59" s="541"/>
      <c r="AI59" s="541"/>
      <c r="AJ59" s="542"/>
      <c r="AK59" s="224"/>
      <c r="AL59" s="552"/>
      <c r="AM59" s="553"/>
      <c r="AN59" s="553"/>
      <c r="AO59" s="554"/>
      <c r="AP59" s="555"/>
      <c r="AQ59" s="556"/>
      <c r="AR59" s="556"/>
      <c r="AS59" s="556"/>
      <c r="AT59" s="556"/>
      <c r="AU59" s="556"/>
      <c r="AV59" s="556"/>
      <c r="AW59" s="556"/>
      <c r="AX59" s="556"/>
      <c r="AY59" s="556"/>
      <c r="AZ59" s="556"/>
      <c r="BA59" s="556"/>
      <c r="BB59" s="670"/>
      <c r="BC59" s="670"/>
      <c r="BD59" s="670"/>
      <c r="BE59" s="670"/>
      <c r="BF59" s="670"/>
      <c r="BG59" s="81"/>
      <c r="BH59" s="81"/>
      <c r="BI59" s="81"/>
      <c r="BJ59" s="81"/>
      <c r="BK59" s="81"/>
      <c r="BL59" s="81"/>
    </row>
    <row r="60" spans="2:64" ht="20.25" customHeight="1">
      <c r="B60" s="400" t="s">
        <v>548</v>
      </c>
      <c r="C60" s="401"/>
      <c r="D60" s="402"/>
      <c r="E60" s="557"/>
      <c r="F60" s="558"/>
      <c r="G60" s="558"/>
      <c r="H60" s="558"/>
      <c r="I60" s="558"/>
      <c r="J60" s="558"/>
      <c r="K60" s="558"/>
      <c r="L60" s="558"/>
      <c r="M60" s="558"/>
      <c r="N60" s="558"/>
      <c r="O60" s="559"/>
      <c r="P60" s="560"/>
      <c r="Q60" s="561"/>
      <c r="R60" s="562"/>
      <c r="S60" s="560"/>
      <c r="T60" s="561"/>
      <c r="U60" s="562"/>
      <c r="V60" s="563"/>
      <c r="W60" s="564"/>
      <c r="X60" s="565"/>
      <c r="Y60" s="563"/>
      <c r="Z60" s="565"/>
      <c r="AA60" s="552"/>
      <c r="AB60" s="553"/>
      <c r="AC60" s="553"/>
      <c r="AD60" s="554"/>
      <c r="AE60" s="540"/>
      <c r="AF60" s="541"/>
      <c r="AG60" s="541"/>
      <c r="AH60" s="541"/>
      <c r="AI60" s="541"/>
      <c r="AJ60" s="542"/>
      <c r="AK60" s="224"/>
      <c r="AL60" s="552"/>
      <c r="AM60" s="553"/>
      <c r="AN60" s="553"/>
      <c r="AO60" s="554"/>
      <c r="AP60" s="555"/>
      <c r="AQ60" s="556"/>
      <c r="AR60" s="556"/>
      <c r="AS60" s="556"/>
      <c r="AT60" s="556"/>
      <c r="AU60" s="556"/>
      <c r="AV60" s="556"/>
      <c r="AW60" s="556"/>
      <c r="AX60" s="556"/>
      <c r="AY60" s="556"/>
      <c r="AZ60" s="556"/>
      <c r="BA60" s="556"/>
      <c r="BB60" s="670"/>
      <c r="BC60" s="670"/>
      <c r="BD60" s="670"/>
      <c r="BE60" s="670"/>
      <c r="BF60" s="670"/>
      <c r="BG60" s="81"/>
      <c r="BH60" s="81"/>
      <c r="BI60" s="81"/>
      <c r="BJ60" s="81"/>
      <c r="BK60" s="81"/>
      <c r="BL60" s="81"/>
    </row>
    <row r="61" spans="2:64" ht="20.25" customHeight="1">
      <c r="B61" s="400" t="s">
        <v>549</v>
      </c>
      <c r="C61" s="401"/>
      <c r="D61" s="402"/>
      <c r="E61" s="557"/>
      <c r="F61" s="558"/>
      <c r="G61" s="558"/>
      <c r="H61" s="558"/>
      <c r="I61" s="558"/>
      <c r="J61" s="558"/>
      <c r="K61" s="558"/>
      <c r="L61" s="558"/>
      <c r="M61" s="558"/>
      <c r="N61" s="558"/>
      <c r="O61" s="559"/>
      <c r="P61" s="560"/>
      <c r="Q61" s="561"/>
      <c r="R61" s="562"/>
      <c r="S61" s="560"/>
      <c r="T61" s="561"/>
      <c r="U61" s="562"/>
      <c r="V61" s="563"/>
      <c r="W61" s="564"/>
      <c r="X61" s="565"/>
      <c r="Y61" s="563"/>
      <c r="Z61" s="565"/>
      <c r="AA61" s="552"/>
      <c r="AB61" s="553"/>
      <c r="AC61" s="553"/>
      <c r="AD61" s="554"/>
      <c r="AE61" s="540"/>
      <c r="AF61" s="541"/>
      <c r="AG61" s="541"/>
      <c r="AH61" s="541"/>
      <c r="AI61" s="541"/>
      <c r="AJ61" s="542"/>
      <c r="AK61" s="224"/>
      <c r="AL61" s="552"/>
      <c r="AM61" s="553"/>
      <c r="AN61" s="553"/>
      <c r="AO61" s="554"/>
      <c r="AP61" s="555"/>
      <c r="AQ61" s="556"/>
      <c r="AR61" s="556"/>
      <c r="AS61" s="556"/>
      <c r="AT61" s="556"/>
      <c r="AU61" s="556"/>
      <c r="AV61" s="556"/>
      <c r="AW61" s="556"/>
      <c r="AX61" s="556"/>
      <c r="AY61" s="556"/>
      <c r="AZ61" s="556"/>
      <c r="BA61" s="556"/>
      <c r="BB61" s="670"/>
      <c r="BC61" s="670"/>
      <c r="BD61" s="670"/>
      <c r="BE61" s="670"/>
      <c r="BF61" s="670"/>
      <c r="BG61" s="81"/>
      <c r="BH61" s="81"/>
      <c r="BI61" s="81"/>
      <c r="BJ61" s="81"/>
      <c r="BK61" s="81"/>
      <c r="BL61" s="81"/>
    </row>
    <row r="62" spans="2:64" ht="20.25" customHeight="1">
      <c r="B62" s="400" t="s">
        <v>550</v>
      </c>
      <c r="C62" s="401"/>
      <c r="D62" s="402"/>
      <c r="E62" s="557"/>
      <c r="F62" s="558"/>
      <c r="G62" s="558"/>
      <c r="H62" s="558"/>
      <c r="I62" s="558"/>
      <c r="J62" s="558"/>
      <c r="K62" s="558"/>
      <c r="L62" s="558"/>
      <c r="M62" s="558"/>
      <c r="N62" s="558"/>
      <c r="O62" s="559"/>
      <c r="P62" s="560"/>
      <c r="Q62" s="561"/>
      <c r="R62" s="562"/>
      <c r="S62" s="560"/>
      <c r="T62" s="561"/>
      <c r="U62" s="562"/>
      <c r="V62" s="563"/>
      <c r="W62" s="564"/>
      <c r="X62" s="565"/>
      <c r="Y62" s="563"/>
      <c r="Z62" s="565"/>
      <c r="AA62" s="552"/>
      <c r="AB62" s="553"/>
      <c r="AC62" s="553"/>
      <c r="AD62" s="554"/>
      <c r="AE62" s="540"/>
      <c r="AF62" s="541"/>
      <c r="AG62" s="541"/>
      <c r="AH62" s="541"/>
      <c r="AI62" s="541"/>
      <c r="AJ62" s="542"/>
      <c r="AK62" s="224"/>
      <c r="AL62" s="552"/>
      <c r="AM62" s="553"/>
      <c r="AN62" s="553"/>
      <c r="AO62" s="554"/>
      <c r="AP62" s="555"/>
      <c r="AQ62" s="556"/>
      <c r="AR62" s="556"/>
      <c r="AS62" s="556"/>
      <c r="AT62" s="556"/>
      <c r="AU62" s="556"/>
      <c r="AV62" s="556"/>
      <c r="AW62" s="556"/>
      <c r="AX62" s="556"/>
      <c r="AY62" s="556"/>
      <c r="AZ62" s="556"/>
      <c r="BA62" s="556"/>
      <c r="BB62" s="670"/>
      <c r="BC62" s="670"/>
      <c r="BD62" s="670"/>
      <c r="BE62" s="670"/>
      <c r="BF62" s="670"/>
      <c r="BG62" s="81"/>
      <c r="BH62" s="81"/>
      <c r="BI62" s="81"/>
      <c r="BJ62" s="81"/>
      <c r="BK62" s="81"/>
      <c r="BL62" s="81"/>
    </row>
    <row r="63" spans="2:64" ht="20.25" customHeight="1">
      <c r="B63" s="400" t="s">
        <v>551</v>
      </c>
      <c r="C63" s="401"/>
      <c r="D63" s="402"/>
      <c r="E63" s="557"/>
      <c r="F63" s="558"/>
      <c r="G63" s="558"/>
      <c r="H63" s="558"/>
      <c r="I63" s="558"/>
      <c r="J63" s="558"/>
      <c r="K63" s="558"/>
      <c r="L63" s="558"/>
      <c r="M63" s="558"/>
      <c r="N63" s="558"/>
      <c r="O63" s="559"/>
      <c r="P63" s="560"/>
      <c r="Q63" s="561"/>
      <c r="R63" s="562"/>
      <c r="S63" s="560"/>
      <c r="T63" s="561"/>
      <c r="U63" s="562"/>
      <c r="V63" s="563"/>
      <c r="W63" s="564"/>
      <c r="X63" s="565"/>
      <c r="Y63" s="563"/>
      <c r="Z63" s="565"/>
      <c r="AA63" s="552"/>
      <c r="AB63" s="553"/>
      <c r="AC63" s="553"/>
      <c r="AD63" s="554"/>
      <c r="AE63" s="540"/>
      <c r="AF63" s="541"/>
      <c r="AG63" s="541"/>
      <c r="AH63" s="541"/>
      <c r="AI63" s="541"/>
      <c r="AJ63" s="542"/>
      <c r="AK63" s="224"/>
      <c r="AL63" s="552"/>
      <c r="AM63" s="553"/>
      <c r="AN63" s="553"/>
      <c r="AO63" s="554"/>
      <c r="AP63" s="555"/>
      <c r="AQ63" s="556"/>
      <c r="AR63" s="556"/>
      <c r="AS63" s="556"/>
      <c r="AT63" s="556"/>
      <c r="AU63" s="556"/>
      <c r="AV63" s="556"/>
      <c r="AW63" s="556"/>
      <c r="AX63" s="556"/>
      <c r="AY63" s="556"/>
      <c r="AZ63" s="556"/>
      <c r="BA63" s="556"/>
      <c r="BB63" s="670"/>
      <c r="BC63" s="670"/>
      <c r="BD63" s="670"/>
      <c r="BE63" s="670"/>
      <c r="BF63" s="670"/>
      <c r="BG63" s="81"/>
      <c r="BH63" s="81"/>
      <c r="BI63" s="81"/>
      <c r="BJ63" s="81"/>
      <c r="BK63" s="81"/>
      <c r="BL63" s="81"/>
    </row>
    <row r="64" spans="2:64" ht="20.25" customHeight="1">
      <c r="B64" s="639" t="s">
        <v>127</v>
      </c>
      <c r="C64" s="640"/>
      <c r="D64" s="640"/>
      <c r="E64" s="640"/>
      <c r="F64" s="640"/>
      <c r="G64" s="640"/>
      <c r="H64" s="640"/>
      <c r="I64" s="640"/>
      <c r="J64" s="640"/>
      <c r="K64" s="640"/>
      <c r="L64" s="640"/>
      <c r="M64" s="640"/>
      <c r="N64" s="640"/>
      <c r="O64" s="640"/>
      <c r="P64" s="640"/>
      <c r="Q64" s="640"/>
      <c r="R64" s="640"/>
      <c r="S64" s="640"/>
      <c r="T64" s="640"/>
      <c r="U64" s="640"/>
      <c r="V64" s="640"/>
      <c r="W64" s="640"/>
      <c r="X64" s="640"/>
      <c r="Y64" s="640"/>
      <c r="Z64" s="641"/>
      <c r="AA64" s="646">
        <f>SUM(AA54:AD63)</f>
        <v>0</v>
      </c>
      <c r="AB64" s="647"/>
      <c r="AC64" s="647"/>
      <c r="AD64" s="648"/>
      <c r="AE64" s="652"/>
      <c r="AF64" s="653"/>
      <c r="AG64" s="653"/>
      <c r="AH64" s="653"/>
      <c r="AI64" s="653"/>
      <c r="AJ64" s="654"/>
      <c r="AK64" s="191"/>
      <c r="AL64" s="646">
        <f>SUM(AL54:AO63)</f>
        <v>0</v>
      </c>
      <c r="AM64" s="647"/>
      <c r="AN64" s="647"/>
      <c r="AO64" s="648"/>
      <c r="AP64" s="253"/>
      <c r="AQ64" s="254"/>
      <c r="AR64" s="254"/>
      <c r="AS64" s="254"/>
      <c r="AT64" s="254"/>
      <c r="AU64" s="254"/>
      <c r="AV64" s="254"/>
      <c r="AW64" s="254"/>
      <c r="AX64" s="254"/>
      <c r="AY64" s="254"/>
      <c r="AZ64" s="254"/>
      <c r="BA64" s="254"/>
      <c r="BB64" s="658">
        <f>SUM(BB50:BF63)</f>
        <v>0</v>
      </c>
      <c r="BC64" s="658"/>
      <c r="BD64" s="658"/>
      <c r="BE64" s="658"/>
      <c r="BF64" s="658"/>
      <c r="BG64" s="81"/>
      <c r="BH64" s="81"/>
      <c r="BI64" s="81"/>
      <c r="BJ64" s="81"/>
      <c r="BK64" s="81"/>
      <c r="BL64" s="81"/>
    </row>
    <row r="65" spans="2:64" ht="20.25" customHeight="1">
      <c r="B65" s="642"/>
      <c r="C65" s="643"/>
      <c r="D65" s="643"/>
      <c r="E65" s="643"/>
      <c r="F65" s="643"/>
      <c r="G65" s="643"/>
      <c r="H65" s="643"/>
      <c r="I65" s="643"/>
      <c r="J65" s="643"/>
      <c r="K65" s="643"/>
      <c r="L65" s="643"/>
      <c r="M65" s="643"/>
      <c r="N65" s="643"/>
      <c r="O65" s="643"/>
      <c r="P65" s="643"/>
      <c r="Q65" s="643"/>
      <c r="R65" s="643"/>
      <c r="S65" s="643"/>
      <c r="T65" s="643"/>
      <c r="U65" s="643"/>
      <c r="V65" s="643"/>
      <c r="W65" s="643"/>
      <c r="X65" s="643"/>
      <c r="Y65" s="643"/>
      <c r="Z65" s="644"/>
      <c r="AA65" s="649"/>
      <c r="AB65" s="650"/>
      <c r="AC65" s="650"/>
      <c r="AD65" s="651"/>
      <c r="AE65" s="655"/>
      <c r="AF65" s="656"/>
      <c r="AG65" s="656"/>
      <c r="AH65" s="656"/>
      <c r="AI65" s="656"/>
      <c r="AJ65" s="657"/>
      <c r="AK65" s="191"/>
      <c r="AL65" s="649"/>
      <c r="AM65" s="650"/>
      <c r="AN65" s="650"/>
      <c r="AO65" s="651"/>
      <c r="AP65" s="255"/>
      <c r="AQ65" s="256"/>
      <c r="AR65" s="256"/>
      <c r="AS65" s="256"/>
      <c r="AT65" s="256"/>
      <c r="AU65" s="256"/>
      <c r="AV65" s="256"/>
      <c r="AW65" s="256"/>
      <c r="AX65" s="256"/>
      <c r="AY65" s="256"/>
      <c r="AZ65" s="256"/>
      <c r="BA65" s="256"/>
      <c r="BB65" s="658"/>
      <c r="BC65" s="658"/>
      <c r="BD65" s="658"/>
      <c r="BE65" s="658"/>
      <c r="BF65" s="658"/>
      <c r="BG65" s="81"/>
      <c r="BH65" s="81"/>
      <c r="BI65" s="81"/>
      <c r="BJ65" s="81"/>
      <c r="BK65" s="81"/>
      <c r="BL65" s="81"/>
    </row>
    <row r="66" spans="1:78" s="87" customFormat="1" ht="22.5">
      <c r="A66" s="232" t="s">
        <v>168</v>
      </c>
      <c r="B66" s="486" t="s">
        <v>394</v>
      </c>
      <c r="C66" s="486"/>
      <c r="D66" s="486"/>
      <c r="E66" s="486"/>
      <c r="F66" s="486"/>
      <c r="G66" s="486"/>
      <c r="H66" s="486"/>
      <c r="I66" s="486"/>
      <c r="J66" s="486"/>
      <c r="K66" s="486"/>
      <c r="L66" s="486"/>
      <c r="M66" s="486"/>
      <c r="N66" s="486"/>
      <c r="O66" s="486"/>
      <c r="P66" s="486"/>
      <c r="Q66" s="486"/>
      <c r="R66" s="486"/>
      <c r="S66" s="486"/>
      <c r="T66" s="486"/>
      <c r="U66" s="486"/>
      <c r="V66" s="486"/>
      <c r="W66" s="486"/>
      <c r="X66" s="486"/>
      <c r="Y66" s="486"/>
      <c r="Z66" s="486"/>
      <c r="AA66" s="486"/>
      <c r="AB66" s="486"/>
      <c r="AC66" s="486"/>
      <c r="AD66" s="486"/>
      <c r="AE66" s="486"/>
      <c r="AF66" s="486"/>
      <c r="AG66" s="486"/>
      <c r="AH66" s="486"/>
      <c r="AI66" s="486"/>
      <c r="AJ66" s="486"/>
      <c r="AK66" s="486"/>
      <c r="AL66" s="486"/>
      <c r="AM66" s="486"/>
      <c r="AN66" s="486"/>
      <c r="AO66" s="486"/>
      <c r="AP66" s="486"/>
      <c r="AQ66" s="486"/>
      <c r="AR66" s="486"/>
      <c r="AS66" s="486"/>
      <c r="AT66" s="486"/>
      <c r="AU66" s="486"/>
      <c r="AV66" s="486"/>
      <c r="AW66" s="486"/>
      <c r="AX66" s="486"/>
      <c r="AY66" s="486"/>
      <c r="AZ66" s="486"/>
      <c r="BA66" s="486"/>
      <c r="BB66" s="486"/>
      <c r="BC66" s="486"/>
      <c r="BD66" s="486"/>
      <c r="BE66" s="486"/>
      <c r="BF66" s="486"/>
      <c r="BG66" s="64"/>
      <c r="BH66" s="64"/>
      <c r="BI66" s="64"/>
      <c r="BJ66" s="64"/>
      <c r="BK66" s="64"/>
      <c r="BL66" s="64"/>
      <c r="BM66" s="81"/>
      <c r="BN66" s="81"/>
      <c r="BO66" s="81"/>
      <c r="BP66" s="81"/>
      <c r="BQ66" s="81"/>
      <c r="BR66" s="81"/>
      <c r="BS66" s="81"/>
      <c r="BT66" s="81"/>
      <c r="BU66" s="81"/>
      <c r="BV66" s="81"/>
      <c r="BW66" s="81"/>
      <c r="BX66" s="81"/>
      <c r="BY66" s="81"/>
      <c r="BZ66" s="81"/>
    </row>
    <row r="67" spans="1:78" s="87" customFormat="1" ht="22.5">
      <c r="A67" s="232"/>
      <c r="B67" s="486"/>
      <c r="C67" s="486"/>
      <c r="D67" s="486"/>
      <c r="E67" s="486"/>
      <c r="F67" s="486"/>
      <c r="G67" s="486"/>
      <c r="H67" s="486"/>
      <c r="I67" s="486"/>
      <c r="J67" s="486"/>
      <c r="K67" s="486"/>
      <c r="L67" s="486"/>
      <c r="M67" s="486"/>
      <c r="N67" s="486"/>
      <c r="O67" s="486"/>
      <c r="P67" s="486"/>
      <c r="Q67" s="486"/>
      <c r="R67" s="486"/>
      <c r="S67" s="486"/>
      <c r="T67" s="486"/>
      <c r="U67" s="486"/>
      <c r="V67" s="486"/>
      <c r="W67" s="486"/>
      <c r="X67" s="486"/>
      <c r="Y67" s="486"/>
      <c r="Z67" s="486"/>
      <c r="AA67" s="486"/>
      <c r="AB67" s="486"/>
      <c r="AC67" s="486"/>
      <c r="AD67" s="486"/>
      <c r="AE67" s="486"/>
      <c r="AF67" s="486"/>
      <c r="AG67" s="486"/>
      <c r="AH67" s="486"/>
      <c r="AI67" s="486"/>
      <c r="AJ67" s="486"/>
      <c r="AK67" s="486"/>
      <c r="AL67" s="486"/>
      <c r="AM67" s="486"/>
      <c r="AN67" s="486"/>
      <c r="AO67" s="486"/>
      <c r="AP67" s="486"/>
      <c r="AQ67" s="486"/>
      <c r="AR67" s="486"/>
      <c r="AS67" s="486"/>
      <c r="AT67" s="486"/>
      <c r="AU67" s="486"/>
      <c r="AV67" s="486"/>
      <c r="AW67" s="486"/>
      <c r="AX67" s="486"/>
      <c r="AY67" s="486"/>
      <c r="AZ67" s="486"/>
      <c r="BA67" s="486"/>
      <c r="BB67" s="486"/>
      <c r="BC67" s="486"/>
      <c r="BD67" s="486"/>
      <c r="BE67" s="486"/>
      <c r="BF67" s="486"/>
      <c r="BG67" s="64"/>
      <c r="BH67" s="64"/>
      <c r="BI67" s="64"/>
      <c r="BJ67" s="64"/>
      <c r="BK67" s="64"/>
      <c r="BL67" s="64"/>
      <c r="BM67" s="81"/>
      <c r="BN67" s="81"/>
      <c r="BO67" s="81"/>
      <c r="BP67" s="81"/>
      <c r="BQ67" s="81"/>
      <c r="BR67" s="81"/>
      <c r="BS67" s="81"/>
      <c r="BT67" s="81"/>
      <c r="BU67" s="81"/>
      <c r="BV67" s="81"/>
      <c r="BW67" s="81"/>
      <c r="BX67" s="81"/>
      <c r="BY67" s="81"/>
      <c r="BZ67" s="81"/>
    </row>
    <row r="68" spans="2:64" s="55" customFormat="1" ht="20.25" customHeight="1">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BL68" s="56"/>
    </row>
    <row r="69" spans="1:76" s="32" customFormat="1" ht="20.25" customHeight="1">
      <c r="A69" s="97" t="s">
        <v>395</v>
      </c>
      <c r="B69" s="98"/>
      <c r="C69" s="99"/>
      <c r="D69" s="99"/>
      <c r="E69" s="99"/>
      <c r="F69" s="99"/>
      <c r="G69" s="99"/>
      <c r="H69" s="99"/>
      <c r="I69" s="99"/>
      <c r="J69" s="314"/>
      <c r="K69" s="99"/>
      <c r="L69" s="99"/>
      <c r="M69" s="99"/>
      <c r="N69" s="99"/>
      <c r="O69" s="314"/>
      <c r="P69" s="99"/>
      <c r="Q69" s="99"/>
      <c r="R69" s="99"/>
      <c r="S69" s="99"/>
      <c r="T69" s="99"/>
      <c r="U69" s="99"/>
      <c r="V69" s="99"/>
      <c r="W69" s="99"/>
      <c r="X69" s="99"/>
      <c r="Y69" s="99"/>
      <c r="Z69" s="99"/>
      <c r="AA69" s="99"/>
      <c r="AB69" s="99"/>
      <c r="AC69" s="99"/>
      <c r="AD69" s="99"/>
      <c r="AE69" s="99"/>
      <c r="AF69" s="99"/>
      <c r="AG69" s="99"/>
      <c r="AH69" s="99"/>
      <c r="AI69" s="99"/>
      <c r="AJ69" s="99"/>
      <c r="AK69" s="60"/>
      <c r="AL69" s="60"/>
      <c r="AM69" s="100"/>
      <c r="AN69" s="60"/>
      <c r="AO69" s="60"/>
      <c r="AP69" s="60"/>
      <c r="AQ69" s="60"/>
      <c r="AR69" s="60"/>
      <c r="AS69" s="60"/>
      <c r="AT69" s="60"/>
      <c r="AU69" s="60"/>
      <c r="AV69" s="60"/>
      <c r="AW69" s="60"/>
      <c r="AX69" s="60"/>
      <c r="AY69" s="60"/>
      <c r="AZ69" s="60"/>
      <c r="BA69" s="60"/>
      <c r="BB69" s="60"/>
      <c r="BC69" s="60"/>
      <c r="BD69" s="60"/>
      <c r="BE69" s="60"/>
      <c r="BF69" s="60"/>
      <c r="BX69" s="101"/>
    </row>
    <row r="70" spans="2:76" s="65" customFormat="1" ht="19.5" customHeight="1">
      <c r="B70" s="89"/>
      <c r="AL70" s="82"/>
      <c r="AM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2"/>
      <c r="BR70" s="82"/>
      <c r="BS70" s="82"/>
      <c r="BT70" s="82"/>
      <c r="BU70" s="82"/>
      <c r="BV70" s="82"/>
      <c r="BW70" s="82"/>
      <c r="BX70" s="82"/>
    </row>
    <row r="71" spans="2:125" s="65" customFormat="1" ht="20.25" customHeight="1">
      <c r="B71" s="587" t="s">
        <v>23</v>
      </c>
      <c r="C71" s="588"/>
      <c r="D71" s="589"/>
      <c r="E71" s="587" t="s">
        <v>42</v>
      </c>
      <c r="F71" s="588"/>
      <c r="G71" s="588"/>
      <c r="H71" s="588"/>
      <c r="I71" s="588"/>
      <c r="J71" s="588"/>
      <c r="K71" s="588"/>
      <c r="L71" s="588"/>
      <c r="M71" s="588"/>
      <c r="N71" s="588"/>
      <c r="O71" s="589"/>
      <c r="P71" s="587" t="s">
        <v>604</v>
      </c>
      <c r="Q71" s="588"/>
      <c r="R71" s="588"/>
      <c r="S71" s="588"/>
      <c r="T71" s="588"/>
      <c r="U71" s="589"/>
      <c r="V71" s="543" t="s">
        <v>398</v>
      </c>
      <c r="W71" s="544"/>
      <c r="X71" s="544"/>
      <c r="Y71" s="544"/>
      <c r="Z71" s="545"/>
      <c r="AA71" s="543" t="s">
        <v>397</v>
      </c>
      <c r="AB71" s="544"/>
      <c r="AC71" s="544"/>
      <c r="AD71" s="545"/>
      <c r="AE71" s="543" t="s">
        <v>399</v>
      </c>
      <c r="AF71" s="544"/>
      <c r="AG71" s="544"/>
      <c r="AH71" s="544"/>
      <c r="AI71" s="544"/>
      <c r="AJ71" s="545"/>
      <c r="AL71" s="543" t="s">
        <v>398</v>
      </c>
      <c r="AM71" s="544"/>
      <c r="AN71" s="544"/>
      <c r="AO71" s="544"/>
      <c r="AP71" s="545"/>
      <c r="AQ71" s="543" t="s">
        <v>397</v>
      </c>
      <c r="AR71" s="544"/>
      <c r="AS71" s="544"/>
      <c r="AT71" s="545"/>
      <c r="AU71" s="543" t="s">
        <v>399</v>
      </c>
      <c r="AV71" s="544"/>
      <c r="AW71" s="544"/>
      <c r="AX71" s="544"/>
      <c r="AY71" s="544"/>
      <c r="AZ71" s="544"/>
      <c r="BA71" s="545"/>
      <c r="BB71" s="626" t="s">
        <v>378</v>
      </c>
      <c r="BC71" s="627"/>
      <c r="BD71" s="627"/>
      <c r="BE71" s="627"/>
      <c r="BF71" s="628"/>
      <c r="BG71" s="82"/>
      <c r="BH71" s="82"/>
      <c r="BI71" s="82"/>
      <c r="BJ71" s="82"/>
      <c r="BK71" s="82"/>
      <c r="BL71" s="82"/>
      <c r="BM71" s="82"/>
      <c r="BN71" s="82"/>
      <c r="BO71" s="82"/>
      <c r="BP71" s="82"/>
      <c r="BQ71" s="82"/>
      <c r="BR71" s="82"/>
      <c r="BS71" s="82"/>
      <c r="BT71" s="82"/>
      <c r="BU71" s="82"/>
      <c r="BV71" s="82"/>
      <c r="BW71" s="82"/>
      <c r="BX71" s="82"/>
      <c r="BY71" s="82"/>
      <c r="CA71" s="543" t="s">
        <v>588</v>
      </c>
      <c r="CB71" s="544"/>
      <c r="CC71" s="544"/>
      <c r="CD71" s="544"/>
      <c r="CE71" s="544"/>
      <c r="CF71" s="544"/>
      <c r="CG71" s="545"/>
      <c r="CH71" s="543" t="s">
        <v>589</v>
      </c>
      <c r="CI71" s="544"/>
      <c r="CJ71" s="544"/>
      <c r="CK71" s="544"/>
      <c r="CL71" s="544"/>
      <c r="CM71" s="544"/>
      <c r="CN71" s="545"/>
      <c r="CP71" s="543" t="s">
        <v>601</v>
      </c>
      <c r="CQ71" s="544"/>
      <c r="CR71" s="544"/>
      <c r="CS71" s="545"/>
      <c r="CT71" s="543"/>
      <c r="CU71" s="544"/>
      <c r="CV71" s="544"/>
      <c r="CW71" s="544"/>
      <c r="CX71" s="544"/>
      <c r="CY71" s="545"/>
      <c r="DA71" s="543"/>
      <c r="DB71" s="544"/>
      <c r="DC71" s="544"/>
      <c r="DD71" s="544"/>
      <c r="DE71" s="545"/>
      <c r="DF71" s="543"/>
      <c r="DG71" s="544"/>
      <c r="DH71" s="544"/>
      <c r="DI71" s="545"/>
      <c r="DJ71" s="543"/>
      <c r="DK71" s="544"/>
      <c r="DL71" s="544"/>
      <c r="DM71" s="544"/>
      <c r="DN71" s="544"/>
      <c r="DO71" s="544"/>
      <c r="DP71" s="545"/>
      <c r="DQ71" s="626"/>
      <c r="DR71" s="627"/>
      <c r="DS71" s="627"/>
      <c r="DT71" s="627"/>
      <c r="DU71" s="628"/>
    </row>
    <row r="72" spans="2:125" s="65" customFormat="1" ht="20.25" customHeight="1">
      <c r="B72" s="590"/>
      <c r="C72" s="591"/>
      <c r="D72" s="592"/>
      <c r="E72" s="590"/>
      <c r="F72" s="591"/>
      <c r="G72" s="591"/>
      <c r="H72" s="591"/>
      <c r="I72" s="591"/>
      <c r="J72" s="591"/>
      <c r="K72" s="591"/>
      <c r="L72" s="591"/>
      <c r="M72" s="591"/>
      <c r="N72" s="591"/>
      <c r="O72" s="592"/>
      <c r="P72" s="590"/>
      <c r="Q72" s="591"/>
      <c r="R72" s="591"/>
      <c r="S72" s="591"/>
      <c r="T72" s="591"/>
      <c r="U72" s="592"/>
      <c r="V72" s="546"/>
      <c r="W72" s="547"/>
      <c r="X72" s="547"/>
      <c r="Y72" s="547"/>
      <c r="Z72" s="548"/>
      <c r="AA72" s="546"/>
      <c r="AB72" s="547"/>
      <c r="AC72" s="547"/>
      <c r="AD72" s="548"/>
      <c r="AE72" s="546"/>
      <c r="AF72" s="547"/>
      <c r="AG72" s="547"/>
      <c r="AH72" s="547"/>
      <c r="AI72" s="547"/>
      <c r="AJ72" s="548"/>
      <c r="AL72" s="546"/>
      <c r="AM72" s="547"/>
      <c r="AN72" s="547"/>
      <c r="AO72" s="547"/>
      <c r="AP72" s="548"/>
      <c r="AQ72" s="546"/>
      <c r="AR72" s="547"/>
      <c r="AS72" s="547"/>
      <c r="AT72" s="548"/>
      <c r="AU72" s="546"/>
      <c r="AV72" s="547"/>
      <c r="AW72" s="547"/>
      <c r="AX72" s="547"/>
      <c r="AY72" s="547"/>
      <c r="AZ72" s="547"/>
      <c r="BA72" s="548"/>
      <c r="BB72" s="629"/>
      <c r="BC72" s="630"/>
      <c r="BD72" s="630"/>
      <c r="BE72" s="630"/>
      <c r="BF72" s="631"/>
      <c r="BG72" s="82"/>
      <c r="BH72" s="82"/>
      <c r="BI72" s="82"/>
      <c r="BJ72" s="82"/>
      <c r="BK72" s="82"/>
      <c r="BL72" s="82"/>
      <c r="BM72" s="82"/>
      <c r="BN72" s="82"/>
      <c r="BO72" s="82"/>
      <c r="BP72" s="82"/>
      <c r="BQ72" s="82"/>
      <c r="BR72" s="82"/>
      <c r="BS72" s="82"/>
      <c r="BT72" s="82"/>
      <c r="BU72" s="82"/>
      <c r="BV72" s="82"/>
      <c r="BW72" s="82"/>
      <c r="BX72" s="82"/>
      <c r="BY72" s="82"/>
      <c r="CA72" s="546"/>
      <c r="CB72" s="547"/>
      <c r="CC72" s="547"/>
      <c r="CD72" s="547"/>
      <c r="CE72" s="547"/>
      <c r="CF72" s="547"/>
      <c r="CG72" s="548"/>
      <c r="CH72" s="546"/>
      <c r="CI72" s="547"/>
      <c r="CJ72" s="547"/>
      <c r="CK72" s="547"/>
      <c r="CL72" s="547"/>
      <c r="CM72" s="547"/>
      <c r="CN72" s="548"/>
      <c r="CP72" s="546"/>
      <c r="CQ72" s="547"/>
      <c r="CR72" s="547"/>
      <c r="CS72" s="548"/>
      <c r="CT72" s="546"/>
      <c r="CU72" s="547"/>
      <c r="CV72" s="547"/>
      <c r="CW72" s="547"/>
      <c r="CX72" s="547"/>
      <c r="CY72" s="548"/>
      <c r="DA72" s="546"/>
      <c r="DB72" s="547"/>
      <c r="DC72" s="547"/>
      <c r="DD72" s="547"/>
      <c r="DE72" s="548"/>
      <c r="DF72" s="546"/>
      <c r="DG72" s="547"/>
      <c r="DH72" s="547"/>
      <c r="DI72" s="548"/>
      <c r="DJ72" s="546"/>
      <c r="DK72" s="547"/>
      <c r="DL72" s="547"/>
      <c r="DM72" s="547"/>
      <c r="DN72" s="547"/>
      <c r="DO72" s="547"/>
      <c r="DP72" s="548"/>
      <c r="DQ72" s="629"/>
      <c r="DR72" s="630"/>
      <c r="DS72" s="630"/>
      <c r="DT72" s="630"/>
      <c r="DU72" s="631"/>
    </row>
    <row r="73" spans="2:125" s="65" customFormat="1" ht="20.25" customHeight="1">
      <c r="B73" s="590"/>
      <c r="C73" s="591"/>
      <c r="D73" s="592"/>
      <c r="E73" s="590"/>
      <c r="F73" s="591"/>
      <c r="G73" s="591"/>
      <c r="H73" s="591"/>
      <c r="I73" s="591"/>
      <c r="J73" s="591"/>
      <c r="K73" s="591"/>
      <c r="L73" s="591"/>
      <c r="M73" s="591"/>
      <c r="N73" s="591"/>
      <c r="O73" s="592"/>
      <c r="P73" s="590"/>
      <c r="Q73" s="591"/>
      <c r="R73" s="591"/>
      <c r="S73" s="591"/>
      <c r="T73" s="591"/>
      <c r="U73" s="592"/>
      <c r="V73" s="546"/>
      <c r="W73" s="547"/>
      <c r="X73" s="547"/>
      <c r="Y73" s="547"/>
      <c r="Z73" s="548"/>
      <c r="AA73" s="546"/>
      <c r="AB73" s="547"/>
      <c r="AC73" s="547"/>
      <c r="AD73" s="548"/>
      <c r="AE73" s="546"/>
      <c r="AF73" s="547"/>
      <c r="AG73" s="547"/>
      <c r="AH73" s="547"/>
      <c r="AI73" s="547"/>
      <c r="AJ73" s="548"/>
      <c r="AL73" s="546"/>
      <c r="AM73" s="547"/>
      <c r="AN73" s="547"/>
      <c r="AO73" s="547"/>
      <c r="AP73" s="548"/>
      <c r="AQ73" s="546"/>
      <c r="AR73" s="547"/>
      <c r="AS73" s="547"/>
      <c r="AT73" s="548"/>
      <c r="AU73" s="546"/>
      <c r="AV73" s="547"/>
      <c r="AW73" s="547"/>
      <c r="AX73" s="547"/>
      <c r="AY73" s="547"/>
      <c r="AZ73" s="547"/>
      <c r="BA73" s="548"/>
      <c r="BB73" s="629"/>
      <c r="BC73" s="630"/>
      <c r="BD73" s="630"/>
      <c r="BE73" s="630"/>
      <c r="BF73" s="631"/>
      <c r="BG73" s="82"/>
      <c r="BH73" s="82"/>
      <c r="BI73" s="82"/>
      <c r="BJ73" s="82"/>
      <c r="BK73" s="82"/>
      <c r="BL73" s="82"/>
      <c r="BM73" s="82"/>
      <c r="BN73" s="82"/>
      <c r="BO73" s="82"/>
      <c r="BP73" s="82"/>
      <c r="BQ73" s="82"/>
      <c r="BR73" s="82"/>
      <c r="BS73" s="82"/>
      <c r="BT73" s="82"/>
      <c r="BU73" s="82"/>
      <c r="BV73" s="82"/>
      <c r="BW73" s="82"/>
      <c r="BX73" s="82"/>
      <c r="BY73" s="82"/>
      <c r="CA73" s="546"/>
      <c r="CB73" s="547"/>
      <c r="CC73" s="547"/>
      <c r="CD73" s="547"/>
      <c r="CE73" s="547"/>
      <c r="CF73" s="547"/>
      <c r="CG73" s="548"/>
      <c r="CH73" s="546"/>
      <c r="CI73" s="547"/>
      <c r="CJ73" s="547"/>
      <c r="CK73" s="547"/>
      <c r="CL73" s="547"/>
      <c r="CM73" s="547"/>
      <c r="CN73" s="548"/>
      <c r="CP73" s="546"/>
      <c r="CQ73" s="547"/>
      <c r="CR73" s="547"/>
      <c r="CS73" s="548"/>
      <c r="CT73" s="546"/>
      <c r="CU73" s="547"/>
      <c r="CV73" s="547"/>
      <c r="CW73" s="547"/>
      <c r="CX73" s="547"/>
      <c r="CY73" s="548"/>
      <c r="DA73" s="546"/>
      <c r="DB73" s="547"/>
      <c r="DC73" s="547"/>
      <c r="DD73" s="547"/>
      <c r="DE73" s="548"/>
      <c r="DF73" s="546"/>
      <c r="DG73" s="547"/>
      <c r="DH73" s="547"/>
      <c r="DI73" s="548"/>
      <c r="DJ73" s="546"/>
      <c r="DK73" s="547"/>
      <c r="DL73" s="547"/>
      <c r="DM73" s="547"/>
      <c r="DN73" s="547"/>
      <c r="DO73" s="547"/>
      <c r="DP73" s="548"/>
      <c r="DQ73" s="629"/>
      <c r="DR73" s="630"/>
      <c r="DS73" s="630"/>
      <c r="DT73" s="630"/>
      <c r="DU73" s="631"/>
    </row>
    <row r="74" spans="2:125" s="65" customFormat="1" ht="20.25" customHeight="1">
      <c r="B74" s="593"/>
      <c r="C74" s="594"/>
      <c r="D74" s="595"/>
      <c r="E74" s="593"/>
      <c r="F74" s="594"/>
      <c r="G74" s="594"/>
      <c r="H74" s="594"/>
      <c r="I74" s="594"/>
      <c r="J74" s="594"/>
      <c r="K74" s="594"/>
      <c r="L74" s="594"/>
      <c r="M74" s="594"/>
      <c r="N74" s="594"/>
      <c r="O74" s="595"/>
      <c r="P74" s="593"/>
      <c r="Q74" s="594"/>
      <c r="R74" s="594"/>
      <c r="S74" s="594"/>
      <c r="T74" s="594"/>
      <c r="U74" s="595"/>
      <c r="V74" s="549"/>
      <c r="W74" s="550"/>
      <c r="X74" s="550"/>
      <c r="Y74" s="550"/>
      <c r="Z74" s="551"/>
      <c r="AA74" s="549"/>
      <c r="AB74" s="550"/>
      <c r="AC74" s="550"/>
      <c r="AD74" s="551"/>
      <c r="AE74" s="549"/>
      <c r="AF74" s="550"/>
      <c r="AG74" s="550"/>
      <c r="AH74" s="550"/>
      <c r="AI74" s="550"/>
      <c r="AJ74" s="551"/>
      <c r="AL74" s="549"/>
      <c r="AM74" s="550"/>
      <c r="AN74" s="550"/>
      <c r="AO74" s="550"/>
      <c r="AP74" s="551"/>
      <c r="AQ74" s="549"/>
      <c r="AR74" s="550"/>
      <c r="AS74" s="550"/>
      <c r="AT74" s="551"/>
      <c r="AU74" s="549"/>
      <c r="AV74" s="550"/>
      <c r="AW74" s="550"/>
      <c r="AX74" s="550"/>
      <c r="AY74" s="550"/>
      <c r="AZ74" s="550"/>
      <c r="BA74" s="551"/>
      <c r="BB74" s="632"/>
      <c r="BC74" s="633"/>
      <c r="BD74" s="633"/>
      <c r="BE74" s="633"/>
      <c r="BF74" s="634"/>
      <c r="BG74" s="82"/>
      <c r="BH74" s="82"/>
      <c r="BI74" s="82"/>
      <c r="BJ74" s="82"/>
      <c r="BK74" s="82"/>
      <c r="BL74" s="82"/>
      <c r="BM74" s="82"/>
      <c r="BN74" s="82"/>
      <c r="BO74" s="82"/>
      <c r="BP74" s="82"/>
      <c r="BQ74" s="82"/>
      <c r="BR74" s="82"/>
      <c r="BS74" s="82"/>
      <c r="BT74" s="82"/>
      <c r="BU74" s="82"/>
      <c r="BV74" s="82"/>
      <c r="BW74" s="82"/>
      <c r="BX74" s="82"/>
      <c r="BY74" s="82"/>
      <c r="CA74" s="549"/>
      <c r="CB74" s="550"/>
      <c r="CC74" s="550"/>
      <c r="CD74" s="550"/>
      <c r="CE74" s="550"/>
      <c r="CF74" s="550"/>
      <c r="CG74" s="551"/>
      <c r="CH74" s="549"/>
      <c r="CI74" s="550"/>
      <c r="CJ74" s="550"/>
      <c r="CK74" s="550"/>
      <c r="CL74" s="550"/>
      <c r="CM74" s="550"/>
      <c r="CN74" s="551"/>
      <c r="CP74" s="549"/>
      <c r="CQ74" s="550"/>
      <c r="CR74" s="550"/>
      <c r="CS74" s="551"/>
      <c r="CT74" s="549"/>
      <c r="CU74" s="550"/>
      <c r="CV74" s="550"/>
      <c r="CW74" s="550"/>
      <c r="CX74" s="550"/>
      <c r="CY74" s="551"/>
      <c r="DA74" s="549"/>
      <c r="DB74" s="550"/>
      <c r="DC74" s="550"/>
      <c r="DD74" s="550"/>
      <c r="DE74" s="551"/>
      <c r="DF74" s="549"/>
      <c r="DG74" s="550"/>
      <c r="DH74" s="550"/>
      <c r="DI74" s="551"/>
      <c r="DJ74" s="549"/>
      <c r="DK74" s="550"/>
      <c r="DL74" s="550"/>
      <c r="DM74" s="550"/>
      <c r="DN74" s="550"/>
      <c r="DO74" s="550"/>
      <c r="DP74" s="551"/>
      <c r="DQ74" s="632"/>
      <c r="DR74" s="633"/>
      <c r="DS74" s="633"/>
      <c r="DT74" s="633"/>
      <c r="DU74" s="634"/>
    </row>
    <row r="75" spans="1:125" s="65" customFormat="1" ht="20.25" customHeight="1">
      <c r="A75" s="82"/>
      <c r="B75" s="400" t="s">
        <v>552</v>
      </c>
      <c r="C75" s="401"/>
      <c r="D75" s="402"/>
      <c r="E75" s="645"/>
      <c r="F75" s="645"/>
      <c r="G75" s="645"/>
      <c r="H75" s="645"/>
      <c r="I75" s="645"/>
      <c r="J75" s="645"/>
      <c r="K75" s="645"/>
      <c r="L75" s="645"/>
      <c r="M75" s="645"/>
      <c r="N75" s="645"/>
      <c r="O75" s="645"/>
      <c r="P75" s="782"/>
      <c r="Q75" s="783"/>
      <c r="R75" s="783"/>
      <c r="S75" s="783"/>
      <c r="T75" s="783"/>
      <c r="U75" s="784"/>
      <c r="V75" s="563"/>
      <c r="W75" s="564"/>
      <c r="X75" s="564"/>
      <c r="Y75" s="564"/>
      <c r="Z75" s="565"/>
      <c r="AA75" s="569"/>
      <c r="AB75" s="569"/>
      <c r="AC75" s="569"/>
      <c r="AD75" s="569"/>
      <c r="AE75" s="566"/>
      <c r="AF75" s="567"/>
      <c r="AG75" s="567"/>
      <c r="AH75" s="567"/>
      <c r="AI75" s="567"/>
      <c r="AJ75" s="568"/>
      <c r="AK75" s="82"/>
      <c r="AL75" s="563"/>
      <c r="AM75" s="564"/>
      <c r="AN75" s="564"/>
      <c r="AO75" s="564"/>
      <c r="AP75" s="565"/>
      <c r="AQ75" s="569"/>
      <c r="AR75" s="569"/>
      <c r="AS75" s="569"/>
      <c r="AT75" s="569"/>
      <c r="AU75" s="762"/>
      <c r="AV75" s="763"/>
      <c r="AW75" s="763"/>
      <c r="AX75" s="763"/>
      <c r="AY75" s="763"/>
      <c r="AZ75" s="763"/>
      <c r="BA75" s="764"/>
      <c r="BB75" s="670"/>
      <c r="BC75" s="670"/>
      <c r="BD75" s="670"/>
      <c r="BE75" s="670"/>
      <c r="BF75" s="670"/>
      <c r="BG75" s="82"/>
      <c r="BH75" s="82"/>
      <c r="BI75" s="82"/>
      <c r="BJ75" s="82"/>
      <c r="BK75" s="82"/>
      <c r="BL75" s="82"/>
      <c r="BM75" s="82"/>
      <c r="BN75" s="82"/>
      <c r="BO75" s="82"/>
      <c r="BP75" s="82"/>
      <c r="BQ75" s="82"/>
      <c r="BR75" s="82"/>
      <c r="BS75" s="82"/>
      <c r="BT75" s="82"/>
      <c r="BU75" s="82"/>
      <c r="BV75" s="82"/>
      <c r="BW75" s="82"/>
      <c r="BX75" s="82"/>
      <c r="BY75" s="82"/>
      <c r="CA75" s="765"/>
      <c r="CB75" s="766"/>
      <c r="CC75" s="766"/>
      <c r="CD75" s="766"/>
      <c r="CE75" s="766"/>
      <c r="CF75" s="766"/>
      <c r="CG75" s="767"/>
      <c r="CH75" s="765"/>
      <c r="CI75" s="766"/>
      <c r="CJ75" s="766"/>
      <c r="CK75" s="766"/>
      <c r="CL75" s="766"/>
      <c r="CM75" s="766"/>
      <c r="CN75" s="767"/>
      <c r="CP75" s="774">
        <f>SUMIF(AE75:AJ84,"=Camionabile",AA75:AD84)</f>
        <v>0</v>
      </c>
      <c r="CQ75" s="774"/>
      <c r="CR75" s="774"/>
      <c r="CS75" s="774"/>
      <c r="CT75" s="775"/>
      <c r="CU75" s="776"/>
      <c r="CV75" s="776"/>
      <c r="CW75" s="776"/>
      <c r="CX75" s="776"/>
      <c r="CY75" s="777"/>
      <c r="CZ75" s="82"/>
      <c r="DA75" s="778"/>
      <c r="DB75" s="779"/>
      <c r="DC75" s="779"/>
      <c r="DD75" s="779"/>
      <c r="DE75" s="780"/>
      <c r="DF75" s="774"/>
      <c r="DG75" s="774"/>
      <c r="DH75" s="774"/>
      <c r="DI75" s="774"/>
      <c r="DJ75" s="765"/>
      <c r="DK75" s="766"/>
      <c r="DL75" s="766"/>
      <c r="DM75" s="766"/>
      <c r="DN75" s="766"/>
      <c r="DO75" s="766"/>
      <c r="DP75" s="767"/>
      <c r="DQ75" s="781"/>
      <c r="DR75" s="781"/>
      <c r="DS75" s="781"/>
      <c r="DT75" s="781"/>
      <c r="DU75" s="781"/>
    </row>
    <row r="76" spans="2:125" ht="20.25" customHeight="1">
      <c r="B76" s="400" t="s">
        <v>553</v>
      </c>
      <c r="C76" s="401"/>
      <c r="D76" s="402"/>
      <c r="E76" s="645"/>
      <c r="F76" s="645"/>
      <c r="G76" s="645"/>
      <c r="H76" s="645"/>
      <c r="I76" s="645"/>
      <c r="J76" s="645"/>
      <c r="K76" s="645"/>
      <c r="L76" s="645"/>
      <c r="M76" s="645"/>
      <c r="N76" s="645"/>
      <c r="O76" s="645"/>
      <c r="P76" s="782"/>
      <c r="Q76" s="783"/>
      <c r="R76" s="783"/>
      <c r="S76" s="783"/>
      <c r="T76" s="783"/>
      <c r="U76" s="784"/>
      <c r="V76" s="563"/>
      <c r="W76" s="564"/>
      <c r="X76" s="564"/>
      <c r="Y76" s="564"/>
      <c r="Z76" s="565"/>
      <c r="AA76" s="569"/>
      <c r="AB76" s="569"/>
      <c r="AC76" s="569"/>
      <c r="AD76" s="569"/>
      <c r="AE76" s="566"/>
      <c r="AF76" s="567"/>
      <c r="AG76" s="567"/>
      <c r="AH76" s="567"/>
      <c r="AI76" s="567"/>
      <c r="AJ76" s="568"/>
      <c r="AL76" s="563"/>
      <c r="AM76" s="564"/>
      <c r="AN76" s="564"/>
      <c r="AO76" s="564"/>
      <c r="AP76" s="565"/>
      <c r="AQ76" s="569"/>
      <c r="AR76" s="569"/>
      <c r="AS76" s="569"/>
      <c r="AT76" s="569"/>
      <c r="AU76" s="762"/>
      <c r="AV76" s="763"/>
      <c r="AW76" s="763"/>
      <c r="AX76" s="763"/>
      <c r="AY76" s="763"/>
      <c r="AZ76" s="763"/>
      <c r="BA76" s="764"/>
      <c r="BB76" s="670"/>
      <c r="BC76" s="670"/>
      <c r="BD76" s="670"/>
      <c r="BE76" s="670"/>
      <c r="BF76" s="670"/>
      <c r="CA76" s="765"/>
      <c r="CB76" s="766"/>
      <c r="CC76" s="766"/>
      <c r="CD76" s="766"/>
      <c r="CE76" s="766"/>
      <c r="CF76" s="766"/>
      <c r="CG76" s="767"/>
      <c r="CH76" s="765"/>
      <c r="CI76" s="766"/>
      <c r="CJ76" s="766"/>
      <c r="CK76" s="766"/>
      <c r="CL76" s="766"/>
      <c r="CM76" s="766"/>
      <c r="CN76" s="767"/>
      <c r="CP76" s="774"/>
      <c r="CQ76" s="774"/>
      <c r="CR76" s="774"/>
      <c r="CS76" s="774"/>
      <c r="CT76" s="775"/>
      <c r="CU76" s="776"/>
      <c r="CV76" s="776"/>
      <c r="CW76" s="776"/>
      <c r="CX76" s="776"/>
      <c r="CY76" s="777"/>
      <c r="DA76" s="778"/>
      <c r="DB76" s="779"/>
      <c r="DC76" s="779"/>
      <c r="DD76" s="779"/>
      <c r="DE76" s="780"/>
      <c r="DF76" s="774"/>
      <c r="DG76" s="774"/>
      <c r="DH76" s="774"/>
      <c r="DI76" s="774"/>
      <c r="DJ76" s="765"/>
      <c r="DK76" s="766"/>
      <c r="DL76" s="766"/>
      <c r="DM76" s="766"/>
      <c r="DN76" s="766"/>
      <c r="DO76" s="766"/>
      <c r="DP76" s="767"/>
      <c r="DQ76" s="781"/>
      <c r="DR76" s="781"/>
      <c r="DS76" s="781"/>
      <c r="DT76" s="781"/>
      <c r="DU76" s="781"/>
    </row>
    <row r="77" spans="2:125" ht="20.25" customHeight="1">
      <c r="B77" s="400" t="s">
        <v>554</v>
      </c>
      <c r="C77" s="401"/>
      <c r="D77" s="402"/>
      <c r="E77" s="645"/>
      <c r="F77" s="645"/>
      <c r="G77" s="645"/>
      <c r="H77" s="645"/>
      <c r="I77" s="645"/>
      <c r="J77" s="645"/>
      <c r="K77" s="645"/>
      <c r="L77" s="645"/>
      <c r="M77" s="645"/>
      <c r="N77" s="645"/>
      <c r="O77" s="645"/>
      <c r="P77" s="782"/>
      <c r="Q77" s="783"/>
      <c r="R77" s="783"/>
      <c r="S77" s="783"/>
      <c r="T77" s="783"/>
      <c r="U77" s="784"/>
      <c r="V77" s="563"/>
      <c r="W77" s="564"/>
      <c r="X77" s="564"/>
      <c r="Y77" s="564"/>
      <c r="Z77" s="565"/>
      <c r="AA77" s="569"/>
      <c r="AB77" s="569"/>
      <c r="AC77" s="569"/>
      <c r="AD77" s="569"/>
      <c r="AE77" s="566"/>
      <c r="AF77" s="567"/>
      <c r="AG77" s="567"/>
      <c r="AH77" s="567"/>
      <c r="AI77" s="567"/>
      <c r="AJ77" s="568"/>
      <c r="AL77" s="563"/>
      <c r="AM77" s="564"/>
      <c r="AN77" s="564"/>
      <c r="AO77" s="564"/>
      <c r="AP77" s="565"/>
      <c r="AQ77" s="569"/>
      <c r="AR77" s="569"/>
      <c r="AS77" s="569"/>
      <c r="AT77" s="569"/>
      <c r="AU77" s="762"/>
      <c r="AV77" s="763"/>
      <c r="AW77" s="763"/>
      <c r="AX77" s="763"/>
      <c r="AY77" s="763"/>
      <c r="AZ77" s="763"/>
      <c r="BA77" s="764"/>
      <c r="BB77" s="670"/>
      <c r="BC77" s="670"/>
      <c r="BD77" s="670"/>
      <c r="BE77" s="670"/>
      <c r="BF77" s="670"/>
      <c r="CA77" s="765"/>
      <c r="CB77" s="766"/>
      <c r="CC77" s="766"/>
      <c r="CD77" s="766"/>
      <c r="CE77" s="766"/>
      <c r="CF77" s="766"/>
      <c r="CG77" s="767"/>
      <c r="CH77" s="765"/>
      <c r="CI77" s="766"/>
      <c r="CJ77" s="766"/>
      <c r="CK77" s="766"/>
      <c r="CL77" s="766"/>
      <c r="CM77" s="766"/>
      <c r="CN77" s="767"/>
      <c r="CP77" s="774"/>
      <c r="CQ77" s="774"/>
      <c r="CR77" s="774"/>
      <c r="CS77" s="774"/>
      <c r="CT77" s="775"/>
      <c r="CU77" s="776"/>
      <c r="CV77" s="776"/>
      <c r="CW77" s="776"/>
      <c r="CX77" s="776"/>
      <c r="CY77" s="777"/>
      <c r="DA77" s="778"/>
      <c r="DB77" s="779"/>
      <c r="DC77" s="779"/>
      <c r="DD77" s="779"/>
      <c r="DE77" s="780"/>
      <c r="DF77" s="774"/>
      <c r="DG77" s="774"/>
      <c r="DH77" s="774"/>
      <c r="DI77" s="774"/>
      <c r="DJ77" s="765"/>
      <c r="DK77" s="766"/>
      <c r="DL77" s="766"/>
      <c r="DM77" s="766"/>
      <c r="DN77" s="766"/>
      <c r="DO77" s="766"/>
      <c r="DP77" s="767"/>
      <c r="DQ77" s="781"/>
      <c r="DR77" s="781"/>
      <c r="DS77" s="781"/>
      <c r="DT77" s="781"/>
      <c r="DU77" s="781"/>
    </row>
    <row r="78" spans="2:125" ht="20.25" customHeight="1">
      <c r="B78" s="400" t="s">
        <v>555</v>
      </c>
      <c r="C78" s="401"/>
      <c r="D78" s="402"/>
      <c r="E78" s="645"/>
      <c r="F78" s="645"/>
      <c r="G78" s="645"/>
      <c r="H78" s="645"/>
      <c r="I78" s="645"/>
      <c r="J78" s="645"/>
      <c r="K78" s="645"/>
      <c r="L78" s="645"/>
      <c r="M78" s="645"/>
      <c r="N78" s="645"/>
      <c r="O78" s="645"/>
      <c r="P78" s="782"/>
      <c r="Q78" s="783"/>
      <c r="R78" s="783"/>
      <c r="S78" s="783"/>
      <c r="T78" s="783"/>
      <c r="U78" s="784"/>
      <c r="V78" s="563"/>
      <c r="W78" s="564"/>
      <c r="X78" s="564"/>
      <c r="Y78" s="564"/>
      <c r="Z78" s="565"/>
      <c r="AA78" s="569"/>
      <c r="AB78" s="569"/>
      <c r="AC78" s="569"/>
      <c r="AD78" s="569"/>
      <c r="AE78" s="566"/>
      <c r="AF78" s="567"/>
      <c r="AG78" s="567"/>
      <c r="AH78" s="567"/>
      <c r="AI78" s="567"/>
      <c r="AJ78" s="568"/>
      <c r="AL78" s="563"/>
      <c r="AM78" s="564"/>
      <c r="AN78" s="564"/>
      <c r="AO78" s="564"/>
      <c r="AP78" s="565"/>
      <c r="AQ78" s="569"/>
      <c r="AR78" s="569"/>
      <c r="AS78" s="569"/>
      <c r="AT78" s="569"/>
      <c r="AU78" s="762"/>
      <c r="AV78" s="763"/>
      <c r="AW78" s="763"/>
      <c r="AX78" s="763"/>
      <c r="AY78" s="763"/>
      <c r="AZ78" s="763"/>
      <c r="BA78" s="764"/>
      <c r="BB78" s="670"/>
      <c r="BC78" s="670"/>
      <c r="BD78" s="670"/>
      <c r="BE78" s="670"/>
      <c r="BF78" s="670"/>
      <c r="CA78" s="765"/>
      <c r="CB78" s="766"/>
      <c r="CC78" s="766"/>
      <c r="CD78" s="766"/>
      <c r="CE78" s="766"/>
      <c r="CF78" s="766"/>
      <c r="CG78" s="767"/>
      <c r="CH78" s="765"/>
      <c r="CI78" s="766"/>
      <c r="CJ78" s="766"/>
      <c r="CK78" s="766"/>
      <c r="CL78" s="766"/>
      <c r="CM78" s="766"/>
      <c r="CN78" s="767"/>
      <c r="CP78" s="774"/>
      <c r="CQ78" s="774"/>
      <c r="CR78" s="774"/>
      <c r="CS78" s="774"/>
      <c r="CT78" s="775"/>
      <c r="CU78" s="776"/>
      <c r="CV78" s="776"/>
      <c r="CW78" s="776"/>
      <c r="CX78" s="776"/>
      <c r="CY78" s="777"/>
      <c r="DA78" s="778"/>
      <c r="DB78" s="779"/>
      <c r="DC78" s="779"/>
      <c r="DD78" s="779"/>
      <c r="DE78" s="780"/>
      <c r="DF78" s="774"/>
      <c r="DG78" s="774"/>
      <c r="DH78" s="774"/>
      <c r="DI78" s="774"/>
      <c r="DJ78" s="765"/>
      <c r="DK78" s="766"/>
      <c r="DL78" s="766"/>
      <c r="DM78" s="766"/>
      <c r="DN78" s="766"/>
      <c r="DO78" s="766"/>
      <c r="DP78" s="767"/>
      <c r="DQ78" s="781"/>
      <c r="DR78" s="781"/>
      <c r="DS78" s="781"/>
      <c r="DT78" s="781"/>
      <c r="DU78" s="781"/>
    </row>
    <row r="79" spans="2:125" ht="20.25" customHeight="1">
      <c r="B79" s="400" t="s">
        <v>556</v>
      </c>
      <c r="C79" s="401"/>
      <c r="D79" s="402"/>
      <c r="E79" s="645"/>
      <c r="F79" s="645"/>
      <c r="G79" s="645"/>
      <c r="H79" s="645"/>
      <c r="I79" s="645"/>
      <c r="J79" s="645"/>
      <c r="K79" s="645"/>
      <c r="L79" s="645"/>
      <c r="M79" s="645"/>
      <c r="N79" s="645"/>
      <c r="O79" s="645"/>
      <c r="P79" s="782"/>
      <c r="Q79" s="783"/>
      <c r="R79" s="783"/>
      <c r="S79" s="783"/>
      <c r="T79" s="783"/>
      <c r="U79" s="784"/>
      <c r="V79" s="563"/>
      <c r="W79" s="564"/>
      <c r="X79" s="564"/>
      <c r="Y79" s="564"/>
      <c r="Z79" s="565"/>
      <c r="AA79" s="569"/>
      <c r="AB79" s="569"/>
      <c r="AC79" s="569"/>
      <c r="AD79" s="569"/>
      <c r="AE79" s="566"/>
      <c r="AF79" s="567"/>
      <c r="AG79" s="567"/>
      <c r="AH79" s="567"/>
      <c r="AI79" s="567"/>
      <c r="AJ79" s="568"/>
      <c r="AL79" s="563"/>
      <c r="AM79" s="564"/>
      <c r="AN79" s="564"/>
      <c r="AO79" s="564"/>
      <c r="AP79" s="565"/>
      <c r="AQ79" s="569"/>
      <c r="AR79" s="569"/>
      <c r="AS79" s="569"/>
      <c r="AT79" s="569"/>
      <c r="AU79" s="762"/>
      <c r="AV79" s="763"/>
      <c r="AW79" s="763"/>
      <c r="AX79" s="763"/>
      <c r="AY79" s="763"/>
      <c r="AZ79" s="763"/>
      <c r="BA79" s="764"/>
      <c r="BB79" s="670"/>
      <c r="BC79" s="670"/>
      <c r="BD79" s="670"/>
      <c r="BE79" s="670"/>
      <c r="BF79" s="670"/>
      <c r="CA79" s="765"/>
      <c r="CB79" s="766"/>
      <c r="CC79" s="766"/>
      <c r="CD79" s="766"/>
      <c r="CE79" s="766"/>
      <c r="CF79" s="766"/>
      <c r="CG79" s="767"/>
      <c r="CH79" s="765"/>
      <c r="CI79" s="766"/>
      <c r="CJ79" s="766"/>
      <c r="CK79" s="766"/>
      <c r="CL79" s="766"/>
      <c r="CM79" s="766"/>
      <c r="CN79" s="767"/>
      <c r="CP79" s="774"/>
      <c r="CQ79" s="774"/>
      <c r="CR79" s="774"/>
      <c r="CS79" s="774"/>
      <c r="CT79" s="775"/>
      <c r="CU79" s="776"/>
      <c r="CV79" s="776"/>
      <c r="CW79" s="776"/>
      <c r="CX79" s="776"/>
      <c r="CY79" s="777"/>
      <c r="DA79" s="778"/>
      <c r="DB79" s="779"/>
      <c r="DC79" s="779"/>
      <c r="DD79" s="779"/>
      <c r="DE79" s="780"/>
      <c r="DF79" s="774"/>
      <c r="DG79" s="774"/>
      <c r="DH79" s="774"/>
      <c r="DI79" s="774"/>
      <c r="DJ79" s="765"/>
      <c r="DK79" s="766"/>
      <c r="DL79" s="766"/>
      <c r="DM79" s="766"/>
      <c r="DN79" s="766"/>
      <c r="DO79" s="766"/>
      <c r="DP79" s="767"/>
      <c r="DQ79" s="781"/>
      <c r="DR79" s="781"/>
      <c r="DS79" s="781"/>
      <c r="DT79" s="781"/>
      <c r="DU79" s="781"/>
    </row>
    <row r="80" spans="2:125" ht="20.25" customHeight="1">
      <c r="B80" s="400" t="s">
        <v>557</v>
      </c>
      <c r="C80" s="401"/>
      <c r="D80" s="402"/>
      <c r="E80" s="645"/>
      <c r="F80" s="645"/>
      <c r="G80" s="645"/>
      <c r="H80" s="645"/>
      <c r="I80" s="645"/>
      <c r="J80" s="645"/>
      <c r="K80" s="645"/>
      <c r="L80" s="645"/>
      <c r="M80" s="645"/>
      <c r="N80" s="645"/>
      <c r="O80" s="645"/>
      <c r="P80" s="782"/>
      <c r="Q80" s="783"/>
      <c r="R80" s="783"/>
      <c r="S80" s="783"/>
      <c r="T80" s="783"/>
      <c r="U80" s="784"/>
      <c r="V80" s="563"/>
      <c r="W80" s="564"/>
      <c r="X80" s="564"/>
      <c r="Y80" s="564"/>
      <c r="Z80" s="565"/>
      <c r="AA80" s="569"/>
      <c r="AB80" s="569"/>
      <c r="AC80" s="569"/>
      <c r="AD80" s="569"/>
      <c r="AE80" s="566"/>
      <c r="AF80" s="567"/>
      <c r="AG80" s="567"/>
      <c r="AH80" s="567"/>
      <c r="AI80" s="567"/>
      <c r="AJ80" s="568"/>
      <c r="AL80" s="563"/>
      <c r="AM80" s="564"/>
      <c r="AN80" s="564"/>
      <c r="AO80" s="564"/>
      <c r="AP80" s="565"/>
      <c r="AQ80" s="569"/>
      <c r="AR80" s="569"/>
      <c r="AS80" s="569"/>
      <c r="AT80" s="569"/>
      <c r="AU80" s="762"/>
      <c r="AV80" s="763"/>
      <c r="AW80" s="763"/>
      <c r="AX80" s="763"/>
      <c r="AY80" s="763"/>
      <c r="AZ80" s="763"/>
      <c r="BA80" s="764"/>
      <c r="BB80" s="670"/>
      <c r="BC80" s="670"/>
      <c r="BD80" s="670"/>
      <c r="BE80" s="670"/>
      <c r="BF80" s="670"/>
      <c r="CA80" s="765"/>
      <c r="CB80" s="766"/>
      <c r="CC80" s="766"/>
      <c r="CD80" s="766"/>
      <c r="CE80" s="766"/>
      <c r="CF80" s="766"/>
      <c r="CG80" s="767"/>
      <c r="CH80" s="765"/>
      <c r="CI80" s="766"/>
      <c r="CJ80" s="766"/>
      <c r="CK80" s="766"/>
      <c r="CL80" s="766"/>
      <c r="CM80" s="766"/>
      <c r="CN80" s="767"/>
      <c r="CP80" s="774"/>
      <c r="CQ80" s="774"/>
      <c r="CR80" s="774"/>
      <c r="CS80" s="774"/>
      <c r="CT80" s="775"/>
      <c r="CU80" s="776"/>
      <c r="CV80" s="776"/>
      <c r="CW80" s="776"/>
      <c r="CX80" s="776"/>
      <c r="CY80" s="777"/>
      <c r="DA80" s="778"/>
      <c r="DB80" s="779"/>
      <c r="DC80" s="779"/>
      <c r="DD80" s="779"/>
      <c r="DE80" s="780"/>
      <c r="DF80" s="774"/>
      <c r="DG80" s="774"/>
      <c r="DH80" s="774"/>
      <c r="DI80" s="774"/>
      <c r="DJ80" s="765"/>
      <c r="DK80" s="766"/>
      <c r="DL80" s="766"/>
      <c r="DM80" s="766"/>
      <c r="DN80" s="766"/>
      <c r="DO80" s="766"/>
      <c r="DP80" s="767"/>
      <c r="DQ80" s="781"/>
      <c r="DR80" s="781"/>
      <c r="DS80" s="781"/>
      <c r="DT80" s="781"/>
      <c r="DU80" s="781"/>
    </row>
    <row r="81" spans="2:125" ht="20.25" customHeight="1">
      <c r="B81" s="400" t="s">
        <v>558</v>
      </c>
      <c r="C81" s="401"/>
      <c r="D81" s="402"/>
      <c r="E81" s="645"/>
      <c r="F81" s="645"/>
      <c r="G81" s="645"/>
      <c r="H81" s="645"/>
      <c r="I81" s="645"/>
      <c r="J81" s="645"/>
      <c r="K81" s="645"/>
      <c r="L81" s="645"/>
      <c r="M81" s="645"/>
      <c r="N81" s="645"/>
      <c r="O81" s="645"/>
      <c r="P81" s="782"/>
      <c r="Q81" s="783"/>
      <c r="R81" s="783"/>
      <c r="S81" s="783"/>
      <c r="T81" s="783"/>
      <c r="U81" s="784"/>
      <c r="V81" s="563"/>
      <c r="W81" s="564"/>
      <c r="X81" s="564"/>
      <c r="Y81" s="564"/>
      <c r="Z81" s="565"/>
      <c r="AA81" s="569"/>
      <c r="AB81" s="569"/>
      <c r="AC81" s="569"/>
      <c r="AD81" s="569"/>
      <c r="AE81" s="566"/>
      <c r="AF81" s="567"/>
      <c r="AG81" s="567"/>
      <c r="AH81" s="567"/>
      <c r="AI81" s="567"/>
      <c r="AJ81" s="568"/>
      <c r="AL81" s="563"/>
      <c r="AM81" s="564"/>
      <c r="AN81" s="564"/>
      <c r="AO81" s="564"/>
      <c r="AP81" s="565"/>
      <c r="AQ81" s="569"/>
      <c r="AR81" s="569"/>
      <c r="AS81" s="569"/>
      <c r="AT81" s="569"/>
      <c r="AU81" s="762"/>
      <c r="AV81" s="763"/>
      <c r="AW81" s="763"/>
      <c r="AX81" s="763"/>
      <c r="AY81" s="763"/>
      <c r="AZ81" s="763"/>
      <c r="BA81" s="764"/>
      <c r="BB81" s="670"/>
      <c r="BC81" s="670"/>
      <c r="BD81" s="670"/>
      <c r="BE81" s="670"/>
      <c r="BF81" s="670"/>
      <c r="CA81" s="765"/>
      <c r="CB81" s="766"/>
      <c r="CC81" s="766"/>
      <c r="CD81" s="766"/>
      <c r="CE81" s="766"/>
      <c r="CF81" s="766"/>
      <c r="CG81" s="767"/>
      <c r="CH81" s="765"/>
      <c r="CI81" s="766"/>
      <c r="CJ81" s="766"/>
      <c r="CK81" s="766"/>
      <c r="CL81" s="766"/>
      <c r="CM81" s="766"/>
      <c r="CN81" s="767"/>
      <c r="CP81" s="774"/>
      <c r="CQ81" s="774"/>
      <c r="CR81" s="774"/>
      <c r="CS81" s="774"/>
      <c r="CT81" s="775"/>
      <c r="CU81" s="776"/>
      <c r="CV81" s="776"/>
      <c r="CW81" s="776"/>
      <c r="CX81" s="776"/>
      <c r="CY81" s="777"/>
      <c r="DA81" s="778"/>
      <c r="DB81" s="779"/>
      <c r="DC81" s="779"/>
      <c r="DD81" s="779"/>
      <c r="DE81" s="780"/>
      <c r="DF81" s="774"/>
      <c r="DG81" s="774"/>
      <c r="DH81" s="774"/>
      <c r="DI81" s="774"/>
      <c r="DJ81" s="765"/>
      <c r="DK81" s="766"/>
      <c r="DL81" s="766"/>
      <c r="DM81" s="766"/>
      <c r="DN81" s="766"/>
      <c r="DO81" s="766"/>
      <c r="DP81" s="767"/>
      <c r="DQ81" s="781"/>
      <c r="DR81" s="781"/>
      <c r="DS81" s="781"/>
      <c r="DT81" s="781"/>
      <c r="DU81" s="781"/>
    </row>
    <row r="82" spans="2:125" ht="20.25" customHeight="1">
      <c r="B82" s="400" t="s">
        <v>559</v>
      </c>
      <c r="C82" s="401"/>
      <c r="D82" s="402"/>
      <c r="E82" s="645"/>
      <c r="F82" s="645"/>
      <c r="G82" s="645"/>
      <c r="H82" s="645"/>
      <c r="I82" s="645"/>
      <c r="J82" s="645"/>
      <c r="K82" s="645"/>
      <c r="L82" s="645"/>
      <c r="M82" s="645"/>
      <c r="N82" s="645"/>
      <c r="O82" s="645"/>
      <c r="P82" s="782"/>
      <c r="Q82" s="783"/>
      <c r="R82" s="783"/>
      <c r="S82" s="783"/>
      <c r="T82" s="783"/>
      <c r="U82" s="784"/>
      <c r="V82" s="563"/>
      <c r="W82" s="564"/>
      <c r="X82" s="564"/>
      <c r="Y82" s="564"/>
      <c r="Z82" s="565"/>
      <c r="AA82" s="569"/>
      <c r="AB82" s="569"/>
      <c r="AC82" s="569"/>
      <c r="AD82" s="569"/>
      <c r="AE82" s="566"/>
      <c r="AF82" s="567"/>
      <c r="AG82" s="567"/>
      <c r="AH82" s="567"/>
      <c r="AI82" s="567"/>
      <c r="AJ82" s="568"/>
      <c r="AL82" s="563"/>
      <c r="AM82" s="564"/>
      <c r="AN82" s="564"/>
      <c r="AO82" s="564"/>
      <c r="AP82" s="565"/>
      <c r="AQ82" s="569"/>
      <c r="AR82" s="569"/>
      <c r="AS82" s="569"/>
      <c r="AT82" s="569"/>
      <c r="AU82" s="762"/>
      <c r="AV82" s="763"/>
      <c r="AW82" s="763"/>
      <c r="AX82" s="763"/>
      <c r="AY82" s="763"/>
      <c r="AZ82" s="763"/>
      <c r="BA82" s="764"/>
      <c r="BB82" s="670"/>
      <c r="BC82" s="670"/>
      <c r="BD82" s="670"/>
      <c r="BE82" s="670"/>
      <c r="BF82" s="670"/>
      <c r="CA82" s="765"/>
      <c r="CB82" s="766"/>
      <c r="CC82" s="766"/>
      <c r="CD82" s="766"/>
      <c r="CE82" s="766"/>
      <c r="CF82" s="766"/>
      <c r="CG82" s="767"/>
      <c r="CH82" s="765"/>
      <c r="CI82" s="766"/>
      <c r="CJ82" s="766"/>
      <c r="CK82" s="766"/>
      <c r="CL82" s="766"/>
      <c r="CM82" s="766"/>
      <c r="CN82" s="767"/>
      <c r="CP82" s="774"/>
      <c r="CQ82" s="774"/>
      <c r="CR82" s="774"/>
      <c r="CS82" s="774"/>
      <c r="CT82" s="775"/>
      <c r="CU82" s="776"/>
      <c r="CV82" s="776"/>
      <c r="CW82" s="776"/>
      <c r="CX82" s="776"/>
      <c r="CY82" s="777"/>
      <c r="DA82" s="778"/>
      <c r="DB82" s="779"/>
      <c r="DC82" s="779"/>
      <c r="DD82" s="779"/>
      <c r="DE82" s="780"/>
      <c r="DF82" s="774"/>
      <c r="DG82" s="774"/>
      <c r="DH82" s="774"/>
      <c r="DI82" s="774"/>
      <c r="DJ82" s="765"/>
      <c r="DK82" s="766"/>
      <c r="DL82" s="766"/>
      <c r="DM82" s="766"/>
      <c r="DN82" s="766"/>
      <c r="DO82" s="766"/>
      <c r="DP82" s="767"/>
      <c r="DQ82" s="781"/>
      <c r="DR82" s="781"/>
      <c r="DS82" s="781"/>
      <c r="DT82" s="781"/>
      <c r="DU82" s="781"/>
    </row>
    <row r="83" spans="2:125" ht="20.25" customHeight="1">
      <c r="B83" s="400" t="s">
        <v>560</v>
      </c>
      <c r="C83" s="401"/>
      <c r="D83" s="402"/>
      <c r="E83" s="659" t="s">
        <v>417</v>
      </c>
      <c r="F83" s="660"/>
      <c r="G83" s="660"/>
      <c r="H83" s="660"/>
      <c r="I83" s="660"/>
      <c r="J83" s="660"/>
      <c r="K83" s="660"/>
      <c r="L83" s="660"/>
      <c r="M83" s="660"/>
      <c r="N83" s="660"/>
      <c r="O83" s="661"/>
      <c r="P83" s="782"/>
      <c r="Q83" s="783"/>
      <c r="R83" s="783"/>
      <c r="S83" s="783"/>
      <c r="T83" s="783"/>
      <c r="U83" s="784"/>
      <c r="V83" s="563"/>
      <c r="W83" s="564"/>
      <c r="X83" s="564"/>
      <c r="Y83" s="564"/>
      <c r="Z83" s="565"/>
      <c r="AA83" s="569"/>
      <c r="AB83" s="569"/>
      <c r="AC83" s="569"/>
      <c r="AD83" s="569"/>
      <c r="AE83" s="566"/>
      <c r="AF83" s="567"/>
      <c r="AG83" s="567"/>
      <c r="AH83" s="567"/>
      <c r="AI83" s="567"/>
      <c r="AJ83" s="568"/>
      <c r="AL83" s="563"/>
      <c r="AM83" s="564"/>
      <c r="AN83" s="564"/>
      <c r="AO83" s="564"/>
      <c r="AP83" s="565"/>
      <c r="AQ83" s="569"/>
      <c r="AR83" s="569"/>
      <c r="AS83" s="569"/>
      <c r="AT83" s="569"/>
      <c r="AU83" s="762"/>
      <c r="AV83" s="763"/>
      <c r="AW83" s="763"/>
      <c r="AX83" s="763"/>
      <c r="AY83" s="763"/>
      <c r="AZ83" s="763"/>
      <c r="BA83" s="764"/>
      <c r="BB83" s="670"/>
      <c r="BC83" s="670"/>
      <c r="BD83" s="670"/>
      <c r="BE83" s="670"/>
      <c r="BF83" s="670"/>
      <c r="CA83" s="765"/>
      <c r="CB83" s="766"/>
      <c r="CC83" s="766"/>
      <c r="CD83" s="766"/>
      <c r="CE83" s="766"/>
      <c r="CF83" s="766"/>
      <c r="CG83" s="767"/>
      <c r="CH83" s="765"/>
      <c r="CI83" s="766"/>
      <c r="CJ83" s="766"/>
      <c r="CK83" s="766"/>
      <c r="CL83" s="766"/>
      <c r="CM83" s="766"/>
      <c r="CN83" s="767"/>
      <c r="CP83" s="774"/>
      <c r="CQ83" s="774"/>
      <c r="CR83" s="774"/>
      <c r="CS83" s="774"/>
      <c r="CT83" s="775"/>
      <c r="CU83" s="776"/>
      <c r="CV83" s="776"/>
      <c r="CW83" s="776"/>
      <c r="CX83" s="776"/>
      <c r="CY83" s="777"/>
      <c r="DA83" s="778"/>
      <c r="DB83" s="779"/>
      <c r="DC83" s="779"/>
      <c r="DD83" s="779"/>
      <c r="DE83" s="780"/>
      <c r="DF83" s="774"/>
      <c r="DG83" s="774"/>
      <c r="DH83" s="774"/>
      <c r="DI83" s="774"/>
      <c r="DJ83" s="765"/>
      <c r="DK83" s="766"/>
      <c r="DL83" s="766"/>
      <c r="DM83" s="766"/>
      <c r="DN83" s="766"/>
      <c r="DO83" s="766"/>
      <c r="DP83" s="767"/>
      <c r="DQ83" s="781"/>
      <c r="DR83" s="781"/>
      <c r="DS83" s="781"/>
      <c r="DT83" s="781"/>
      <c r="DU83" s="781"/>
    </row>
    <row r="84" spans="2:125" ht="20.25" customHeight="1">
      <c r="B84" s="400" t="s">
        <v>561</v>
      </c>
      <c r="C84" s="401"/>
      <c r="D84" s="402"/>
      <c r="E84" s="645"/>
      <c r="F84" s="645"/>
      <c r="G84" s="645"/>
      <c r="H84" s="645"/>
      <c r="I84" s="645"/>
      <c r="J84" s="645"/>
      <c r="K84" s="645"/>
      <c r="L84" s="645"/>
      <c r="M84" s="645"/>
      <c r="N84" s="645"/>
      <c r="O84" s="645"/>
      <c r="P84" s="782"/>
      <c r="Q84" s="783"/>
      <c r="R84" s="783"/>
      <c r="S84" s="783"/>
      <c r="T84" s="783"/>
      <c r="U84" s="784"/>
      <c r="V84" s="563"/>
      <c r="W84" s="564"/>
      <c r="X84" s="564"/>
      <c r="Y84" s="564"/>
      <c r="Z84" s="565"/>
      <c r="AA84" s="569"/>
      <c r="AB84" s="569"/>
      <c r="AC84" s="569"/>
      <c r="AD84" s="569"/>
      <c r="AE84" s="566"/>
      <c r="AF84" s="567"/>
      <c r="AG84" s="567"/>
      <c r="AH84" s="567"/>
      <c r="AI84" s="567"/>
      <c r="AJ84" s="568"/>
      <c r="AL84" s="563"/>
      <c r="AM84" s="564"/>
      <c r="AN84" s="564"/>
      <c r="AO84" s="564"/>
      <c r="AP84" s="565"/>
      <c r="AQ84" s="569"/>
      <c r="AR84" s="569"/>
      <c r="AS84" s="569"/>
      <c r="AT84" s="569"/>
      <c r="AU84" s="762"/>
      <c r="AV84" s="763"/>
      <c r="AW84" s="763"/>
      <c r="AX84" s="763"/>
      <c r="AY84" s="763"/>
      <c r="AZ84" s="763"/>
      <c r="BA84" s="764"/>
      <c r="BB84" s="670"/>
      <c r="BC84" s="670"/>
      <c r="BD84" s="670"/>
      <c r="BE84" s="670"/>
      <c r="BF84" s="670"/>
      <c r="CA84" s="765"/>
      <c r="CB84" s="766"/>
      <c r="CC84" s="766"/>
      <c r="CD84" s="766"/>
      <c r="CE84" s="766"/>
      <c r="CF84" s="766"/>
      <c r="CG84" s="767"/>
      <c r="CH84" s="765"/>
      <c r="CI84" s="766"/>
      <c r="CJ84" s="766"/>
      <c r="CK84" s="766"/>
      <c r="CL84" s="766"/>
      <c r="CM84" s="766"/>
      <c r="CN84" s="767"/>
      <c r="CP84" s="774"/>
      <c r="CQ84" s="774"/>
      <c r="CR84" s="774"/>
      <c r="CS84" s="774"/>
      <c r="CT84" s="775"/>
      <c r="CU84" s="776"/>
      <c r="CV84" s="776"/>
      <c r="CW84" s="776"/>
      <c r="CX84" s="776"/>
      <c r="CY84" s="777"/>
      <c r="DA84" s="778"/>
      <c r="DB84" s="779"/>
      <c r="DC84" s="779"/>
      <c r="DD84" s="779"/>
      <c r="DE84" s="780"/>
      <c r="DF84" s="774"/>
      <c r="DG84" s="774"/>
      <c r="DH84" s="774"/>
      <c r="DI84" s="774"/>
      <c r="DJ84" s="765"/>
      <c r="DK84" s="766"/>
      <c r="DL84" s="766"/>
      <c r="DM84" s="766"/>
      <c r="DN84" s="766"/>
      <c r="DO84" s="766"/>
      <c r="DP84" s="767"/>
      <c r="DQ84" s="781"/>
      <c r="DR84" s="781"/>
      <c r="DS84" s="781"/>
      <c r="DT84" s="781"/>
      <c r="DU84" s="781"/>
    </row>
    <row r="85" spans="2:125" ht="20.25" customHeight="1">
      <c r="B85" s="694" t="s">
        <v>608</v>
      </c>
      <c r="C85" s="749"/>
      <c r="D85" s="749"/>
      <c r="E85" s="749"/>
      <c r="F85" s="749"/>
      <c r="G85" s="749"/>
      <c r="H85" s="749"/>
      <c r="I85" s="749"/>
      <c r="J85" s="749"/>
      <c r="K85" s="749"/>
      <c r="L85" s="749"/>
      <c r="M85" s="749"/>
      <c r="N85" s="749"/>
      <c r="O85" s="749"/>
      <c r="P85" s="749"/>
      <c r="Q85" s="749"/>
      <c r="R85" s="749"/>
      <c r="S85" s="749"/>
      <c r="T85" s="749"/>
      <c r="U85" s="749"/>
      <c r="V85" s="674">
        <f>SUM(V75:Z84)</f>
        <v>0</v>
      </c>
      <c r="W85" s="675"/>
      <c r="X85" s="675"/>
      <c r="Y85" s="675"/>
      <c r="Z85" s="676"/>
      <c r="AA85" s="671">
        <f>SUM(AA75:AD84)</f>
        <v>0</v>
      </c>
      <c r="AB85" s="671"/>
      <c r="AC85" s="671"/>
      <c r="AD85" s="671"/>
      <c r="AE85" s="756">
        <f>IF(AA85=0,0,AA85/V85)</f>
        <v>0</v>
      </c>
      <c r="AF85" s="757"/>
      <c r="AG85" s="757"/>
      <c r="AH85" s="757"/>
      <c r="AI85" s="757"/>
      <c r="AJ85" s="758"/>
      <c r="AK85" s="227"/>
      <c r="AL85" s="674">
        <f>SUM(AL75:AP84)</f>
        <v>0</v>
      </c>
      <c r="AM85" s="675"/>
      <c r="AN85" s="675"/>
      <c r="AO85" s="675"/>
      <c r="AP85" s="676"/>
      <c r="AQ85" s="671">
        <f>SUM(AQ75:AT84)</f>
        <v>0</v>
      </c>
      <c r="AR85" s="671"/>
      <c r="AS85" s="671"/>
      <c r="AT85" s="671"/>
      <c r="AU85" s="740">
        <f>IF(AQ85=0,0,AQ85/AL85)</f>
        <v>0</v>
      </c>
      <c r="AV85" s="741"/>
      <c r="AW85" s="741"/>
      <c r="AX85" s="741"/>
      <c r="AY85" s="741"/>
      <c r="AZ85" s="741"/>
      <c r="BA85" s="742"/>
      <c r="BB85" s="658">
        <f>SUM(BB72:BF84)</f>
        <v>0</v>
      </c>
      <c r="BC85" s="658"/>
      <c r="BD85" s="658"/>
      <c r="BE85" s="658"/>
      <c r="BF85" s="658"/>
      <c r="CA85" s="740">
        <f>AU85-AE85</f>
        <v>0</v>
      </c>
      <c r="CB85" s="741"/>
      <c r="CC85" s="741"/>
      <c r="CD85" s="741"/>
      <c r="CE85" s="741"/>
      <c r="CF85" s="741"/>
      <c r="CG85" s="742"/>
      <c r="CH85" s="768">
        <f>IF(AE85=AU85,0,CA85/AE85)</f>
        <v>0</v>
      </c>
      <c r="CI85" s="769"/>
      <c r="CJ85" s="769"/>
      <c r="CK85" s="769"/>
      <c r="CL85" s="769"/>
      <c r="CM85" s="769"/>
      <c r="CN85" s="770"/>
      <c r="CP85" s="671"/>
      <c r="CQ85" s="671"/>
      <c r="CR85" s="671"/>
      <c r="CS85" s="671"/>
      <c r="CT85" s="756"/>
      <c r="CU85" s="757"/>
      <c r="CV85" s="757"/>
      <c r="CW85" s="757"/>
      <c r="CX85" s="757"/>
      <c r="CY85" s="758"/>
      <c r="CZ85" s="227"/>
      <c r="DA85" s="674"/>
      <c r="DB85" s="675"/>
      <c r="DC85" s="675"/>
      <c r="DD85" s="675"/>
      <c r="DE85" s="676"/>
      <c r="DF85" s="671"/>
      <c r="DG85" s="671"/>
      <c r="DH85" s="671"/>
      <c r="DI85" s="671"/>
      <c r="DJ85" s="740"/>
      <c r="DK85" s="741"/>
      <c r="DL85" s="741"/>
      <c r="DM85" s="741"/>
      <c r="DN85" s="741"/>
      <c r="DO85" s="741"/>
      <c r="DP85" s="742"/>
      <c r="DQ85" s="658"/>
      <c r="DR85" s="658"/>
      <c r="DS85" s="658"/>
      <c r="DT85" s="658"/>
      <c r="DU85" s="658"/>
    </row>
    <row r="86" spans="2:125" ht="20.25" customHeight="1">
      <c r="B86" s="750"/>
      <c r="C86" s="751"/>
      <c r="D86" s="751"/>
      <c r="E86" s="751"/>
      <c r="F86" s="751"/>
      <c r="G86" s="751"/>
      <c r="H86" s="751"/>
      <c r="I86" s="751"/>
      <c r="J86" s="751"/>
      <c r="K86" s="751"/>
      <c r="L86" s="751"/>
      <c r="M86" s="751"/>
      <c r="N86" s="751"/>
      <c r="O86" s="751"/>
      <c r="P86" s="751"/>
      <c r="Q86" s="751"/>
      <c r="R86" s="751"/>
      <c r="S86" s="751"/>
      <c r="T86" s="751"/>
      <c r="U86" s="751"/>
      <c r="V86" s="677"/>
      <c r="W86" s="678"/>
      <c r="X86" s="678"/>
      <c r="Y86" s="678"/>
      <c r="Z86" s="679"/>
      <c r="AA86" s="671"/>
      <c r="AB86" s="671"/>
      <c r="AC86" s="671"/>
      <c r="AD86" s="671"/>
      <c r="AE86" s="759"/>
      <c r="AF86" s="760"/>
      <c r="AG86" s="760"/>
      <c r="AH86" s="760"/>
      <c r="AI86" s="760"/>
      <c r="AJ86" s="761"/>
      <c r="AK86" s="227"/>
      <c r="AL86" s="677"/>
      <c r="AM86" s="678"/>
      <c r="AN86" s="678"/>
      <c r="AO86" s="678"/>
      <c r="AP86" s="679"/>
      <c r="AQ86" s="671"/>
      <c r="AR86" s="671"/>
      <c r="AS86" s="671"/>
      <c r="AT86" s="671"/>
      <c r="AU86" s="743"/>
      <c r="AV86" s="744"/>
      <c r="AW86" s="744"/>
      <c r="AX86" s="744"/>
      <c r="AY86" s="744"/>
      <c r="AZ86" s="744"/>
      <c r="BA86" s="745"/>
      <c r="BB86" s="658"/>
      <c r="BC86" s="658"/>
      <c r="BD86" s="658"/>
      <c r="BE86" s="658"/>
      <c r="BF86" s="658"/>
      <c r="CA86" s="743"/>
      <c r="CB86" s="744"/>
      <c r="CC86" s="744"/>
      <c r="CD86" s="744"/>
      <c r="CE86" s="744"/>
      <c r="CF86" s="744"/>
      <c r="CG86" s="745"/>
      <c r="CH86" s="771"/>
      <c r="CI86" s="772"/>
      <c r="CJ86" s="772"/>
      <c r="CK86" s="772"/>
      <c r="CL86" s="772"/>
      <c r="CM86" s="772"/>
      <c r="CN86" s="773"/>
      <c r="CP86" s="671"/>
      <c r="CQ86" s="671"/>
      <c r="CR86" s="671"/>
      <c r="CS86" s="671"/>
      <c r="CT86" s="759"/>
      <c r="CU86" s="760"/>
      <c r="CV86" s="760"/>
      <c r="CW86" s="760"/>
      <c r="CX86" s="760"/>
      <c r="CY86" s="761"/>
      <c r="CZ86" s="227"/>
      <c r="DA86" s="677"/>
      <c r="DB86" s="678"/>
      <c r="DC86" s="678"/>
      <c r="DD86" s="678"/>
      <c r="DE86" s="679"/>
      <c r="DF86" s="671"/>
      <c r="DG86" s="671"/>
      <c r="DH86" s="671"/>
      <c r="DI86" s="671"/>
      <c r="DJ86" s="743"/>
      <c r="DK86" s="744"/>
      <c r="DL86" s="744"/>
      <c r="DM86" s="744"/>
      <c r="DN86" s="744"/>
      <c r="DO86" s="744"/>
      <c r="DP86" s="745"/>
      <c r="DQ86" s="658"/>
      <c r="DR86" s="658"/>
      <c r="DS86" s="658"/>
      <c r="DT86" s="658"/>
      <c r="DU86" s="658"/>
    </row>
    <row r="87" spans="2:125" ht="20.25" customHeight="1">
      <c r="B87" s="694" t="s">
        <v>607</v>
      </c>
      <c r="C87" s="749"/>
      <c r="D87" s="749"/>
      <c r="E87" s="749"/>
      <c r="F87" s="749"/>
      <c r="G87" s="749"/>
      <c r="H87" s="749"/>
      <c r="I87" s="749"/>
      <c r="J87" s="749"/>
      <c r="K87" s="749"/>
      <c r="L87" s="749"/>
      <c r="M87" s="749"/>
      <c r="N87" s="749"/>
      <c r="O87" s="749"/>
      <c r="P87" s="749"/>
      <c r="Q87" s="749"/>
      <c r="R87" s="749"/>
      <c r="S87" s="749"/>
      <c r="T87" s="749"/>
      <c r="U87" s="749"/>
      <c r="V87" s="674">
        <f>SUMIF(AE75:AJ84,"=Camionabile",V75:Z84)+SUMIF(AE75:AJ84,"=Trattorabile",V75:Z84)+SUMIF(AE75:AJ84,"=Teleferica fissa",V75:Z84)</f>
        <v>0</v>
      </c>
      <c r="W87" s="675"/>
      <c r="X87" s="675"/>
      <c r="Y87" s="675"/>
      <c r="Z87" s="676"/>
      <c r="AA87" s="671">
        <f>SUMIF(AE75:AJ84,"=Camionabile",AA75:AD84)+SUMIF(AE75:AJ84,"=Trattorabile",AA75:AD84)+SUMIF(AE75:AJ84,"=Teleferica fissa",AA75:AD84)</f>
        <v>0</v>
      </c>
      <c r="AB87" s="671"/>
      <c r="AC87" s="671"/>
      <c r="AD87" s="671"/>
      <c r="AE87" s="756">
        <f>IF(AA87=0,0,AA87/V87)</f>
        <v>0</v>
      </c>
      <c r="AF87" s="757"/>
      <c r="AG87" s="757"/>
      <c r="AH87" s="757"/>
      <c r="AI87" s="757"/>
      <c r="AJ87" s="758"/>
      <c r="AK87" s="227"/>
      <c r="AL87" s="674">
        <f>SUMIF(AU75:AZ84,"=Camionabile",AL75:AP84)+SUMIF(AU75:AZ84,"=Trattorabile",AL75:AP84)+SUMIF(AU75:AZ84,"=Teleferica fissa",AL75:AP84)</f>
        <v>0</v>
      </c>
      <c r="AM87" s="675"/>
      <c r="AN87" s="675"/>
      <c r="AO87" s="675"/>
      <c r="AP87" s="676"/>
      <c r="AQ87" s="671">
        <f>SUMIF(AU75:AZ84,"=Camionabile",AQ75:AT84)+SUMIF(AU75:AZ84,"=Trattorabile",AQ75:AT84)+SUMIF(AU75:AZ84,"=Teleferica fissa",AQ75:AT84)</f>
        <v>0</v>
      </c>
      <c r="AR87" s="671"/>
      <c r="AS87" s="671"/>
      <c r="AT87" s="671"/>
      <c r="AU87" s="740">
        <f>IF(AQ87=0,0,AQ87/AL87)</f>
        <v>0</v>
      </c>
      <c r="AV87" s="741"/>
      <c r="AW87" s="741"/>
      <c r="AX87" s="741"/>
      <c r="AY87" s="741"/>
      <c r="AZ87" s="741"/>
      <c r="BA87" s="742"/>
      <c r="BB87" s="658">
        <f>SUMIF(AU75:BA84,"=Camionabile",BB75:BF84)+SUMIF(AU75:BA84,"=Trattorabile",BB75:BF84)+SUMIF(AU75:BA84,"=Teleferica fissa",BB75:BF84)</f>
        <v>0</v>
      </c>
      <c r="BC87" s="658"/>
      <c r="BD87" s="658"/>
      <c r="BE87" s="658"/>
      <c r="BF87" s="658"/>
      <c r="CA87" s="740">
        <f>AU87-AE87</f>
        <v>0</v>
      </c>
      <c r="CB87" s="741"/>
      <c r="CC87" s="741"/>
      <c r="CD87" s="741"/>
      <c r="CE87" s="741"/>
      <c r="CF87" s="741"/>
      <c r="CG87" s="742"/>
      <c r="CH87" s="768">
        <f>IF(AE87=AU87,0,CA87/AE87)</f>
        <v>0</v>
      </c>
      <c r="CI87" s="769"/>
      <c r="CJ87" s="769"/>
      <c r="CK87" s="769"/>
      <c r="CL87" s="769"/>
      <c r="CM87" s="769"/>
      <c r="CN87" s="770"/>
      <c r="CP87" s="671"/>
      <c r="CQ87" s="671"/>
      <c r="CR87" s="671"/>
      <c r="CS87" s="671"/>
      <c r="CT87" s="756"/>
      <c r="CU87" s="757"/>
      <c r="CV87" s="757"/>
      <c r="CW87" s="757"/>
      <c r="CX87" s="757"/>
      <c r="CY87" s="758"/>
      <c r="CZ87" s="227"/>
      <c r="DA87" s="315"/>
      <c r="DB87" s="315"/>
      <c r="DC87" s="315"/>
      <c r="DD87" s="315"/>
      <c r="DE87" s="315"/>
      <c r="DF87" s="316"/>
      <c r="DG87" s="316"/>
      <c r="DH87" s="316"/>
      <c r="DI87" s="316"/>
      <c r="DJ87" s="317"/>
      <c r="DK87" s="317"/>
      <c r="DL87" s="317"/>
      <c r="DM87" s="317"/>
      <c r="DN87" s="317"/>
      <c r="DO87" s="317"/>
      <c r="DP87" s="317"/>
      <c r="DQ87" s="318"/>
      <c r="DR87" s="318"/>
      <c r="DS87" s="318"/>
      <c r="DT87" s="318"/>
      <c r="DU87" s="318"/>
    </row>
    <row r="88" spans="2:125" ht="20.25" customHeight="1">
      <c r="B88" s="750"/>
      <c r="C88" s="751"/>
      <c r="D88" s="751"/>
      <c r="E88" s="751"/>
      <c r="F88" s="751"/>
      <c r="G88" s="751"/>
      <c r="H88" s="751"/>
      <c r="I88" s="751"/>
      <c r="J88" s="751"/>
      <c r="K88" s="751"/>
      <c r="L88" s="751"/>
      <c r="M88" s="751"/>
      <c r="N88" s="751"/>
      <c r="O88" s="751"/>
      <c r="P88" s="751"/>
      <c r="Q88" s="751"/>
      <c r="R88" s="751"/>
      <c r="S88" s="751"/>
      <c r="T88" s="751"/>
      <c r="U88" s="751"/>
      <c r="V88" s="677"/>
      <c r="W88" s="678"/>
      <c r="X88" s="678"/>
      <c r="Y88" s="678"/>
      <c r="Z88" s="679"/>
      <c r="AA88" s="671"/>
      <c r="AB88" s="671"/>
      <c r="AC88" s="671"/>
      <c r="AD88" s="671"/>
      <c r="AE88" s="759"/>
      <c r="AF88" s="760"/>
      <c r="AG88" s="760"/>
      <c r="AH88" s="760"/>
      <c r="AI88" s="760"/>
      <c r="AJ88" s="761"/>
      <c r="AK88" s="227"/>
      <c r="AL88" s="677"/>
      <c r="AM88" s="678"/>
      <c r="AN88" s="678"/>
      <c r="AO88" s="678"/>
      <c r="AP88" s="679"/>
      <c r="AQ88" s="671"/>
      <c r="AR88" s="671"/>
      <c r="AS88" s="671"/>
      <c r="AT88" s="671"/>
      <c r="AU88" s="743"/>
      <c r="AV88" s="744"/>
      <c r="AW88" s="744"/>
      <c r="AX88" s="744"/>
      <c r="AY88" s="744"/>
      <c r="AZ88" s="744"/>
      <c r="BA88" s="745"/>
      <c r="BB88" s="658"/>
      <c r="BC88" s="658"/>
      <c r="BD88" s="658"/>
      <c r="BE88" s="658"/>
      <c r="BF88" s="658"/>
      <c r="CA88" s="743"/>
      <c r="CB88" s="744"/>
      <c r="CC88" s="744"/>
      <c r="CD88" s="744"/>
      <c r="CE88" s="744"/>
      <c r="CF88" s="744"/>
      <c r="CG88" s="745"/>
      <c r="CH88" s="771"/>
      <c r="CI88" s="772"/>
      <c r="CJ88" s="772"/>
      <c r="CK88" s="772"/>
      <c r="CL88" s="772"/>
      <c r="CM88" s="772"/>
      <c r="CN88" s="773"/>
      <c r="CP88" s="671"/>
      <c r="CQ88" s="671"/>
      <c r="CR88" s="671"/>
      <c r="CS88" s="671"/>
      <c r="CT88" s="759"/>
      <c r="CU88" s="760"/>
      <c r="CV88" s="760"/>
      <c r="CW88" s="760"/>
      <c r="CX88" s="760"/>
      <c r="CY88" s="761"/>
      <c r="CZ88" s="227"/>
      <c r="DA88" s="315"/>
      <c r="DB88" s="315"/>
      <c r="DC88" s="315"/>
      <c r="DD88" s="315"/>
      <c r="DE88" s="315"/>
      <c r="DF88" s="316"/>
      <c r="DG88" s="316"/>
      <c r="DH88" s="316"/>
      <c r="DI88" s="316"/>
      <c r="DJ88" s="317"/>
      <c r="DK88" s="317"/>
      <c r="DL88" s="317"/>
      <c r="DM88" s="317"/>
      <c r="DN88" s="317"/>
      <c r="DO88" s="317"/>
      <c r="DP88" s="317"/>
      <c r="DQ88" s="318"/>
      <c r="DR88" s="318"/>
      <c r="DS88" s="318"/>
      <c r="DT88" s="318"/>
      <c r="DU88" s="318"/>
    </row>
    <row r="89" spans="1:58" ht="25.5" customHeight="1">
      <c r="A89" s="233" t="s">
        <v>173</v>
      </c>
      <c r="B89" s="486" t="s">
        <v>440</v>
      </c>
      <c r="C89" s="486"/>
      <c r="D89" s="486"/>
      <c r="E89" s="486"/>
      <c r="F89" s="486"/>
      <c r="G89" s="486"/>
      <c r="H89" s="486"/>
      <c r="I89" s="486"/>
      <c r="J89" s="486"/>
      <c r="K89" s="486"/>
      <c r="L89" s="486"/>
      <c r="M89" s="486"/>
      <c r="N89" s="486"/>
      <c r="O89" s="486"/>
      <c r="P89" s="486"/>
      <c r="Q89" s="486"/>
      <c r="R89" s="486"/>
      <c r="S89" s="486"/>
      <c r="T89" s="486"/>
      <c r="U89" s="486"/>
      <c r="V89" s="486"/>
      <c r="W89" s="486"/>
      <c r="X89" s="486"/>
      <c r="Y89" s="486"/>
      <c r="Z89" s="486"/>
      <c r="AA89" s="486"/>
      <c r="AB89" s="486"/>
      <c r="AC89" s="486"/>
      <c r="AD89" s="486"/>
      <c r="AE89" s="486"/>
      <c r="AF89" s="486"/>
      <c r="AG89" s="486"/>
      <c r="AH89" s="486"/>
      <c r="AI89" s="486"/>
      <c r="AJ89" s="486"/>
      <c r="AK89" s="486"/>
      <c r="AL89" s="486"/>
      <c r="AM89" s="486"/>
      <c r="AN89" s="486"/>
      <c r="AO89" s="486"/>
      <c r="AP89" s="486"/>
      <c r="AQ89" s="486"/>
      <c r="AR89" s="486"/>
      <c r="AS89" s="486"/>
      <c r="AT89" s="486"/>
      <c r="AU89" s="486"/>
      <c r="AV89" s="486"/>
      <c r="AW89" s="486"/>
      <c r="AX89" s="486"/>
      <c r="AY89" s="486"/>
      <c r="AZ89" s="486"/>
      <c r="BA89" s="486"/>
      <c r="BB89" s="486"/>
      <c r="BC89" s="486"/>
      <c r="BD89" s="486"/>
      <c r="BE89" s="486"/>
      <c r="BF89" s="486"/>
    </row>
    <row r="90" spans="1:58" ht="25.5" customHeight="1">
      <c r="A90" s="233"/>
      <c r="B90" s="486"/>
      <c r="C90" s="486"/>
      <c r="D90" s="486"/>
      <c r="E90" s="486"/>
      <c r="F90" s="486"/>
      <c r="G90" s="486"/>
      <c r="H90" s="486"/>
      <c r="I90" s="486"/>
      <c r="J90" s="486"/>
      <c r="K90" s="486"/>
      <c r="L90" s="486"/>
      <c r="M90" s="486"/>
      <c r="N90" s="486"/>
      <c r="O90" s="486"/>
      <c r="P90" s="486"/>
      <c r="Q90" s="486"/>
      <c r="R90" s="486"/>
      <c r="S90" s="486"/>
      <c r="T90" s="486"/>
      <c r="U90" s="486"/>
      <c r="V90" s="486"/>
      <c r="W90" s="486"/>
      <c r="X90" s="486"/>
      <c r="Y90" s="486"/>
      <c r="Z90" s="486"/>
      <c r="AA90" s="486"/>
      <c r="AB90" s="486"/>
      <c r="AC90" s="486"/>
      <c r="AD90" s="486"/>
      <c r="AE90" s="486"/>
      <c r="AF90" s="486"/>
      <c r="AG90" s="486"/>
      <c r="AH90" s="486"/>
      <c r="AI90" s="486"/>
      <c r="AJ90" s="486"/>
      <c r="AK90" s="486"/>
      <c r="AL90" s="486"/>
      <c r="AM90" s="486"/>
      <c r="AN90" s="486"/>
      <c r="AO90" s="486"/>
      <c r="AP90" s="486"/>
      <c r="AQ90" s="486"/>
      <c r="AR90" s="486"/>
      <c r="AS90" s="486"/>
      <c r="AT90" s="486"/>
      <c r="AU90" s="486"/>
      <c r="AV90" s="486"/>
      <c r="AW90" s="486"/>
      <c r="AX90" s="486"/>
      <c r="AY90" s="486"/>
      <c r="AZ90" s="486"/>
      <c r="BA90" s="486"/>
      <c r="BB90" s="486"/>
      <c r="BC90" s="486"/>
      <c r="BD90" s="486"/>
      <c r="BE90" s="486"/>
      <c r="BF90" s="486"/>
    </row>
    <row r="91" spans="27:30" ht="20.25" customHeight="1">
      <c r="AA91" s="752"/>
      <c r="AB91" s="752"/>
      <c r="AC91" s="752"/>
      <c r="AD91" s="752"/>
    </row>
    <row r="92" spans="27:30" ht="20.25" customHeight="1">
      <c r="AA92" s="752"/>
      <c r="AB92" s="752"/>
      <c r="AC92" s="752"/>
      <c r="AD92" s="752"/>
    </row>
    <row r="106" spans="5:49" ht="20.25" customHeight="1">
      <c r="E106" s="535" t="s">
        <v>352</v>
      </c>
      <c r="F106" s="535"/>
      <c r="G106" s="535"/>
      <c r="H106" s="535"/>
      <c r="I106" s="535"/>
      <c r="J106" s="535"/>
      <c r="K106" s="535"/>
      <c r="L106" s="535"/>
      <c r="M106" s="535"/>
      <c r="N106" s="535"/>
      <c r="O106" s="539"/>
      <c r="P106" s="539"/>
      <c r="Q106" s="539"/>
      <c r="R106" s="539"/>
      <c r="S106" s="539"/>
      <c r="T106" s="539"/>
      <c r="AC106" s="536" t="s">
        <v>423</v>
      </c>
      <c r="AD106" s="537"/>
      <c r="AE106" s="537"/>
      <c r="AF106" s="538"/>
      <c r="AL106" s="746" t="s">
        <v>352</v>
      </c>
      <c r="AM106" s="747"/>
      <c r="AN106" s="747"/>
      <c r="AO106" s="747"/>
      <c r="AP106" s="747"/>
      <c r="AQ106" s="747"/>
      <c r="AR106" s="747"/>
      <c r="AS106" s="747"/>
      <c r="AT106" s="747"/>
      <c r="AU106" s="747"/>
      <c r="AV106" s="747"/>
      <c r="AW106" s="748"/>
    </row>
    <row r="107" spans="5:49" ht="20.25" customHeight="1">
      <c r="E107" s="535" t="s">
        <v>364</v>
      </c>
      <c r="F107" s="535"/>
      <c r="G107" s="535"/>
      <c r="H107" s="535"/>
      <c r="I107" s="535"/>
      <c r="J107" s="535"/>
      <c r="K107" s="535"/>
      <c r="L107" s="535"/>
      <c r="M107" s="535"/>
      <c r="N107" s="535"/>
      <c r="O107" s="539"/>
      <c r="P107" s="539"/>
      <c r="Q107" s="539"/>
      <c r="R107" s="539"/>
      <c r="S107" s="539"/>
      <c r="T107" s="539"/>
      <c r="AC107" s="536" t="s">
        <v>420</v>
      </c>
      <c r="AD107" s="537"/>
      <c r="AE107" s="537"/>
      <c r="AF107" s="538"/>
      <c r="AL107" s="746" t="s">
        <v>431</v>
      </c>
      <c r="AM107" s="747"/>
      <c r="AN107" s="747"/>
      <c r="AO107" s="747"/>
      <c r="AP107" s="747"/>
      <c r="AQ107" s="747"/>
      <c r="AR107" s="747"/>
      <c r="AS107" s="747"/>
      <c r="AT107" s="747"/>
      <c r="AU107" s="747"/>
      <c r="AV107" s="747"/>
      <c r="AW107" s="748"/>
    </row>
    <row r="108" spans="5:49" ht="20.25" customHeight="1">
      <c r="E108" s="535" t="s">
        <v>365</v>
      </c>
      <c r="F108" s="535"/>
      <c r="G108" s="535"/>
      <c r="H108" s="535"/>
      <c r="I108" s="535"/>
      <c r="J108" s="535"/>
      <c r="K108" s="535"/>
      <c r="L108" s="535"/>
      <c r="M108" s="535"/>
      <c r="N108" s="535"/>
      <c r="O108" s="539"/>
      <c r="P108" s="539"/>
      <c r="Q108" s="539"/>
      <c r="R108" s="539"/>
      <c r="S108" s="539"/>
      <c r="T108" s="539"/>
      <c r="AC108" s="536" t="s">
        <v>421</v>
      </c>
      <c r="AD108" s="537"/>
      <c r="AE108" s="537"/>
      <c r="AF108" s="538"/>
      <c r="AL108" s="746" t="s">
        <v>432</v>
      </c>
      <c r="AM108" s="747"/>
      <c r="AN108" s="747"/>
      <c r="AO108" s="747"/>
      <c r="AP108" s="747"/>
      <c r="AQ108" s="747"/>
      <c r="AR108" s="747"/>
      <c r="AS108" s="747"/>
      <c r="AT108" s="747"/>
      <c r="AU108" s="747"/>
      <c r="AV108" s="747"/>
      <c r="AW108" s="748"/>
    </row>
    <row r="109" spans="5:49" ht="20.25" customHeight="1">
      <c r="E109" s="535" t="s">
        <v>366</v>
      </c>
      <c r="F109" s="535"/>
      <c r="G109" s="535"/>
      <c r="H109" s="535"/>
      <c r="I109" s="535"/>
      <c r="J109" s="535"/>
      <c r="K109" s="535"/>
      <c r="L109" s="535"/>
      <c r="M109" s="535"/>
      <c r="N109" s="535"/>
      <c r="O109" s="539"/>
      <c r="P109" s="539"/>
      <c r="Q109" s="539"/>
      <c r="R109" s="539"/>
      <c r="S109" s="539"/>
      <c r="T109" s="539"/>
      <c r="AC109" s="536" t="s">
        <v>422</v>
      </c>
      <c r="AD109" s="537"/>
      <c r="AE109" s="537"/>
      <c r="AF109" s="538"/>
      <c r="AL109" s="746" t="s">
        <v>441</v>
      </c>
      <c r="AM109" s="747"/>
      <c r="AN109" s="747"/>
      <c r="AO109" s="747"/>
      <c r="AP109" s="747"/>
      <c r="AQ109" s="747"/>
      <c r="AR109" s="747"/>
      <c r="AS109" s="747"/>
      <c r="AT109" s="747"/>
      <c r="AU109" s="747"/>
      <c r="AV109" s="747"/>
      <c r="AW109" s="748"/>
    </row>
    <row r="110" spans="5:49" ht="20.25" customHeight="1">
      <c r="E110" s="535" t="s">
        <v>367</v>
      </c>
      <c r="F110" s="535"/>
      <c r="G110" s="535"/>
      <c r="H110" s="535"/>
      <c r="I110" s="535"/>
      <c r="J110" s="535"/>
      <c r="K110" s="535"/>
      <c r="L110" s="535"/>
      <c r="M110" s="535"/>
      <c r="N110" s="535"/>
      <c r="O110" s="539"/>
      <c r="P110" s="539"/>
      <c r="Q110" s="539"/>
      <c r="R110" s="539"/>
      <c r="S110" s="539"/>
      <c r="T110" s="539"/>
      <c r="AC110" s="536" t="s">
        <v>511</v>
      </c>
      <c r="AD110" s="537"/>
      <c r="AE110" s="537"/>
      <c r="AF110" s="538"/>
      <c r="AL110" s="746" t="s">
        <v>426</v>
      </c>
      <c r="AM110" s="747"/>
      <c r="AN110" s="747"/>
      <c r="AO110" s="747"/>
      <c r="AP110" s="747"/>
      <c r="AQ110" s="747"/>
      <c r="AR110" s="747"/>
      <c r="AS110" s="747"/>
      <c r="AT110" s="747"/>
      <c r="AU110" s="747"/>
      <c r="AV110" s="747"/>
      <c r="AW110" s="748"/>
    </row>
    <row r="111" spans="5:49" ht="20.25" customHeight="1">
      <c r="E111" s="535" t="s">
        <v>368</v>
      </c>
      <c r="F111" s="535"/>
      <c r="G111" s="535"/>
      <c r="H111" s="535"/>
      <c r="I111" s="535"/>
      <c r="J111" s="535"/>
      <c r="K111" s="535"/>
      <c r="L111" s="535"/>
      <c r="M111" s="535"/>
      <c r="N111" s="535"/>
      <c r="O111" s="539"/>
      <c r="P111" s="539"/>
      <c r="Q111" s="539"/>
      <c r="R111" s="539"/>
      <c r="S111" s="539"/>
      <c r="T111" s="539"/>
      <c r="AC111" s="536"/>
      <c r="AD111" s="537"/>
      <c r="AE111" s="537"/>
      <c r="AF111" s="538"/>
      <c r="AL111" s="746" t="s">
        <v>427</v>
      </c>
      <c r="AM111" s="747"/>
      <c r="AN111" s="747"/>
      <c r="AO111" s="747"/>
      <c r="AP111" s="747"/>
      <c r="AQ111" s="747"/>
      <c r="AR111" s="747"/>
      <c r="AS111" s="747"/>
      <c r="AT111" s="747"/>
      <c r="AU111" s="747"/>
      <c r="AV111" s="747"/>
      <c r="AW111" s="748"/>
    </row>
    <row r="112" spans="5:49" ht="20.25" customHeight="1">
      <c r="E112" s="535" t="s">
        <v>369</v>
      </c>
      <c r="F112" s="535"/>
      <c r="G112" s="535"/>
      <c r="H112" s="535"/>
      <c r="I112" s="535"/>
      <c r="J112" s="535"/>
      <c r="K112" s="535"/>
      <c r="L112" s="535"/>
      <c r="M112" s="535"/>
      <c r="N112" s="535"/>
      <c r="O112" s="539"/>
      <c r="P112" s="539"/>
      <c r="Q112" s="539"/>
      <c r="R112" s="539"/>
      <c r="S112" s="539"/>
      <c r="T112" s="539"/>
      <c r="AE112" s="680" t="s">
        <v>352</v>
      </c>
      <c r="AF112" s="681"/>
      <c r="AG112" s="681"/>
      <c r="AH112" s="681"/>
      <c r="AI112" s="681"/>
      <c r="AJ112" s="682"/>
      <c r="AL112" s="746" t="s">
        <v>428</v>
      </c>
      <c r="AM112" s="747"/>
      <c r="AN112" s="747"/>
      <c r="AO112" s="747"/>
      <c r="AP112" s="747"/>
      <c r="AQ112" s="747"/>
      <c r="AR112" s="747"/>
      <c r="AS112" s="747"/>
      <c r="AT112" s="747"/>
      <c r="AU112" s="747"/>
      <c r="AV112" s="747"/>
      <c r="AW112" s="748"/>
    </row>
    <row r="113" spans="5:49" ht="20.25" customHeight="1">
      <c r="E113" s="535" t="s">
        <v>370</v>
      </c>
      <c r="F113" s="535"/>
      <c r="G113" s="535"/>
      <c r="H113" s="535"/>
      <c r="I113" s="535"/>
      <c r="J113" s="535"/>
      <c r="K113" s="535"/>
      <c r="L113" s="535"/>
      <c r="M113" s="535"/>
      <c r="N113" s="535"/>
      <c r="O113" s="539"/>
      <c r="P113" s="539"/>
      <c r="Q113" s="539"/>
      <c r="R113" s="539"/>
      <c r="S113" s="539"/>
      <c r="T113" s="539"/>
      <c r="AE113" s="680" t="s">
        <v>396</v>
      </c>
      <c r="AF113" s="681"/>
      <c r="AG113" s="681"/>
      <c r="AH113" s="681"/>
      <c r="AI113" s="681"/>
      <c r="AJ113" s="682"/>
      <c r="AL113" s="746" t="s">
        <v>429</v>
      </c>
      <c r="AM113" s="747"/>
      <c r="AN113" s="747"/>
      <c r="AO113" s="747"/>
      <c r="AP113" s="747"/>
      <c r="AQ113" s="747"/>
      <c r="AR113" s="747"/>
      <c r="AS113" s="747"/>
      <c r="AT113" s="747"/>
      <c r="AU113" s="747"/>
      <c r="AV113" s="747"/>
      <c r="AW113" s="748"/>
    </row>
    <row r="114" spans="5:49" ht="20.25" customHeight="1">
      <c r="E114" s="535" t="s">
        <v>371</v>
      </c>
      <c r="F114" s="535"/>
      <c r="G114" s="535"/>
      <c r="H114" s="535"/>
      <c r="I114" s="535"/>
      <c r="J114" s="535"/>
      <c r="K114" s="535"/>
      <c r="L114" s="535"/>
      <c r="M114" s="535"/>
      <c r="N114" s="535"/>
      <c r="O114" s="539"/>
      <c r="P114" s="539"/>
      <c r="Q114" s="539"/>
      <c r="R114" s="539"/>
      <c r="S114" s="539"/>
      <c r="T114" s="539"/>
      <c r="AE114" s="680" t="s">
        <v>400</v>
      </c>
      <c r="AF114" s="681"/>
      <c r="AG114" s="681"/>
      <c r="AH114" s="681"/>
      <c r="AI114" s="681"/>
      <c r="AJ114" s="682"/>
      <c r="AL114" s="746" t="s">
        <v>425</v>
      </c>
      <c r="AM114" s="747"/>
      <c r="AN114" s="747"/>
      <c r="AO114" s="747"/>
      <c r="AP114" s="747"/>
      <c r="AQ114" s="747"/>
      <c r="AR114" s="747"/>
      <c r="AS114" s="747"/>
      <c r="AT114" s="747"/>
      <c r="AU114" s="747"/>
      <c r="AV114" s="747"/>
      <c r="AW114" s="748"/>
    </row>
    <row r="115" spans="5:49" ht="20.25" customHeight="1">
      <c r="E115" s="535" t="s">
        <v>445</v>
      </c>
      <c r="F115" s="535"/>
      <c r="G115" s="535"/>
      <c r="H115" s="535"/>
      <c r="I115" s="535"/>
      <c r="J115" s="535"/>
      <c r="K115" s="535"/>
      <c r="L115" s="535"/>
      <c r="M115" s="535"/>
      <c r="N115" s="535"/>
      <c r="O115" s="539"/>
      <c r="P115" s="539"/>
      <c r="Q115" s="539"/>
      <c r="R115" s="539"/>
      <c r="S115" s="539"/>
      <c r="T115" s="539"/>
      <c r="AE115" s="680" t="s">
        <v>600</v>
      </c>
      <c r="AF115" s="681"/>
      <c r="AG115" s="681"/>
      <c r="AH115" s="681"/>
      <c r="AI115" s="681"/>
      <c r="AJ115" s="682"/>
      <c r="AL115" s="746" t="s">
        <v>430</v>
      </c>
      <c r="AM115" s="747"/>
      <c r="AN115" s="747"/>
      <c r="AO115" s="747"/>
      <c r="AP115" s="747"/>
      <c r="AQ115" s="747"/>
      <c r="AR115" s="747"/>
      <c r="AS115" s="747"/>
      <c r="AT115" s="747"/>
      <c r="AU115" s="747"/>
      <c r="AV115" s="747"/>
      <c r="AW115" s="748"/>
    </row>
    <row r="116" spans="5:49" ht="20.25" customHeight="1">
      <c r="E116" s="535" t="s">
        <v>5</v>
      </c>
      <c r="F116" s="535"/>
      <c r="G116" s="535"/>
      <c r="H116" s="535"/>
      <c r="I116" s="535"/>
      <c r="J116" s="535"/>
      <c r="K116" s="535"/>
      <c r="L116" s="535"/>
      <c r="M116" s="535"/>
      <c r="N116" s="535"/>
      <c r="O116" s="539"/>
      <c r="P116" s="539"/>
      <c r="Q116" s="539"/>
      <c r="R116" s="539"/>
      <c r="S116" s="539"/>
      <c r="T116" s="539"/>
      <c r="AE116" s="753" t="s">
        <v>602</v>
      </c>
      <c r="AF116" s="754"/>
      <c r="AG116" s="754"/>
      <c r="AH116" s="754"/>
      <c r="AI116" s="754"/>
      <c r="AJ116" s="755"/>
      <c r="AL116" s="746" t="s">
        <v>514</v>
      </c>
      <c r="AM116" s="747"/>
      <c r="AN116" s="747"/>
      <c r="AO116" s="747"/>
      <c r="AP116" s="747"/>
      <c r="AQ116" s="747"/>
      <c r="AR116" s="747"/>
      <c r="AS116" s="747"/>
      <c r="AT116" s="747"/>
      <c r="AU116" s="747"/>
      <c r="AV116" s="747"/>
      <c r="AW116" s="748"/>
    </row>
    <row r="117" spans="5:49" ht="20.25" customHeight="1">
      <c r="E117" s="535"/>
      <c r="F117" s="535"/>
      <c r="G117" s="535"/>
      <c r="H117" s="535"/>
      <c r="I117" s="535"/>
      <c r="J117" s="535"/>
      <c r="K117" s="535"/>
      <c r="L117" s="535"/>
      <c r="M117" s="535"/>
      <c r="N117" s="535"/>
      <c r="O117" s="539"/>
      <c r="P117" s="539"/>
      <c r="Q117" s="539"/>
      <c r="R117" s="539"/>
      <c r="S117" s="539"/>
      <c r="T117" s="539"/>
      <c r="AE117" s="753" t="s">
        <v>603</v>
      </c>
      <c r="AF117" s="754"/>
      <c r="AG117" s="754"/>
      <c r="AH117" s="754"/>
      <c r="AI117" s="754"/>
      <c r="AJ117" s="755"/>
      <c r="AL117" s="349"/>
      <c r="AM117" s="350"/>
      <c r="AN117" s="350"/>
      <c r="AO117" s="350"/>
      <c r="AP117" s="350"/>
      <c r="AQ117" s="350"/>
      <c r="AR117" s="350"/>
      <c r="AS117" s="350"/>
      <c r="AT117" s="350"/>
      <c r="AU117" s="350"/>
      <c r="AV117" s="350"/>
      <c r="AW117" s="351"/>
    </row>
    <row r="118" spans="31:49" ht="20.25" customHeight="1">
      <c r="AE118" s="753"/>
      <c r="AF118" s="754"/>
      <c r="AG118" s="754"/>
      <c r="AH118" s="754"/>
      <c r="AI118" s="754"/>
      <c r="AJ118" s="755"/>
      <c r="AL118" s="746"/>
      <c r="AM118" s="747"/>
      <c r="AN118" s="747"/>
      <c r="AO118" s="747"/>
      <c r="AP118" s="747"/>
      <c r="AQ118" s="747"/>
      <c r="AR118" s="747"/>
      <c r="AS118" s="747"/>
      <c r="AT118" s="747"/>
      <c r="AU118" s="747"/>
      <c r="AV118" s="747"/>
      <c r="AW118" s="748"/>
    </row>
    <row r="162" spans="5:26" s="85" customFormat="1" ht="24.75">
      <c r="E162" s="672" t="s">
        <v>80</v>
      </c>
      <c r="F162" s="673"/>
      <c r="G162" s="673"/>
      <c r="H162" s="673"/>
      <c r="I162" s="673"/>
      <c r="J162" s="673"/>
      <c r="K162" s="673"/>
      <c r="L162" s="673"/>
      <c r="M162" s="673"/>
      <c r="N162" s="673"/>
      <c r="O162" s="673"/>
      <c r="P162" s="673"/>
      <c r="Q162" s="673"/>
      <c r="R162" s="673"/>
      <c r="S162" s="673"/>
      <c r="T162" s="673"/>
      <c r="U162" s="673"/>
      <c r="V162" s="673"/>
      <c r="W162" s="673"/>
      <c r="X162" s="673"/>
      <c r="Y162" s="673"/>
      <c r="Z162" s="673"/>
    </row>
    <row r="163" spans="5:26" s="85" customFormat="1" ht="24.75">
      <c r="E163" s="672" t="s">
        <v>206</v>
      </c>
      <c r="F163" s="673"/>
      <c r="G163" s="673"/>
      <c r="H163" s="673"/>
      <c r="I163" s="673"/>
      <c r="J163" s="673"/>
      <c r="K163" s="673"/>
      <c r="L163" s="673"/>
      <c r="M163" s="673"/>
      <c r="N163" s="673"/>
      <c r="O163" s="673"/>
      <c r="P163" s="673"/>
      <c r="Q163" s="673"/>
      <c r="R163" s="673"/>
      <c r="S163" s="673"/>
      <c r="T163" s="673"/>
      <c r="U163" s="673"/>
      <c r="V163" s="673"/>
      <c r="W163" s="673"/>
      <c r="X163" s="673"/>
      <c r="Y163" s="673"/>
      <c r="Z163" s="673"/>
    </row>
    <row r="164" spans="5:26" s="85" customFormat="1" ht="24.75">
      <c r="E164" s="672" t="s">
        <v>205</v>
      </c>
      <c r="F164" s="673"/>
      <c r="G164" s="673"/>
      <c r="H164" s="673"/>
      <c r="I164" s="673"/>
      <c r="J164" s="673"/>
      <c r="K164" s="673"/>
      <c r="L164" s="673"/>
      <c r="M164" s="673"/>
      <c r="N164" s="673"/>
      <c r="O164" s="673"/>
      <c r="P164" s="673"/>
      <c r="Q164" s="673"/>
      <c r="R164" s="673"/>
      <c r="S164" s="673"/>
      <c r="T164" s="673"/>
      <c r="U164" s="673"/>
      <c r="V164" s="673"/>
      <c r="W164" s="673"/>
      <c r="X164" s="673"/>
      <c r="Y164" s="673"/>
      <c r="Z164" s="673"/>
    </row>
    <row r="165" spans="5:26" s="85" customFormat="1" ht="24.75">
      <c r="E165" s="672" t="s">
        <v>208</v>
      </c>
      <c r="F165" s="673"/>
      <c r="G165" s="673"/>
      <c r="H165" s="673"/>
      <c r="I165" s="673"/>
      <c r="J165" s="673"/>
      <c r="K165" s="673"/>
      <c r="L165" s="673"/>
      <c r="M165" s="673"/>
      <c r="N165" s="673"/>
      <c r="O165" s="673"/>
      <c r="P165" s="673"/>
      <c r="Q165" s="673"/>
      <c r="R165" s="673"/>
      <c r="S165" s="673"/>
      <c r="T165" s="673"/>
      <c r="U165" s="673"/>
      <c r="V165" s="673"/>
      <c r="W165" s="673"/>
      <c r="X165" s="673"/>
      <c r="Y165" s="673"/>
      <c r="Z165" s="673"/>
    </row>
    <row r="166" spans="5:26" s="85" customFormat="1" ht="24.75">
      <c r="E166" s="672" t="s">
        <v>207</v>
      </c>
      <c r="F166" s="673"/>
      <c r="G166" s="673"/>
      <c r="H166" s="673"/>
      <c r="I166" s="673"/>
      <c r="J166" s="673"/>
      <c r="K166" s="673"/>
      <c r="L166" s="673"/>
      <c r="M166" s="673"/>
      <c r="N166" s="673"/>
      <c r="O166" s="673"/>
      <c r="P166" s="673"/>
      <c r="Q166" s="673"/>
      <c r="R166" s="673"/>
      <c r="S166" s="673"/>
      <c r="T166" s="673"/>
      <c r="U166" s="673"/>
      <c r="V166" s="673"/>
      <c r="W166" s="673"/>
      <c r="X166" s="673"/>
      <c r="Y166" s="673"/>
      <c r="Z166" s="673"/>
    </row>
    <row r="167" spans="5:26" s="85" customFormat="1" ht="24.75">
      <c r="E167" s="672" t="s">
        <v>209</v>
      </c>
      <c r="F167" s="673"/>
      <c r="G167" s="673"/>
      <c r="H167" s="673"/>
      <c r="I167" s="673"/>
      <c r="J167" s="673"/>
      <c r="K167" s="673"/>
      <c r="L167" s="673"/>
      <c r="M167" s="673"/>
      <c r="N167" s="673"/>
      <c r="O167" s="673"/>
      <c r="P167" s="673"/>
      <c r="Q167" s="673"/>
      <c r="R167" s="673"/>
      <c r="S167" s="673"/>
      <c r="T167" s="673"/>
      <c r="U167" s="673"/>
      <c r="V167" s="673"/>
      <c r="W167" s="673"/>
      <c r="X167" s="673"/>
      <c r="Y167" s="673"/>
      <c r="Z167" s="673"/>
    </row>
    <row r="168" spans="5:26" s="85" customFormat="1" ht="24.75">
      <c r="E168" s="672" t="s">
        <v>210</v>
      </c>
      <c r="F168" s="673"/>
      <c r="G168" s="673"/>
      <c r="H168" s="673"/>
      <c r="I168" s="673"/>
      <c r="J168" s="673"/>
      <c r="K168" s="673"/>
      <c r="L168" s="673"/>
      <c r="M168" s="673"/>
      <c r="N168" s="673"/>
      <c r="O168" s="673"/>
      <c r="P168" s="673"/>
      <c r="Q168" s="673"/>
      <c r="R168" s="673"/>
      <c r="S168" s="673"/>
      <c r="T168" s="673"/>
      <c r="U168" s="673"/>
      <c r="V168" s="673"/>
      <c r="W168" s="673"/>
      <c r="X168" s="673"/>
      <c r="Y168" s="673"/>
      <c r="Z168" s="673"/>
    </row>
    <row r="169" spans="5:26" s="85" customFormat="1" ht="24.75">
      <c r="E169" s="672" t="s">
        <v>164</v>
      </c>
      <c r="F169" s="673"/>
      <c r="G169" s="673"/>
      <c r="H169" s="673"/>
      <c r="I169" s="673"/>
      <c r="J169" s="673"/>
      <c r="K169" s="673"/>
      <c r="L169" s="673"/>
      <c r="M169" s="673"/>
      <c r="N169" s="673"/>
      <c r="O169" s="673"/>
      <c r="P169" s="673"/>
      <c r="Q169" s="673"/>
      <c r="R169" s="673"/>
      <c r="S169" s="673"/>
      <c r="T169" s="673"/>
      <c r="U169" s="673"/>
      <c r="V169" s="673"/>
      <c r="W169" s="673"/>
      <c r="X169" s="673"/>
      <c r="Y169" s="673"/>
      <c r="Z169" s="673"/>
    </row>
    <row r="170" spans="5:26" s="85" customFormat="1" ht="24.75">
      <c r="E170" s="672"/>
      <c r="F170" s="673"/>
      <c r="G170" s="673"/>
      <c r="H170" s="673"/>
      <c r="I170" s="673"/>
      <c r="J170" s="673"/>
      <c r="K170" s="673"/>
      <c r="L170" s="673"/>
      <c r="M170" s="673"/>
      <c r="N170" s="673"/>
      <c r="O170" s="673"/>
      <c r="P170" s="673"/>
      <c r="Q170" s="673"/>
      <c r="R170" s="673"/>
      <c r="S170" s="673"/>
      <c r="T170" s="673"/>
      <c r="U170" s="673"/>
      <c r="V170" s="673"/>
      <c r="W170" s="673"/>
      <c r="X170" s="673"/>
      <c r="Y170" s="673"/>
      <c r="Z170" s="673"/>
    </row>
  </sheetData>
  <sheetProtection password="CF60" sheet="1" objects="1" scenarios="1" formatRows="0" insertRows="0"/>
  <mergeCells count="675">
    <mergeCell ref="CP87:CS88"/>
    <mergeCell ref="CT87:CY88"/>
    <mergeCell ref="CA87:CG88"/>
    <mergeCell ref="CH87:CN88"/>
    <mergeCell ref="AE118:AJ118"/>
    <mergeCell ref="P71:U74"/>
    <mergeCell ref="P75:U75"/>
    <mergeCell ref="P76:U76"/>
    <mergeCell ref="P77:U77"/>
    <mergeCell ref="P78:U78"/>
    <mergeCell ref="P79:U79"/>
    <mergeCell ref="P80:U80"/>
    <mergeCell ref="P81:U81"/>
    <mergeCell ref="P82:U82"/>
    <mergeCell ref="P83:U83"/>
    <mergeCell ref="P84:U84"/>
    <mergeCell ref="B87:U88"/>
    <mergeCell ref="V87:Z88"/>
    <mergeCell ref="AA87:AD88"/>
    <mergeCell ref="AE87:AJ88"/>
    <mergeCell ref="AL87:AP88"/>
    <mergeCell ref="AQ87:AT88"/>
    <mergeCell ref="AU87:BA88"/>
    <mergeCell ref="BB87:BF88"/>
    <mergeCell ref="CP84:CS84"/>
    <mergeCell ref="CT84:CY84"/>
    <mergeCell ref="DA84:DE84"/>
    <mergeCell ref="DF84:DI84"/>
    <mergeCell ref="DJ84:DP84"/>
    <mergeCell ref="DQ84:DU84"/>
    <mergeCell ref="CP85:CS86"/>
    <mergeCell ref="CT85:CY86"/>
    <mergeCell ref="DA85:DE86"/>
    <mergeCell ref="DF85:DI86"/>
    <mergeCell ref="DJ85:DP86"/>
    <mergeCell ref="DQ85:DU86"/>
    <mergeCell ref="CP82:CS82"/>
    <mergeCell ref="CT82:CY82"/>
    <mergeCell ref="DA82:DE82"/>
    <mergeCell ref="DF82:DI82"/>
    <mergeCell ref="DJ82:DP82"/>
    <mergeCell ref="DQ82:DU82"/>
    <mergeCell ref="CP83:CS83"/>
    <mergeCell ref="CT83:CY83"/>
    <mergeCell ref="DA83:DE83"/>
    <mergeCell ref="DF83:DI83"/>
    <mergeCell ref="DJ83:DP83"/>
    <mergeCell ref="DQ83:DU83"/>
    <mergeCell ref="CP80:CS80"/>
    <mergeCell ref="CT80:CY80"/>
    <mergeCell ref="DA80:DE80"/>
    <mergeCell ref="DF80:DI80"/>
    <mergeCell ref="DJ80:DP80"/>
    <mergeCell ref="DQ80:DU80"/>
    <mergeCell ref="CP81:CS81"/>
    <mergeCell ref="CT81:CY81"/>
    <mergeCell ref="DA81:DE81"/>
    <mergeCell ref="DF81:DI81"/>
    <mergeCell ref="DJ81:DP81"/>
    <mergeCell ref="DQ81:DU81"/>
    <mergeCell ref="CP78:CS78"/>
    <mergeCell ref="CT78:CY78"/>
    <mergeCell ref="DA78:DE78"/>
    <mergeCell ref="DF78:DI78"/>
    <mergeCell ref="DJ78:DP78"/>
    <mergeCell ref="DQ78:DU78"/>
    <mergeCell ref="CP79:CS79"/>
    <mergeCell ref="CT79:CY79"/>
    <mergeCell ref="DA79:DE79"/>
    <mergeCell ref="DF79:DI79"/>
    <mergeCell ref="DJ79:DP79"/>
    <mergeCell ref="DQ79:DU79"/>
    <mergeCell ref="CP76:CS76"/>
    <mergeCell ref="CT76:CY76"/>
    <mergeCell ref="DA76:DE76"/>
    <mergeCell ref="DF76:DI76"/>
    <mergeCell ref="DJ76:DP76"/>
    <mergeCell ref="DQ76:DU76"/>
    <mergeCell ref="CP77:CS77"/>
    <mergeCell ref="CT77:CY77"/>
    <mergeCell ref="DA77:DE77"/>
    <mergeCell ref="DF77:DI77"/>
    <mergeCell ref="DJ77:DP77"/>
    <mergeCell ref="DQ77:DU77"/>
    <mergeCell ref="CP71:CS74"/>
    <mergeCell ref="CT71:CY74"/>
    <mergeCell ref="DA71:DE74"/>
    <mergeCell ref="DF71:DI74"/>
    <mergeCell ref="DJ71:DP74"/>
    <mergeCell ref="DQ71:DU74"/>
    <mergeCell ref="CP75:CS75"/>
    <mergeCell ref="CT75:CY75"/>
    <mergeCell ref="DA75:DE75"/>
    <mergeCell ref="DF75:DI75"/>
    <mergeCell ref="DJ75:DP75"/>
    <mergeCell ref="DQ75:DU75"/>
    <mergeCell ref="CA83:CG83"/>
    <mergeCell ref="CA84:CG84"/>
    <mergeCell ref="CA85:CG86"/>
    <mergeCell ref="CH71:CN74"/>
    <mergeCell ref="CH75:CN75"/>
    <mergeCell ref="CH76:CN76"/>
    <mergeCell ref="CH77:CN77"/>
    <mergeCell ref="CH78:CN78"/>
    <mergeCell ref="CH79:CN79"/>
    <mergeCell ref="CH80:CN80"/>
    <mergeCell ref="CH81:CN81"/>
    <mergeCell ref="CH82:CN82"/>
    <mergeCell ref="CH83:CN83"/>
    <mergeCell ref="CH84:CN84"/>
    <mergeCell ref="CH85:CN86"/>
    <mergeCell ref="CA71:CG74"/>
    <mergeCell ref="CA75:CG75"/>
    <mergeCell ref="CA76:CG76"/>
    <mergeCell ref="CA77:CG77"/>
    <mergeCell ref="CA78:CG78"/>
    <mergeCell ref="CA79:CG79"/>
    <mergeCell ref="CA80:CG80"/>
    <mergeCell ref="CA81:CG81"/>
    <mergeCell ref="CA82:CG82"/>
    <mergeCell ref="AL25:AW26"/>
    <mergeCell ref="AQ85:AT86"/>
    <mergeCell ref="AU71:BA74"/>
    <mergeCell ref="AU75:BA75"/>
    <mergeCell ref="AU76:BA76"/>
    <mergeCell ref="AU77:BA77"/>
    <mergeCell ref="AU78:BA78"/>
    <mergeCell ref="AL83:AP83"/>
    <mergeCell ref="AQ83:AT83"/>
    <mergeCell ref="AU82:BA82"/>
    <mergeCell ref="AU83:BA83"/>
    <mergeCell ref="AL79:AP79"/>
    <mergeCell ref="AU84:BA84"/>
    <mergeCell ref="AQ76:AT76"/>
    <mergeCell ref="AU79:BA79"/>
    <mergeCell ref="AU80:BA80"/>
    <mergeCell ref="AU81:BA81"/>
    <mergeCell ref="AL82:AP82"/>
    <mergeCell ref="AQ82:AT82"/>
    <mergeCell ref="AR33:BA34"/>
    <mergeCell ref="AP55:BA55"/>
    <mergeCell ref="AP56:BA56"/>
    <mergeCell ref="AP58:BA58"/>
    <mergeCell ref="AP54:BA54"/>
    <mergeCell ref="AL118:AW118"/>
    <mergeCell ref="E117:N117"/>
    <mergeCell ref="O117:T117"/>
    <mergeCell ref="B85:U86"/>
    <mergeCell ref="AA91:AD92"/>
    <mergeCell ref="AE117:AJ117"/>
    <mergeCell ref="AE116:AJ116"/>
    <mergeCell ref="AE85:AJ86"/>
    <mergeCell ref="AC111:AF111"/>
    <mergeCell ref="AL116:AW116"/>
    <mergeCell ref="AL106:AW106"/>
    <mergeCell ref="AL107:AW107"/>
    <mergeCell ref="AL108:AW108"/>
    <mergeCell ref="AL109:AW109"/>
    <mergeCell ref="AL110:AW110"/>
    <mergeCell ref="AL111:AW111"/>
    <mergeCell ref="AL112:AW112"/>
    <mergeCell ref="AL113:AW113"/>
    <mergeCell ref="AL114:AW114"/>
    <mergeCell ref="AL115:AW115"/>
    <mergeCell ref="AE115:AJ115"/>
    <mergeCell ref="E116:N116"/>
    <mergeCell ref="O116:T116"/>
    <mergeCell ref="BB60:BF60"/>
    <mergeCell ref="BB61:BF61"/>
    <mergeCell ref="BB62:BF62"/>
    <mergeCell ref="BB83:BF83"/>
    <mergeCell ref="BB84:BF84"/>
    <mergeCell ref="BB85:BF86"/>
    <mergeCell ref="AL84:AP84"/>
    <mergeCell ref="AQ84:AT84"/>
    <mergeCell ref="AL85:AP86"/>
    <mergeCell ref="BB80:BF80"/>
    <mergeCell ref="BB82:BF82"/>
    <mergeCell ref="AL81:AP81"/>
    <mergeCell ref="AQ81:AT81"/>
    <mergeCell ref="AL80:AP80"/>
    <mergeCell ref="AU85:BA86"/>
    <mergeCell ref="BB81:BF81"/>
    <mergeCell ref="AQ80:AT80"/>
    <mergeCell ref="BB77:BF77"/>
    <mergeCell ref="BB78:BF78"/>
    <mergeCell ref="BB79:BF79"/>
    <mergeCell ref="AL77:AP77"/>
    <mergeCell ref="BB75:BF75"/>
    <mergeCell ref="AL75:AP75"/>
    <mergeCell ref="AQ75:AT75"/>
    <mergeCell ref="AA51:AD53"/>
    <mergeCell ref="AA54:AD54"/>
    <mergeCell ref="B51:D53"/>
    <mergeCell ref="E51:O53"/>
    <mergeCell ref="P51:R53"/>
    <mergeCell ref="AL76:AP76"/>
    <mergeCell ref="AR44:BA44"/>
    <mergeCell ref="BB44:BF44"/>
    <mergeCell ref="AR45:BA46"/>
    <mergeCell ref="BB45:BF46"/>
    <mergeCell ref="BB51:BF53"/>
    <mergeCell ref="BB54:BF54"/>
    <mergeCell ref="BB55:BF55"/>
    <mergeCell ref="BB56:BF56"/>
    <mergeCell ref="BB57:BF57"/>
    <mergeCell ref="BB58:BF58"/>
    <mergeCell ref="BB59:BF59"/>
    <mergeCell ref="AL63:AO63"/>
    <mergeCell ref="AP63:BA63"/>
    <mergeCell ref="AL61:AO61"/>
    <mergeCell ref="AS47:AY47"/>
    <mergeCell ref="AZ47:BF47"/>
    <mergeCell ref="BB63:BF63"/>
    <mergeCell ref="V63:X63"/>
    <mergeCell ref="B43:D43"/>
    <mergeCell ref="E43:N43"/>
    <mergeCell ref="Y42:AA42"/>
    <mergeCell ref="AB42:AE42"/>
    <mergeCell ref="AF42:AJ42"/>
    <mergeCell ref="AL42:AQ42"/>
    <mergeCell ref="AR42:BA42"/>
    <mergeCell ref="B45:X46"/>
    <mergeCell ref="Y45:AA46"/>
    <mergeCell ref="AB45:AE46"/>
    <mergeCell ref="AF45:AJ46"/>
    <mergeCell ref="AL45:AQ46"/>
    <mergeCell ref="B44:D44"/>
    <mergeCell ref="E44:N44"/>
    <mergeCell ref="O44:S44"/>
    <mergeCell ref="T44:X44"/>
    <mergeCell ref="Y44:AA44"/>
    <mergeCell ref="AB44:AE44"/>
    <mergeCell ref="AF44:AJ44"/>
    <mergeCell ref="AL44:AQ44"/>
    <mergeCell ref="B37:D37"/>
    <mergeCell ref="E37:N37"/>
    <mergeCell ref="BB43:BF43"/>
    <mergeCell ref="BB40:BF40"/>
    <mergeCell ref="B41:D41"/>
    <mergeCell ref="E41:N41"/>
    <mergeCell ref="O41:S41"/>
    <mergeCell ref="T41:X41"/>
    <mergeCell ref="Y41:AA41"/>
    <mergeCell ref="AB41:AE41"/>
    <mergeCell ref="AF41:AJ41"/>
    <mergeCell ref="AL41:AQ41"/>
    <mergeCell ref="AR41:BA41"/>
    <mergeCell ref="BB41:BF41"/>
    <mergeCell ref="B40:D40"/>
    <mergeCell ref="E40:N40"/>
    <mergeCell ref="O40:S40"/>
    <mergeCell ref="T40:X40"/>
    <mergeCell ref="Y40:AA40"/>
    <mergeCell ref="AB40:AE40"/>
    <mergeCell ref="AF40:AJ40"/>
    <mergeCell ref="AL40:AQ40"/>
    <mergeCell ref="AR40:BA40"/>
    <mergeCell ref="BB42:BF42"/>
    <mergeCell ref="BB38:BF38"/>
    <mergeCell ref="B39:D39"/>
    <mergeCell ref="E39:N39"/>
    <mergeCell ref="O39:S39"/>
    <mergeCell ref="T39:X39"/>
    <mergeCell ref="Y39:AA39"/>
    <mergeCell ref="AB39:AE39"/>
    <mergeCell ref="AF39:AJ39"/>
    <mergeCell ref="AL39:AQ39"/>
    <mergeCell ref="AR39:BA39"/>
    <mergeCell ref="BB39:BF39"/>
    <mergeCell ref="B38:D38"/>
    <mergeCell ref="E38:N38"/>
    <mergeCell ref="O38:S38"/>
    <mergeCell ref="T38:X38"/>
    <mergeCell ref="Y38:AA38"/>
    <mergeCell ref="AB38:AE38"/>
    <mergeCell ref="AF38:AJ38"/>
    <mergeCell ref="AL38:AQ38"/>
    <mergeCell ref="AR38:BA38"/>
    <mergeCell ref="AC21:AF21"/>
    <mergeCell ref="AG21:AJ21"/>
    <mergeCell ref="O36:S36"/>
    <mergeCell ref="T36:X36"/>
    <mergeCell ref="Y36:AA36"/>
    <mergeCell ref="AB36:AE36"/>
    <mergeCell ref="AF36:AJ36"/>
    <mergeCell ref="T33:X34"/>
    <mergeCell ref="Y33:AA34"/>
    <mergeCell ref="AB33:AE34"/>
    <mergeCell ref="AC23:AF23"/>
    <mergeCell ref="AF33:AJ34"/>
    <mergeCell ref="B25:AF26"/>
    <mergeCell ref="B22:D22"/>
    <mergeCell ref="E35:N35"/>
    <mergeCell ref="O35:S35"/>
    <mergeCell ref="T35:X35"/>
    <mergeCell ref="AC24:AF24"/>
    <mergeCell ref="AG24:AJ24"/>
    <mergeCell ref="B27:BF28"/>
    <mergeCell ref="AR36:BA36"/>
    <mergeCell ref="BB36:BF36"/>
    <mergeCell ref="B29:BF30"/>
    <mergeCell ref="BB25:BF26"/>
    <mergeCell ref="P14:AB14"/>
    <mergeCell ref="P15:AB15"/>
    <mergeCell ref="AC14:AF14"/>
    <mergeCell ref="AG14:AJ14"/>
    <mergeCell ref="E18:O18"/>
    <mergeCell ref="E19:O19"/>
    <mergeCell ref="P16:AB16"/>
    <mergeCell ref="BB17:BF17"/>
    <mergeCell ref="B18:D18"/>
    <mergeCell ref="AX19:BA19"/>
    <mergeCell ref="P17:AB17"/>
    <mergeCell ref="AC17:AF17"/>
    <mergeCell ref="AG17:AJ17"/>
    <mergeCell ref="AC18:AF18"/>
    <mergeCell ref="AL16:AW16"/>
    <mergeCell ref="AG16:AJ16"/>
    <mergeCell ref="E16:O16"/>
    <mergeCell ref="E17:O17"/>
    <mergeCell ref="AG18:AJ18"/>
    <mergeCell ref="AC19:AF19"/>
    <mergeCell ref="AG19:AJ19"/>
    <mergeCell ref="B14:D14"/>
    <mergeCell ref="AL18:AW18"/>
    <mergeCell ref="BB14:BF14"/>
    <mergeCell ref="AG7:AJ9"/>
    <mergeCell ref="P7:AB9"/>
    <mergeCell ref="P10:AB10"/>
    <mergeCell ref="P11:AB11"/>
    <mergeCell ref="P12:AB12"/>
    <mergeCell ref="P13:AB13"/>
    <mergeCell ref="AC10:AF10"/>
    <mergeCell ref="AG10:AJ10"/>
    <mergeCell ref="AC11:AF11"/>
    <mergeCell ref="AG11:AJ11"/>
    <mergeCell ref="AG13:AJ13"/>
    <mergeCell ref="AC12:AF12"/>
    <mergeCell ref="AG12:AJ12"/>
    <mergeCell ref="E7:O9"/>
    <mergeCell ref="E10:O10"/>
    <mergeCell ref="E11:O11"/>
    <mergeCell ref="E12:O12"/>
    <mergeCell ref="E13:O13"/>
    <mergeCell ref="E14:O14"/>
    <mergeCell ref="E15:O15"/>
    <mergeCell ref="E112:N112"/>
    <mergeCell ref="O112:T112"/>
    <mergeCell ref="E20:O20"/>
    <mergeCell ref="E21:O21"/>
    <mergeCell ref="E22:O22"/>
    <mergeCell ref="P20:AB20"/>
    <mergeCell ref="P21:AB21"/>
    <mergeCell ref="P22:AB22"/>
    <mergeCell ref="E23:O23"/>
    <mergeCell ref="E24:O24"/>
    <mergeCell ref="P23:AB23"/>
    <mergeCell ref="P24:AB24"/>
    <mergeCell ref="Y58:Z58"/>
    <mergeCell ref="AA58:AD58"/>
    <mergeCell ref="E56:O56"/>
    <mergeCell ref="P56:R56"/>
    <mergeCell ref="S56:U56"/>
    <mergeCell ref="AE114:AJ114"/>
    <mergeCell ref="E106:N106"/>
    <mergeCell ref="O106:T106"/>
    <mergeCell ref="E107:N107"/>
    <mergeCell ref="O107:T107"/>
    <mergeCell ref="AA77:AD77"/>
    <mergeCell ref="AA78:AD78"/>
    <mergeCell ref="AA79:AD79"/>
    <mergeCell ref="E77:O77"/>
    <mergeCell ref="E108:N108"/>
    <mergeCell ref="O108:T108"/>
    <mergeCell ref="E80:O80"/>
    <mergeCell ref="AE78:AJ78"/>
    <mergeCell ref="AA80:AD80"/>
    <mergeCell ref="V83:Z83"/>
    <mergeCell ref="AA61:AD61"/>
    <mergeCell ref="AE71:AJ74"/>
    <mergeCell ref="V85:Z86"/>
    <mergeCell ref="V78:Z78"/>
    <mergeCell ref="V79:Z79"/>
    <mergeCell ref="E113:N113"/>
    <mergeCell ref="O113:T113"/>
    <mergeCell ref="AE112:AJ112"/>
    <mergeCell ref="AE113:AJ113"/>
    <mergeCell ref="AE76:AJ76"/>
    <mergeCell ref="B55:D55"/>
    <mergeCell ref="AL71:AP74"/>
    <mergeCell ref="AG20:AJ20"/>
    <mergeCell ref="O37:S37"/>
    <mergeCell ref="T37:X37"/>
    <mergeCell ref="Y37:AA37"/>
    <mergeCell ref="E170:Z170"/>
    <mergeCell ref="E166:Z166"/>
    <mergeCell ref="E167:Z167"/>
    <mergeCell ref="E168:Z168"/>
    <mergeCell ref="E162:Z162"/>
    <mergeCell ref="E163:Z163"/>
    <mergeCell ref="E164:Z164"/>
    <mergeCell ref="E165:Z165"/>
    <mergeCell ref="E169:Z169"/>
    <mergeCell ref="AG25:AJ26"/>
    <mergeCell ref="E111:N111"/>
    <mergeCell ref="O111:T111"/>
    <mergeCell ref="O110:T110"/>
    <mergeCell ref="E57:O57"/>
    <mergeCell ref="P57:R57"/>
    <mergeCell ref="S57:U57"/>
    <mergeCell ref="Y57:Z57"/>
    <mergeCell ref="AE60:AJ60"/>
    <mergeCell ref="B32:BF32"/>
    <mergeCell ref="B5:BF5"/>
    <mergeCell ref="BB76:BF76"/>
    <mergeCell ref="B89:BF90"/>
    <mergeCell ref="AA85:AD86"/>
    <mergeCell ref="AA71:AD74"/>
    <mergeCell ref="AA75:AD75"/>
    <mergeCell ref="AA76:AD76"/>
    <mergeCell ref="B75:D75"/>
    <mergeCell ref="AE75:AJ75"/>
    <mergeCell ref="E79:O79"/>
    <mergeCell ref="B78:D78"/>
    <mergeCell ref="B76:D76"/>
    <mergeCell ref="AE79:AJ79"/>
    <mergeCell ref="E75:O75"/>
    <mergeCell ref="B79:D79"/>
    <mergeCell ref="E58:O58"/>
    <mergeCell ref="P58:R58"/>
    <mergeCell ref="S58:U58"/>
    <mergeCell ref="V58:X58"/>
    <mergeCell ref="S51:U53"/>
    <mergeCell ref="Y51:Z53"/>
    <mergeCell ref="P18:AB18"/>
    <mergeCell ref="B57:D57"/>
    <mergeCell ref="V82:Z82"/>
    <mergeCell ref="B54:D54"/>
    <mergeCell ref="V54:X54"/>
    <mergeCell ref="E54:O54"/>
    <mergeCell ref="Y54:Z54"/>
    <mergeCell ref="P54:R54"/>
    <mergeCell ref="S54:U54"/>
    <mergeCell ref="AX25:BA26"/>
    <mergeCell ref="AB37:AE37"/>
    <mergeCell ref="AF37:AJ37"/>
    <mergeCell ref="AL37:AQ37"/>
    <mergeCell ref="AL36:AQ36"/>
    <mergeCell ref="AR37:BA37"/>
    <mergeCell ref="AR43:BA43"/>
    <mergeCell ref="B47:AQ47"/>
    <mergeCell ref="O43:S43"/>
    <mergeCell ref="T43:X43"/>
    <mergeCell ref="Y43:AA43"/>
    <mergeCell ref="AB43:AE43"/>
    <mergeCell ref="AF43:AJ43"/>
    <mergeCell ref="AL43:AQ43"/>
    <mergeCell ref="B42:D42"/>
    <mergeCell ref="E42:N42"/>
    <mergeCell ref="O33:S34"/>
    <mergeCell ref="B71:D74"/>
    <mergeCell ref="A1:AJ1"/>
    <mergeCell ref="B56:D56"/>
    <mergeCell ref="V56:X56"/>
    <mergeCell ref="V57:X57"/>
    <mergeCell ref="V55:X55"/>
    <mergeCell ref="AA84:AD84"/>
    <mergeCell ref="AE84:AJ84"/>
    <mergeCell ref="B84:D84"/>
    <mergeCell ref="E84:O84"/>
    <mergeCell ref="B77:D77"/>
    <mergeCell ref="AE77:AJ77"/>
    <mergeCell ref="AA83:AD83"/>
    <mergeCell ref="AE83:AJ83"/>
    <mergeCell ref="E78:O78"/>
    <mergeCell ref="B83:D83"/>
    <mergeCell ref="E83:O83"/>
    <mergeCell ref="E71:O74"/>
    <mergeCell ref="E55:O55"/>
    <mergeCell ref="P55:R55"/>
    <mergeCell ref="B82:D82"/>
    <mergeCell ref="E82:O82"/>
    <mergeCell ref="B81:D81"/>
    <mergeCell ref="E81:O81"/>
    <mergeCell ref="E76:O76"/>
    <mergeCell ref="AA64:AD65"/>
    <mergeCell ref="AE64:AJ65"/>
    <mergeCell ref="BB71:BF74"/>
    <mergeCell ref="AQ71:AT74"/>
    <mergeCell ref="BB64:BF65"/>
    <mergeCell ref="AL64:AO65"/>
    <mergeCell ref="AQ77:AT77"/>
    <mergeCell ref="AQ79:AT79"/>
    <mergeCell ref="B58:D58"/>
    <mergeCell ref="B60:D60"/>
    <mergeCell ref="E60:O60"/>
    <mergeCell ref="P60:R60"/>
    <mergeCell ref="S60:U60"/>
    <mergeCell ref="V60:X60"/>
    <mergeCell ref="E62:O62"/>
    <mergeCell ref="P62:R62"/>
    <mergeCell ref="S62:U62"/>
    <mergeCell ref="B62:D62"/>
    <mergeCell ref="AL21:AW21"/>
    <mergeCell ref="AL22:AW22"/>
    <mergeCell ref="AX11:BA11"/>
    <mergeCell ref="AX12:BA12"/>
    <mergeCell ref="AL12:AW12"/>
    <mergeCell ref="B21:D21"/>
    <mergeCell ref="AC22:AF22"/>
    <mergeCell ref="AG22:AJ22"/>
    <mergeCell ref="AX15:BA15"/>
    <mergeCell ref="B16:D16"/>
    <mergeCell ref="AL15:AW15"/>
    <mergeCell ref="AC15:AF15"/>
    <mergeCell ref="AG15:AJ15"/>
    <mergeCell ref="AC16:AF16"/>
    <mergeCell ref="AX14:BA14"/>
    <mergeCell ref="B15:D15"/>
    <mergeCell ref="AL14:AW14"/>
    <mergeCell ref="AX18:BA18"/>
    <mergeCell ref="B19:D19"/>
    <mergeCell ref="P19:AB19"/>
    <mergeCell ref="AL17:AW17"/>
    <mergeCell ref="B17:D17"/>
    <mergeCell ref="AX22:BA22"/>
    <mergeCell ref="AC20:AF20"/>
    <mergeCell ref="AX16:BA16"/>
    <mergeCell ref="BB16:BF16"/>
    <mergeCell ref="AX17:BA17"/>
    <mergeCell ref="AX21:BA21"/>
    <mergeCell ref="AX20:BA20"/>
    <mergeCell ref="AX13:BA13"/>
    <mergeCell ref="BB21:BF21"/>
    <mergeCell ref="BB22:BF22"/>
    <mergeCell ref="BB20:BF20"/>
    <mergeCell ref="BB13:BF13"/>
    <mergeCell ref="BB15:BF15"/>
    <mergeCell ref="BB19:BF19"/>
    <mergeCell ref="BB18:BF18"/>
    <mergeCell ref="A2:AJ2"/>
    <mergeCell ref="AL1:BG1"/>
    <mergeCell ref="BB7:BF9"/>
    <mergeCell ref="B7:D9"/>
    <mergeCell ref="AC7:AF9"/>
    <mergeCell ref="B6:BF6"/>
    <mergeCell ref="BB12:BF12"/>
    <mergeCell ref="AL19:AW19"/>
    <mergeCell ref="AL20:AW20"/>
    <mergeCell ref="AC13:AF13"/>
    <mergeCell ref="AL13:AW13"/>
    <mergeCell ref="AX7:BA9"/>
    <mergeCell ref="AX10:BA10"/>
    <mergeCell ref="AL7:AW9"/>
    <mergeCell ref="BB10:BF10"/>
    <mergeCell ref="BB11:BF11"/>
    <mergeCell ref="B10:D10"/>
    <mergeCell ref="B13:D13"/>
    <mergeCell ref="B11:D11"/>
    <mergeCell ref="AL10:AW10"/>
    <mergeCell ref="AL11:AW11"/>
    <mergeCell ref="B12:D12"/>
    <mergeCell ref="B20:D20"/>
    <mergeCell ref="AL2:BG2"/>
    <mergeCell ref="B23:D23"/>
    <mergeCell ref="AX23:BA23"/>
    <mergeCell ref="B24:D24"/>
    <mergeCell ref="BB24:BF24"/>
    <mergeCell ref="BB23:BF23"/>
    <mergeCell ref="AG23:AJ23"/>
    <mergeCell ref="AL33:AQ34"/>
    <mergeCell ref="B33:D34"/>
    <mergeCell ref="AP51:BA53"/>
    <mergeCell ref="AL23:AW23"/>
    <mergeCell ref="AL24:AW24"/>
    <mergeCell ref="E33:N34"/>
    <mergeCell ref="V51:X53"/>
    <mergeCell ref="O42:S42"/>
    <mergeCell ref="T42:X42"/>
    <mergeCell ref="BB33:BF34"/>
    <mergeCell ref="AR35:BA35"/>
    <mergeCell ref="BB35:BF35"/>
    <mergeCell ref="B35:D35"/>
    <mergeCell ref="AB35:AE35"/>
    <mergeCell ref="AF35:AJ35"/>
    <mergeCell ref="AL35:AQ35"/>
    <mergeCell ref="AX24:BA24"/>
    <mergeCell ref="BB37:BF37"/>
    <mergeCell ref="V84:Z84"/>
    <mergeCell ref="E61:O61"/>
    <mergeCell ref="P61:R61"/>
    <mergeCell ref="AE80:AJ80"/>
    <mergeCell ref="AA81:AD81"/>
    <mergeCell ref="AE81:AJ81"/>
    <mergeCell ref="AL78:AP78"/>
    <mergeCell ref="AQ78:AT78"/>
    <mergeCell ref="AA82:AD82"/>
    <mergeCell ref="AE82:AJ82"/>
    <mergeCell ref="V81:Z81"/>
    <mergeCell ref="AE62:AJ62"/>
    <mergeCell ref="V61:X61"/>
    <mergeCell ref="Y61:Z61"/>
    <mergeCell ref="P63:R63"/>
    <mergeCell ref="S63:U63"/>
    <mergeCell ref="B64:Z65"/>
    <mergeCell ref="V80:Z80"/>
    <mergeCell ref="Y63:Z63"/>
    <mergeCell ref="V71:Z74"/>
    <mergeCell ref="V75:Z75"/>
    <mergeCell ref="V76:Z76"/>
    <mergeCell ref="V77:Z77"/>
    <mergeCell ref="B66:BF67"/>
    <mergeCell ref="B61:D61"/>
    <mergeCell ref="B80:D80"/>
    <mergeCell ref="S55:U55"/>
    <mergeCell ref="AE61:AJ61"/>
    <mergeCell ref="V62:X62"/>
    <mergeCell ref="Y62:Z62"/>
    <mergeCell ref="Y56:Z56"/>
    <mergeCell ref="AA56:AD56"/>
    <mergeCell ref="AE56:AJ56"/>
    <mergeCell ref="Y55:Z55"/>
    <mergeCell ref="AA55:AD55"/>
    <mergeCell ref="AE55:AJ55"/>
    <mergeCell ref="AA57:AD57"/>
    <mergeCell ref="S61:U61"/>
    <mergeCell ref="AA60:AD60"/>
    <mergeCell ref="Y59:Z59"/>
    <mergeCell ref="AA59:AD59"/>
    <mergeCell ref="AE59:AJ59"/>
    <mergeCell ref="Y60:Z60"/>
    <mergeCell ref="B59:D59"/>
    <mergeCell ref="E59:O59"/>
    <mergeCell ref="P59:R59"/>
    <mergeCell ref="S59:U59"/>
    <mergeCell ref="V59:X59"/>
    <mergeCell ref="AP57:BA57"/>
    <mergeCell ref="AL51:AO53"/>
    <mergeCell ref="AL54:AO54"/>
    <mergeCell ref="AL55:AO55"/>
    <mergeCell ref="AL56:AO56"/>
    <mergeCell ref="AL57:AO57"/>
    <mergeCell ref="AP60:BA60"/>
    <mergeCell ref="AP61:BA61"/>
    <mergeCell ref="AP62:BA62"/>
    <mergeCell ref="AL60:AO60"/>
    <mergeCell ref="AL62:AO62"/>
    <mergeCell ref="AL58:AO58"/>
    <mergeCell ref="AL59:AO59"/>
    <mergeCell ref="AP59:BA59"/>
    <mergeCell ref="B36:D36"/>
    <mergeCell ref="E36:N36"/>
    <mergeCell ref="Y35:AA35"/>
    <mergeCell ref="E115:N115"/>
    <mergeCell ref="AC106:AF106"/>
    <mergeCell ref="AC107:AF107"/>
    <mergeCell ref="AC110:AF110"/>
    <mergeCell ref="AC108:AF108"/>
    <mergeCell ref="AC109:AF109"/>
    <mergeCell ref="O115:T115"/>
    <mergeCell ref="E114:N114"/>
    <mergeCell ref="O114:T114"/>
    <mergeCell ref="E110:N110"/>
    <mergeCell ref="E109:N109"/>
    <mergeCell ref="O109:T109"/>
    <mergeCell ref="AE57:AJ57"/>
    <mergeCell ref="AE58:AJ58"/>
    <mergeCell ref="AE51:AJ53"/>
    <mergeCell ref="AE54:AJ54"/>
    <mergeCell ref="AA63:AD63"/>
    <mergeCell ref="AE63:AJ63"/>
    <mergeCell ref="AA62:AD62"/>
    <mergeCell ref="B63:D63"/>
    <mergeCell ref="E63:O63"/>
  </mergeCells>
  <dataValidations count="4">
    <dataValidation type="list" allowBlank="1" showInputMessage="1" showErrorMessage="1" sqref="E10:O18">
      <formula1>$E$106:$E$117</formula1>
    </dataValidation>
    <dataValidation type="list" allowBlank="1" showInputMessage="1" showErrorMessage="1" sqref="AC10:AF18">
      <formula1>$AC$106:$AC$111</formula1>
    </dataValidation>
    <dataValidation type="list" allowBlank="1" showInputMessage="1" showErrorMessage="1" sqref="AL10:AW18">
      <formula1>$AL$106:$AL$117</formula1>
    </dataValidation>
    <dataValidation type="list" allowBlank="1" showInputMessage="1" showErrorMessage="1" sqref="AE75:AJ84 AU75:BA84">
      <formula1>$AE$112:$AE$118</formula1>
    </dataValidation>
  </dataValidations>
  <printOptions horizontalCentered="1"/>
  <pageMargins left="0.5905511811023623" right="0.5905511811023623" top="0.5905511811023623" bottom="0.5905511811023623" header="0.31496062992125984" footer="0.31496062992125984"/>
  <pageSetup fitToHeight="1" fitToWidth="1" horizontalDpi="600" verticalDpi="600" orientation="portrait" paperSize="9" scale="38" r:id="rId1"/>
  <headerFooter alignWithMargins="0">
    <oddHeader>&amp;C&amp;18Regione Liguria - Piano Aziendale di Sviluppo&amp;R&amp;12SOTTOMISURA 4.1</oddHeader>
    <oddFooter>&amp;C&amp;14&amp;A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N125"/>
  <sheetViews>
    <sheetView showGridLines="0" view="pageBreakPreview" zoomScale="55" zoomScaleNormal="55" zoomScaleSheetLayoutView="55" zoomScalePageLayoutView="50" workbookViewId="0" topLeftCell="D1">
      <selection activeCell="X27" sqref="X27:BJ31"/>
    </sheetView>
  </sheetViews>
  <sheetFormatPr defaultColWidth="3.8515625" defaultRowHeight="20.25" customHeight="1"/>
  <cols>
    <col min="1" max="57" width="3.8515625" style="82" customWidth="1"/>
    <col min="58" max="58" width="5.00390625" style="82" customWidth="1"/>
    <col min="59" max="67" width="3.8515625" style="82" customWidth="1"/>
    <col min="68" max="68" width="4.7109375" style="82" customWidth="1"/>
    <col min="69" max="69" width="3.8515625" style="82" customWidth="1"/>
    <col min="70" max="70" width="3.8515625" style="80" customWidth="1"/>
    <col min="71" max="75" width="3.8515625" style="82" customWidth="1"/>
    <col min="76" max="76" width="5.57421875" style="82" customWidth="1"/>
    <col min="77" max="125" width="3.8515625" style="82" customWidth="1"/>
    <col min="126" max="126" width="7.421875" style="82" bestFit="1" customWidth="1"/>
    <col min="127" max="189" width="3.8515625" style="82" customWidth="1"/>
    <col min="190" max="190" width="4.7109375" style="82" bestFit="1" customWidth="1"/>
    <col min="191" max="16384" width="3.8515625" style="82" customWidth="1"/>
  </cols>
  <sheetData>
    <row r="1" spans="1:82" s="96" customFormat="1" ht="29.25">
      <c r="A1" s="785" t="s">
        <v>169</v>
      </c>
      <c r="B1" s="785"/>
      <c r="C1" s="785"/>
      <c r="D1" s="785"/>
      <c r="E1" s="785"/>
      <c r="F1" s="785"/>
      <c r="G1" s="785"/>
      <c r="H1" s="785"/>
      <c r="I1" s="785"/>
      <c r="J1" s="785"/>
      <c r="K1" s="785"/>
      <c r="L1" s="785"/>
      <c r="M1" s="785"/>
      <c r="N1" s="785"/>
      <c r="O1" s="785"/>
      <c r="P1" s="785"/>
      <c r="Q1" s="785"/>
      <c r="R1" s="785"/>
      <c r="S1" s="785"/>
      <c r="T1" s="785"/>
      <c r="U1" s="785"/>
      <c r="V1" s="785"/>
      <c r="W1" s="785"/>
      <c r="X1" s="785"/>
      <c r="Y1" s="785"/>
      <c r="Z1" s="785"/>
      <c r="AA1" s="785"/>
      <c r="AB1" s="785"/>
      <c r="AC1" s="785"/>
      <c r="AD1" s="785"/>
      <c r="AE1" s="785"/>
      <c r="AF1" s="785"/>
      <c r="AG1" s="785"/>
      <c r="AH1" s="785"/>
      <c r="AI1" s="785"/>
      <c r="AJ1" s="785"/>
      <c r="AK1" s="785"/>
      <c r="AL1" s="785"/>
      <c r="AM1" s="785"/>
      <c r="AN1" s="785"/>
      <c r="AO1" s="785"/>
      <c r="AP1" s="785"/>
      <c r="AQ1" s="785"/>
      <c r="AR1" s="785"/>
      <c r="AS1" s="785"/>
      <c r="AT1" s="785"/>
      <c r="AU1" s="785"/>
      <c r="AV1" s="785"/>
      <c r="AW1" s="785"/>
      <c r="AX1" s="785"/>
      <c r="AY1" s="785"/>
      <c r="AZ1" s="785"/>
      <c r="BA1" s="785"/>
      <c r="BB1" s="785"/>
      <c r="BC1" s="785"/>
      <c r="BD1" s="785"/>
      <c r="BE1" s="785"/>
      <c r="BF1" s="785"/>
      <c r="BG1" s="785"/>
      <c r="BH1" s="785"/>
      <c r="BI1" s="785"/>
      <c r="BJ1" s="785"/>
      <c r="BK1" s="785"/>
      <c r="BL1" s="785"/>
      <c r="BM1" s="785"/>
      <c r="BN1" s="785"/>
      <c r="BO1" s="785"/>
      <c r="BP1" s="785"/>
      <c r="BQ1" s="785"/>
      <c r="BR1" s="785"/>
      <c r="BS1" s="785"/>
      <c r="BT1" s="785"/>
      <c r="BU1" s="785"/>
      <c r="BV1" s="785"/>
      <c r="BW1" s="785"/>
      <c r="BX1" s="785"/>
      <c r="BY1" s="785"/>
      <c r="BZ1" s="785"/>
      <c r="CA1" s="785"/>
      <c r="CB1" s="785"/>
      <c r="CC1" s="785"/>
      <c r="CD1" s="95"/>
    </row>
    <row r="2" spans="1:82" s="96" customFormat="1" ht="29.25">
      <c r="A2" s="785"/>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785"/>
      <c r="BK2" s="785"/>
      <c r="BL2" s="785"/>
      <c r="BM2" s="785"/>
      <c r="BN2" s="785"/>
      <c r="BO2" s="785"/>
      <c r="BP2" s="785"/>
      <c r="BQ2" s="785"/>
      <c r="BR2" s="785"/>
      <c r="BS2" s="785"/>
      <c r="BT2" s="785"/>
      <c r="BU2" s="785"/>
      <c r="BV2" s="785"/>
      <c r="BW2" s="785"/>
      <c r="BX2" s="785"/>
      <c r="BY2" s="785"/>
      <c r="BZ2" s="785"/>
      <c r="CA2" s="785"/>
      <c r="CB2" s="785"/>
      <c r="CC2" s="785"/>
      <c r="CD2" s="95"/>
    </row>
    <row r="3" spans="1:2" s="1" customFormat="1" ht="20.25" customHeight="1">
      <c r="A3" s="82"/>
      <c r="B3" s="82"/>
    </row>
    <row r="4" spans="1:91" s="32" customFormat="1" ht="20.25" customHeight="1">
      <c r="A4" s="97" t="s">
        <v>486</v>
      </c>
      <c r="B4" s="98"/>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60"/>
      <c r="AU4" s="60"/>
      <c r="AV4" s="10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M4" s="101"/>
    </row>
    <row r="5" spans="1:91" s="32" customFormat="1" ht="20.25" customHeight="1">
      <c r="A5" s="137"/>
      <c r="B5" s="153"/>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101"/>
      <c r="AU5" s="101"/>
      <c r="AV5" s="154"/>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c r="BZ5" s="101"/>
      <c r="CA5" s="101"/>
      <c r="CB5" s="101"/>
      <c r="CC5" s="101"/>
      <c r="CM5" s="101"/>
    </row>
    <row r="6" spans="1:80" s="3" customFormat="1" ht="20.25" customHeight="1">
      <c r="A6" s="2"/>
      <c r="B6" s="235" t="s">
        <v>456</v>
      </c>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row>
    <row r="7" spans="1:80" s="104" customFormat="1" ht="20.25" customHeight="1">
      <c r="A7" s="103"/>
      <c r="B7" s="855"/>
      <c r="C7" s="856"/>
      <c r="D7" s="846" t="s">
        <v>82</v>
      </c>
      <c r="E7" s="847"/>
      <c r="F7" s="847"/>
      <c r="G7" s="847"/>
      <c r="H7" s="847"/>
      <c r="I7" s="847"/>
      <c r="J7" s="847"/>
      <c r="K7" s="847"/>
      <c r="L7" s="847"/>
      <c r="M7" s="847"/>
      <c r="N7" s="847"/>
      <c r="O7" s="847"/>
      <c r="P7" s="847"/>
      <c r="Q7" s="847"/>
      <c r="R7" s="847"/>
      <c r="S7" s="847"/>
      <c r="T7" s="847"/>
      <c r="U7" s="847"/>
      <c r="V7" s="847"/>
      <c r="W7" s="848"/>
      <c r="X7" s="846" t="s">
        <v>81</v>
      </c>
      <c r="Y7" s="847"/>
      <c r="Z7" s="847"/>
      <c r="AA7" s="847"/>
      <c r="AB7" s="847"/>
      <c r="AC7" s="847"/>
      <c r="AD7" s="847"/>
      <c r="AE7" s="847"/>
      <c r="AF7" s="847"/>
      <c r="AG7" s="847"/>
      <c r="AH7" s="847"/>
      <c r="AI7" s="847"/>
      <c r="AJ7" s="847"/>
      <c r="AK7" s="847"/>
      <c r="AL7" s="847"/>
      <c r="AM7" s="847"/>
      <c r="AN7" s="847"/>
      <c r="AO7" s="847"/>
      <c r="AP7" s="847"/>
      <c r="AQ7" s="847"/>
      <c r="AR7" s="847"/>
      <c r="AS7" s="847"/>
      <c r="AT7" s="847"/>
      <c r="AU7" s="847"/>
      <c r="AV7" s="847"/>
      <c r="AW7" s="847"/>
      <c r="AX7" s="847"/>
      <c r="AY7" s="847"/>
      <c r="AZ7" s="847"/>
      <c r="BA7" s="847"/>
      <c r="BB7" s="847"/>
      <c r="BC7" s="847"/>
      <c r="BD7" s="847"/>
      <c r="BE7" s="847"/>
      <c r="BF7" s="847"/>
      <c r="BG7" s="847"/>
      <c r="BH7" s="847"/>
      <c r="BI7" s="847"/>
      <c r="BJ7" s="848"/>
      <c r="BK7" s="837" t="s">
        <v>201</v>
      </c>
      <c r="BL7" s="838"/>
      <c r="BM7" s="838"/>
      <c r="BN7" s="838"/>
      <c r="BO7" s="838"/>
      <c r="BP7" s="838"/>
      <c r="BQ7" s="838"/>
      <c r="BR7" s="838"/>
      <c r="BS7" s="839"/>
      <c r="BT7" s="725" t="s">
        <v>56</v>
      </c>
      <c r="BU7" s="726"/>
      <c r="BV7" s="726"/>
      <c r="BW7" s="726"/>
      <c r="BX7" s="726"/>
      <c r="BY7" s="726"/>
      <c r="BZ7" s="726"/>
      <c r="CA7" s="726"/>
      <c r="CB7" s="727"/>
    </row>
    <row r="8" spans="1:80" s="104" customFormat="1" ht="20.25" customHeight="1">
      <c r="A8" s="103"/>
      <c r="B8" s="857"/>
      <c r="C8" s="858"/>
      <c r="D8" s="849"/>
      <c r="E8" s="850"/>
      <c r="F8" s="850"/>
      <c r="G8" s="850"/>
      <c r="H8" s="850"/>
      <c r="I8" s="850"/>
      <c r="J8" s="850"/>
      <c r="K8" s="850"/>
      <c r="L8" s="850"/>
      <c r="M8" s="850"/>
      <c r="N8" s="850"/>
      <c r="O8" s="850"/>
      <c r="P8" s="850"/>
      <c r="Q8" s="850"/>
      <c r="R8" s="850"/>
      <c r="S8" s="850"/>
      <c r="T8" s="850"/>
      <c r="U8" s="850"/>
      <c r="V8" s="850"/>
      <c r="W8" s="851"/>
      <c r="X8" s="849"/>
      <c r="Y8" s="850"/>
      <c r="Z8" s="850"/>
      <c r="AA8" s="850"/>
      <c r="AB8" s="850"/>
      <c r="AC8" s="850"/>
      <c r="AD8" s="850"/>
      <c r="AE8" s="850"/>
      <c r="AF8" s="850"/>
      <c r="AG8" s="850"/>
      <c r="AH8" s="850"/>
      <c r="AI8" s="850"/>
      <c r="AJ8" s="850"/>
      <c r="AK8" s="850"/>
      <c r="AL8" s="850"/>
      <c r="AM8" s="850"/>
      <c r="AN8" s="850"/>
      <c r="AO8" s="850"/>
      <c r="AP8" s="850"/>
      <c r="AQ8" s="850"/>
      <c r="AR8" s="850"/>
      <c r="AS8" s="850"/>
      <c r="AT8" s="850"/>
      <c r="AU8" s="850"/>
      <c r="AV8" s="850"/>
      <c r="AW8" s="850"/>
      <c r="AX8" s="850"/>
      <c r="AY8" s="850"/>
      <c r="AZ8" s="850"/>
      <c r="BA8" s="850"/>
      <c r="BB8" s="850"/>
      <c r="BC8" s="850"/>
      <c r="BD8" s="850"/>
      <c r="BE8" s="850"/>
      <c r="BF8" s="850"/>
      <c r="BG8" s="850"/>
      <c r="BH8" s="850"/>
      <c r="BI8" s="850"/>
      <c r="BJ8" s="851"/>
      <c r="BK8" s="840"/>
      <c r="BL8" s="841"/>
      <c r="BM8" s="841"/>
      <c r="BN8" s="841"/>
      <c r="BO8" s="841"/>
      <c r="BP8" s="841"/>
      <c r="BQ8" s="841"/>
      <c r="BR8" s="841"/>
      <c r="BS8" s="842"/>
      <c r="BT8" s="861"/>
      <c r="BU8" s="862"/>
      <c r="BV8" s="862"/>
      <c r="BW8" s="862"/>
      <c r="BX8" s="862"/>
      <c r="BY8" s="862"/>
      <c r="BZ8" s="862"/>
      <c r="CA8" s="862"/>
      <c r="CB8" s="863"/>
    </row>
    <row r="9" spans="1:80" s="104" customFormat="1" ht="20.25" customHeight="1">
      <c r="A9" s="103"/>
      <c r="B9" s="857"/>
      <c r="C9" s="858"/>
      <c r="D9" s="849"/>
      <c r="E9" s="850"/>
      <c r="F9" s="850"/>
      <c r="G9" s="850"/>
      <c r="H9" s="850"/>
      <c r="I9" s="850"/>
      <c r="J9" s="850"/>
      <c r="K9" s="850"/>
      <c r="L9" s="850"/>
      <c r="M9" s="850"/>
      <c r="N9" s="850"/>
      <c r="O9" s="850"/>
      <c r="P9" s="850"/>
      <c r="Q9" s="850"/>
      <c r="R9" s="850"/>
      <c r="S9" s="850"/>
      <c r="T9" s="850"/>
      <c r="U9" s="850"/>
      <c r="V9" s="850"/>
      <c r="W9" s="851"/>
      <c r="X9" s="849"/>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0"/>
      <c r="AY9" s="850"/>
      <c r="AZ9" s="850"/>
      <c r="BA9" s="850"/>
      <c r="BB9" s="850"/>
      <c r="BC9" s="850"/>
      <c r="BD9" s="850"/>
      <c r="BE9" s="850"/>
      <c r="BF9" s="850"/>
      <c r="BG9" s="850"/>
      <c r="BH9" s="850"/>
      <c r="BI9" s="850"/>
      <c r="BJ9" s="851"/>
      <c r="BK9" s="840"/>
      <c r="BL9" s="841"/>
      <c r="BM9" s="841"/>
      <c r="BN9" s="841"/>
      <c r="BO9" s="841"/>
      <c r="BP9" s="841"/>
      <c r="BQ9" s="841"/>
      <c r="BR9" s="841"/>
      <c r="BS9" s="842"/>
      <c r="BT9" s="861"/>
      <c r="BU9" s="862"/>
      <c r="BV9" s="862"/>
      <c r="BW9" s="862"/>
      <c r="BX9" s="862"/>
      <c r="BY9" s="862"/>
      <c r="BZ9" s="862"/>
      <c r="CA9" s="862"/>
      <c r="CB9" s="863"/>
    </row>
    <row r="10" spans="1:80" s="104" customFormat="1" ht="20.25" customHeight="1">
      <c r="A10" s="103"/>
      <c r="B10" s="857"/>
      <c r="C10" s="858"/>
      <c r="D10" s="849"/>
      <c r="E10" s="850"/>
      <c r="F10" s="850"/>
      <c r="G10" s="850"/>
      <c r="H10" s="850"/>
      <c r="I10" s="850"/>
      <c r="J10" s="850"/>
      <c r="K10" s="850"/>
      <c r="L10" s="850"/>
      <c r="M10" s="850"/>
      <c r="N10" s="850"/>
      <c r="O10" s="850"/>
      <c r="P10" s="850"/>
      <c r="Q10" s="850"/>
      <c r="R10" s="850"/>
      <c r="S10" s="850"/>
      <c r="T10" s="850"/>
      <c r="U10" s="850"/>
      <c r="V10" s="850"/>
      <c r="W10" s="851"/>
      <c r="X10" s="849"/>
      <c r="Y10" s="850"/>
      <c r="Z10" s="850"/>
      <c r="AA10" s="850"/>
      <c r="AB10" s="850"/>
      <c r="AC10" s="850"/>
      <c r="AD10" s="850"/>
      <c r="AE10" s="850"/>
      <c r="AF10" s="850"/>
      <c r="AG10" s="850"/>
      <c r="AH10" s="850"/>
      <c r="AI10" s="850"/>
      <c r="AJ10" s="850"/>
      <c r="AK10" s="850"/>
      <c r="AL10" s="850"/>
      <c r="AM10" s="850"/>
      <c r="AN10" s="850"/>
      <c r="AO10" s="850"/>
      <c r="AP10" s="850"/>
      <c r="AQ10" s="850"/>
      <c r="AR10" s="850"/>
      <c r="AS10" s="850"/>
      <c r="AT10" s="850"/>
      <c r="AU10" s="850"/>
      <c r="AV10" s="850"/>
      <c r="AW10" s="850"/>
      <c r="AX10" s="850"/>
      <c r="AY10" s="850"/>
      <c r="AZ10" s="850"/>
      <c r="BA10" s="850"/>
      <c r="BB10" s="850"/>
      <c r="BC10" s="850"/>
      <c r="BD10" s="850"/>
      <c r="BE10" s="850"/>
      <c r="BF10" s="850"/>
      <c r="BG10" s="850"/>
      <c r="BH10" s="850"/>
      <c r="BI10" s="850"/>
      <c r="BJ10" s="851"/>
      <c r="BK10" s="840"/>
      <c r="BL10" s="841"/>
      <c r="BM10" s="841"/>
      <c r="BN10" s="841"/>
      <c r="BO10" s="841"/>
      <c r="BP10" s="841"/>
      <c r="BQ10" s="841"/>
      <c r="BR10" s="841"/>
      <c r="BS10" s="842"/>
      <c r="BT10" s="861"/>
      <c r="BU10" s="862"/>
      <c r="BV10" s="862"/>
      <c r="BW10" s="862"/>
      <c r="BX10" s="862"/>
      <c r="BY10" s="862"/>
      <c r="BZ10" s="862"/>
      <c r="CA10" s="862"/>
      <c r="CB10" s="863"/>
    </row>
    <row r="11" spans="1:80" s="104" customFormat="1" ht="20.25" customHeight="1">
      <c r="A11" s="103"/>
      <c r="B11" s="859"/>
      <c r="C11" s="860"/>
      <c r="D11" s="852"/>
      <c r="E11" s="853"/>
      <c r="F11" s="853"/>
      <c r="G11" s="853"/>
      <c r="H11" s="853"/>
      <c r="I11" s="853"/>
      <c r="J11" s="853"/>
      <c r="K11" s="853"/>
      <c r="L11" s="853"/>
      <c r="M11" s="853"/>
      <c r="N11" s="853"/>
      <c r="O11" s="853"/>
      <c r="P11" s="853"/>
      <c r="Q11" s="853"/>
      <c r="R11" s="853"/>
      <c r="S11" s="853"/>
      <c r="T11" s="853"/>
      <c r="U11" s="853"/>
      <c r="V11" s="853"/>
      <c r="W11" s="854"/>
      <c r="X11" s="852"/>
      <c r="Y11" s="853"/>
      <c r="Z11" s="853"/>
      <c r="AA11" s="853"/>
      <c r="AB11" s="853"/>
      <c r="AC11" s="853"/>
      <c r="AD11" s="853"/>
      <c r="AE11" s="853"/>
      <c r="AF11" s="853"/>
      <c r="AG11" s="853"/>
      <c r="AH11" s="853"/>
      <c r="AI11" s="853"/>
      <c r="AJ11" s="853"/>
      <c r="AK11" s="853"/>
      <c r="AL11" s="853"/>
      <c r="AM11" s="853"/>
      <c r="AN11" s="853"/>
      <c r="AO11" s="853"/>
      <c r="AP11" s="853"/>
      <c r="AQ11" s="853"/>
      <c r="AR11" s="853"/>
      <c r="AS11" s="853"/>
      <c r="AT11" s="853"/>
      <c r="AU11" s="853"/>
      <c r="AV11" s="853"/>
      <c r="AW11" s="853"/>
      <c r="AX11" s="853"/>
      <c r="AY11" s="853"/>
      <c r="AZ11" s="853"/>
      <c r="BA11" s="853"/>
      <c r="BB11" s="853"/>
      <c r="BC11" s="853"/>
      <c r="BD11" s="853"/>
      <c r="BE11" s="853"/>
      <c r="BF11" s="853"/>
      <c r="BG11" s="853"/>
      <c r="BH11" s="853"/>
      <c r="BI11" s="853"/>
      <c r="BJ11" s="854"/>
      <c r="BK11" s="843"/>
      <c r="BL11" s="844"/>
      <c r="BM11" s="844"/>
      <c r="BN11" s="844"/>
      <c r="BO11" s="844"/>
      <c r="BP11" s="844"/>
      <c r="BQ11" s="844"/>
      <c r="BR11" s="844"/>
      <c r="BS11" s="845"/>
      <c r="BT11" s="728"/>
      <c r="BU11" s="729"/>
      <c r="BV11" s="729"/>
      <c r="BW11" s="729"/>
      <c r="BX11" s="729"/>
      <c r="BY11" s="729"/>
      <c r="BZ11" s="729"/>
      <c r="CA11" s="729"/>
      <c r="CB11" s="730"/>
    </row>
    <row r="12" spans="1:80" s="65" customFormat="1" ht="20.25" customHeight="1">
      <c r="A12" s="43"/>
      <c r="B12" s="795" t="s">
        <v>27</v>
      </c>
      <c r="C12" s="796"/>
      <c r="D12" s="801" t="s">
        <v>499</v>
      </c>
      <c r="E12" s="802"/>
      <c r="F12" s="802"/>
      <c r="G12" s="802"/>
      <c r="H12" s="802"/>
      <c r="I12" s="802"/>
      <c r="J12" s="802"/>
      <c r="K12" s="802"/>
      <c r="L12" s="802"/>
      <c r="M12" s="802"/>
      <c r="N12" s="802"/>
      <c r="O12" s="802"/>
      <c r="P12" s="802"/>
      <c r="Q12" s="802"/>
      <c r="R12" s="802"/>
      <c r="S12" s="802"/>
      <c r="T12" s="802"/>
      <c r="U12" s="802"/>
      <c r="V12" s="802"/>
      <c r="W12" s="803"/>
      <c r="X12" s="810" t="s">
        <v>515</v>
      </c>
      <c r="Y12" s="811"/>
      <c r="Z12" s="811"/>
      <c r="AA12" s="811"/>
      <c r="AB12" s="811"/>
      <c r="AC12" s="811"/>
      <c r="AD12" s="811"/>
      <c r="AE12" s="811"/>
      <c r="AF12" s="811"/>
      <c r="AG12" s="811"/>
      <c r="AH12" s="811"/>
      <c r="AI12" s="811"/>
      <c r="AJ12" s="811"/>
      <c r="AK12" s="811"/>
      <c r="AL12" s="811"/>
      <c r="AM12" s="811"/>
      <c r="AN12" s="811"/>
      <c r="AO12" s="811"/>
      <c r="AP12" s="811"/>
      <c r="AQ12" s="811"/>
      <c r="AR12" s="811"/>
      <c r="AS12" s="811"/>
      <c r="AT12" s="811"/>
      <c r="AU12" s="811"/>
      <c r="AV12" s="811"/>
      <c r="AW12" s="811"/>
      <c r="AX12" s="811"/>
      <c r="AY12" s="811"/>
      <c r="AZ12" s="811"/>
      <c r="BA12" s="811"/>
      <c r="BB12" s="811"/>
      <c r="BC12" s="811"/>
      <c r="BD12" s="811"/>
      <c r="BE12" s="811"/>
      <c r="BF12" s="811"/>
      <c r="BG12" s="811"/>
      <c r="BH12" s="811"/>
      <c r="BI12" s="811"/>
      <c r="BJ12" s="812"/>
      <c r="BK12" s="819" t="s">
        <v>202</v>
      </c>
      <c r="BL12" s="820"/>
      <c r="BM12" s="820"/>
      <c r="BN12" s="820"/>
      <c r="BO12" s="820"/>
      <c r="BP12" s="820"/>
      <c r="BQ12" s="820"/>
      <c r="BR12" s="820"/>
      <c r="BS12" s="821"/>
      <c r="BT12" s="828"/>
      <c r="BU12" s="829"/>
      <c r="BV12" s="829"/>
      <c r="BW12" s="829"/>
      <c r="BX12" s="829"/>
      <c r="BY12" s="829"/>
      <c r="BZ12" s="829"/>
      <c r="CA12" s="829"/>
      <c r="CB12" s="830"/>
    </row>
    <row r="13" spans="1:80" s="65" customFormat="1" ht="20.25" customHeight="1">
      <c r="A13" s="43"/>
      <c r="B13" s="797"/>
      <c r="C13" s="798"/>
      <c r="D13" s="804"/>
      <c r="E13" s="805"/>
      <c r="F13" s="805"/>
      <c r="G13" s="805"/>
      <c r="H13" s="805"/>
      <c r="I13" s="805"/>
      <c r="J13" s="805"/>
      <c r="K13" s="805"/>
      <c r="L13" s="805"/>
      <c r="M13" s="805"/>
      <c r="N13" s="805"/>
      <c r="O13" s="805"/>
      <c r="P13" s="805"/>
      <c r="Q13" s="805"/>
      <c r="R13" s="805"/>
      <c r="S13" s="805"/>
      <c r="T13" s="805"/>
      <c r="U13" s="805"/>
      <c r="V13" s="805"/>
      <c r="W13" s="806"/>
      <c r="X13" s="813"/>
      <c r="Y13" s="814"/>
      <c r="Z13" s="814"/>
      <c r="AA13" s="814"/>
      <c r="AB13" s="814"/>
      <c r="AC13" s="814"/>
      <c r="AD13" s="814"/>
      <c r="AE13" s="814"/>
      <c r="AF13" s="814"/>
      <c r="AG13" s="814"/>
      <c r="AH13" s="814"/>
      <c r="AI13" s="814"/>
      <c r="AJ13" s="814"/>
      <c r="AK13" s="814"/>
      <c r="AL13" s="814"/>
      <c r="AM13" s="814"/>
      <c r="AN13" s="814"/>
      <c r="AO13" s="814"/>
      <c r="AP13" s="814"/>
      <c r="AQ13" s="814"/>
      <c r="AR13" s="814"/>
      <c r="AS13" s="814"/>
      <c r="AT13" s="814"/>
      <c r="AU13" s="814"/>
      <c r="AV13" s="814"/>
      <c r="AW13" s="814"/>
      <c r="AX13" s="814"/>
      <c r="AY13" s="814"/>
      <c r="AZ13" s="814"/>
      <c r="BA13" s="814"/>
      <c r="BB13" s="814"/>
      <c r="BC13" s="814"/>
      <c r="BD13" s="814"/>
      <c r="BE13" s="814"/>
      <c r="BF13" s="814"/>
      <c r="BG13" s="814"/>
      <c r="BH13" s="814"/>
      <c r="BI13" s="814"/>
      <c r="BJ13" s="815"/>
      <c r="BK13" s="822"/>
      <c r="BL13" s="823"/>
      <c r="BM13" s="823"/>
      <c r="BN13" s="823"/>
      <c r="BO13" s="823"/>
      <c r="BP13" s="823"/>
      <c r="BQ13" s="823"/>
      <c r="BR13" s="823"/>
      <c r="BS13" s="824"/>
      <c r="BT13" s="831"/>
      <c r="BU13" s="832"/>
      <c r="BV13" s="832"/>
      <c r="BW13" s="832"/>
      <c r="BX13" s="832"/>
      <c r="BY13" s="832"/>
      <c r="BZ13" s="832"/>
      <c r="CA13" s="832"/>
      <c r="CB13" s="833"/>
    </row>
    <row r="14" spans="1:80" s="65" customFormat="1" ht="20.25" customHeight="1">
      <c r="A14" s="43"/>
      <c r="B14" s="797"/>
      <c r="C14" s="798"/>
      <c r="D14" s="804"/>
      <c r="E14" s="805"/>
      <c r="F14" s="805"/>
      <c r="G14" s="805"/>
      <c r="H14" s="805"/>
      <c r="I14" s="805"/>
      <c r="J14" s="805"/>
      <c r="K14" s="805"/>
      <c r="L14" s="805"/>
      <c r="M14" s="805"/>
      <c r="N14" s="805"/>
      <c r="O14" s="805"/>
      <c r="P14" s="805"/>
      <c r="Q14" s="805"/>
      <c r="R14" s="805"/>
      <c r="S14" s="805"/>
      <c r="T14" s="805"/>
      <c r="U14" s="805"/>
      <c r="V14" s="805"/>
      <c r="W14" s="806"/>
      <c r="X14" s="813"/>
      <c r="Y14" s="814"/>
      <c r="Z14" s="814"/>
      <c r="AA14" s="814"/>
      <c r="AB14" s="814"/>
      <c r="AC14" s="814"/>
      <c r="AD14" s="814"/>
      <c r="AE14" s="814"/>
      <c r="AF14" s="814"/>
      <c r="AG14" s="814"/>
      <c r="AH14" s="814"/>
      <c r="AI14" s="814"/>
      <c r="AJ14" s="814"/>
      <c r="AK14" s="814"/>
      <c r="AL14" s="814"/>
      <c r="AM14" s="814"/>
      <c r="AN14" s="814"/>
      <c r="AO14" s="814"/>
      <c r="AP14" s="814"/>
      <c r="AQ14" s="814"/>
      <c r="AR14" s="814"/>
      <c r="AS14" s="814"/>
      <c r="AT14" s="814"/>
      <c r="AU14" s="814"/>
      <c r="AV14" s="814"/>
      <c r="AW14" s="814"/>
      <c r="AX14" s="814"/>
      <c r="AY14" s="814"/>
      <c r="AZ14" s="814"/>
      <c r="BA14" s="814"/>
      <c r="BB14" s="814"/>
      <c r="BC14" s="814"/>
      <c r="BD14" s="814"/>
      <c r="BE14" s="814"/>
      <c r="BF14" s="814"/>
      <c r="BG14" s="814"/>
      <c r="BH14" s="814"/>
      <c r="BI14" s="814"/>
      <c r="BJ14" s="815"/>
      <c r="BK14" s="822"/>
      <c r="BL14" s="823"/>
      <c r="BM14" s="823"/>
      <c r="BN14" s="823"/>
      <c r="BO14" s="823"/>
      <c r="BP14" s="823"/>
      <c r="BQ14" s="823"/>
      <c r="BR14" s="823"/>
      <c r="BS14" s="824"/>
      <c r="BT14" s="831"/>
      <c r="BU14" s="832"/>
      <c r="BV14" s="832"/>
      <c r="BW14" s="832"/>
      <c r="BX14" s="832"/>
      <c r="BY14" s="832"/>
      <c r="BZ14" s="832"/>
      <c r="CA14" s="832"/>
      <c r="CB14" s="833"/>
    </row>
    <row r="15" spans="1:80" s="65" customFormat="1" ht="20.25" customHeight="1">
      <c r="A15" s="43"/>
      <c r="B15" s="797"/>
      <c r="C15" s="798"/>
      <c r="D15" s="804"/>
      <c r="E15" s="805"/>
      <c r="F15" s="805"/>
      <c r="G15" s="805"/>
      <c r="H15" s="805"/>
      <c r="I15" s="805"/>
      <c r="J15" s="805"/>
      <c r="K15" s="805"/>
      <c r="L15" s="805"/>
      <c r="M15" s="805"/>
      <c r="N15" s="805"/>
      <c r="O15" s="805"/>
      <c r="P15" s="805"/>
      <c r="Q15" s="805"/>
      <c r="R15" s="805"/>
      <c r="S15" s="805"/>
      <c r="T15" s="805"/>
      <c r="U15" s="805"/>
      <c r="V15" s="805"/>
      <c r="W15" s="806"/>
      <c r="X15" s="813"/>
      <c r="Y15" s="814"/>
      <c r="Z15" s="814"/>
      <c r="AA15" s="814"/>
      <c r="AB15" s="814"/>
      <c r="AC15" s="814"/>
      <c r="AD15" s="814"/>
      <c r="AE15" s="814"/>
      <c r="AF15" s="814"/>
      <c r="AG15" s="814"/>
      <c r="AH15" s="814"/>
      <c r="AI15" s="814"/>
      <c r="AJ15" s="814"/>
      <c r="AK15" s="814"/>
      <c r="AL15" s="814"/>
      <c r="AM15" s="814"/>
      <c r="AN15" s="814"/>
      <c r="AO15" s="814"/>
      <c r="AP15" s="814"/>
      <c r="AQ15" s="814"/>
      <c r="AR15" s="814"/>
      <c r="AS15" s="814"/>
      <c r="AT15" s="814"/>
      <c r="AU15" s="814"/>
      <c r="AV15" s="814"/>
      <c r="AW15" s="814"/>
      <c r="AX15" s="814"/>
      <c r="AY15" s="814"/>
      <c r="AZ15" s="814"/>
      <c r="BA15" s="814"/>
      <c r="BB15" s="814"/>
      <c r="BC15" s="814"/>
      <c r="BD15" s="814"/>
      <c r="BE15" s="814"/>
      <c r="BF15" s="814"/>
      <c r="BG15" s="814"/>
      <c r="BH15" s="814"/>
      <c r="BI15" s="814"/>
      <c r="BJ15" s="815"/>
      <c r="BK15" s="822"/>
      <c r="BL15" s="823"/>
      <c r="BM15" s="823"/>
      <c r="BN15" s="823"/>
      <c r="BO15" s="823"/>
      <c r="BP15" s="823"/>
      <c r="BQ15" s="823"/>
      <c r="BR15" s="823"/>
      <c r="BS15" s="824"/>
      <c r="BT15" s="831"/>
      <c r="BU15" s="832"/>
      <c r="BV15" s="832"/>
      <c r="BW15" s="832"/>
      <c r="BX15" s="832"/>
      <c r="BY15" s="832"/>
      <c r="BZ15" s="832"/>
      <c r="CA15" s="832"/>
      <c r="CB15" s="833"/>
    </row>
    <row r="16" spans="1:80" s="65" customFormat="1" ht="20.25" customHeight="1">
      <c r="A16" s="43"/>
      <c r="B16" s="799"/>
      <c r="C16" s="800"/>
      <c r="D16" s="807"/>
      <c r="E16" s="808"/>
      <c r="F16" s="808"/>
      <c r="G16" s="808"/>
      <c r="H16" s="808"/>
      <c r="I16" s="808"/>
      <c r="J16" s="808"/>
      <c r="K16" s="808"/>
      <c r="L16" s="808"/>
      <c r="M16" s="808"/>
      <c r="N16" s="808"/>
      <c r="O16" s="808"/>
      <c r="P16" s="808"/>
      <c r="Q16" s="808"/>
      <c r="R16" s="808"/>
      <c r="S16" s="808"/>
      <c r="T16" s="808"/>
      <c r="U16" s="808"/>
      <c r="V16" s="808"/>
      <c r="W16" s="809"/>
      <c r="X16" s="816"/>
      <c r="Y16" s="817"/>
      <c r="Z16" s="817"/>
      <c r="AA16" s="817"/>
      <c r="AB16" s="817"/>
      <c r="AC16" s="817"/>
      <c r="AD16" s="817"/>
      <c r="AE16" s="817"/>
      <c r="AF16" s="817"/>
      <c r="AG16" s="817"/>
      <c r="AH16" s="817"/>
      <c r="AI16" s="817"/>
      <c r="AJ16" s="817"/>
      <c r="AK16" s="817"/>
      <c r="AL16" s="817"/>
      <c r="AM16" s="817"/>
      <c r="AN16" s="817"/>
      <c r="AO16" s="817"/>
      <c r="AP16" s="817"/>
      <c r="AQ16" s="817"/>
      <c r="AR16" s="817"/>
      <c r="AS16" s="817"/>
      <c r="AT16" s="817"/>
      <c r="AU16" s="817"/>
      <c r="AV16" s="817"/>
      <c r="AW16" s="817"/>
      <c r="AX16" s="817"/>
      <c r="AY16" s="817"/>
      <c r="AZ16" s="817"/>
      <c r="BA16" s="817"/>
      <c r="BB16" s="817"/>
      <c r="BC16" s="817"/>
      <c r="BD16" s="817"/>
      <c r="BE16" s="817"/>
      <c r="BF16" s="817"/>
      <c r="BG16" s="817"/>
      <c r="BH16" s="817"/>
      <c r="BI16" s="817"/>
      <c r="BJ16" s="818"/>
      <c r="BK16" s="825"/>
      <c r="BL16" s="826"/>
      <c r="BM16" s="826"/>
      <c r="BN16" s="826"/>
      <c r="BO16" s="826"/>
      <c r="BP16" s="826"/>
      <c r="BQ16" s="826"/>
      <c r="BR16" s="826"/>
      <c r="BS16" s="827"/>
      <c r="BT16" s="834"/>
      <c r="BU16" s="835"/>
      <c r="BV16" s="835"/>
      <c r="BW16" s="835"/>
      <c r="BX16" s="835"/>
      <c r="BY16" s="835"/>
      <c r="BZ16" s="835"/>
      <c r="CA16" s="835"/>
      <c r="CB16" s="836"/>
    </row>
    <row r="17" spans="1:80" s="65" customFormat="1" ht="20.25" customHeight="1">
      <c r="A17" s="43"/>
      <c r="B17" s="795" t="s">
        <v>28</v>
      </c>
      <c r="C17" s="796"/>
      <c r="D17" s="801"/>
      <c r="E17" s="802"/>
      <c r="F17" s="802"/>
      <c r="G17" s="802"/>
      <c r="H17" s="802"/>
      <c r="I17" s="802"/>
      <c r="J17" s="802"/>
      <c r="K17" s="802"/>
      <c r="L17" s="802"/>
      <c r="M17" s="802"/>
      <c r="N17" s="802"/>
      <c r="O17" s="802"/>
      <c r="P17" s="802"/>
      <c r="Q17" s="802"/>
      <c r="R17" s="802"/>
      <c r="S17" s="802"/>
      <c r="T17" s="802"/>
      <c r="U17" s="802"/>
      <c r="V17" s="802"/>
      <c r="W17" s="803"/>
      <c r="X17" s="810"/>
      <c r="Y17" s="811"/>
      <c r="Z17" s="811"/>
      <c r="AA17" s="811"/>
      <c r="AB17" s="811"/>
      <c r="AC17" s="811"/>
      <c r="AD17" s="811"/>
      <c r="AE17" s="811"/>
      <c r="AF17" s="811"/>
      <c r="AG17" s="811"/>
      <c r="AH17" s="811"/>
      <c r="AI17" s="811"/>
      <c r="AJ17" s="811"/>
      <c r="AK17" s="811"/>
      <c r="AL17" s="811"/>
      <c r="AM17" s="811"/>
      <c r="AN17" s="811"/>
      <c r="AO17" s="811"/>
      <c r="AP17" s="811"/>
      <c r="AQ17" s="811"/>
      <c r="AR17" s="811"/>
      <c r="AS17" s="811"/>
      <c r="AT17" s="811"/>
      <c r="AU17" s="811"/>
      <c r="AV17" s="811"/>
      <c r="AW17" s="811"/>
      <c r="AX17" s="811"/>
      <c r="AY17" s="811"/>
      <c r="AZ17" s="811"/>
      <c r="BA17" s="811"/>
      <c r="BB17" s="811"/>
      <c r="BC17" s="811"/>
      <c r="BD17" s="811"/>
      <c r="BE17" s="811"/>
      <c r="BF17" s="811"/>
      <c r="BG17" s="811"/>
      <c r="BH17" s="811"/>
      <c r="BI17" s="811"/>
      <c r="BJ17" s="812"/>
      <c r="BK17" s="819"/>
      <c r="BL17" s="820"/>
      <c r="BM17" s="820"/>
      <c r="BN17" s="820"/>
      <c r="BO17" s="820"/>
      <c r="BP17" s="820"/>
      <c r="BQ17" s="820"/>
      <c r="BR17" s="820"/>
      <c r="BS17" s="821"/>
      <c r="BT17" s="828"/>
      <c r="BU17" s="829"/>
      <c r="BV17" s="829"/>
      <c r="BW17" s="829"/>
      <c r="BX17" s="829"/>
      <c r="BY17" s="829"/>
      <c r="BZ17" s="829"/>
      <c r="CA17" s="829"/>
      <c r="CB17" s="830"/>
    </row>
    <row r="18" spans="1:80" s="65" customFormat="1" ht="20.25" customHeight="1">
      <c r="A18" s="43"/>
      <c r="B18" s="797"/>
      <c r="C18" s="798"/>
      <c r="D18" s="804"/>
      <c r="E18" s="805"/>
      <c r="F18" s="805"/>
      <c r="G18" s="805"/>
      <c r="H18" s="805"/>
      <c r="I18" s="805"/>
      <c r="J18" s="805"/>
      <c r="K18" s="805"/>
      <c r="L18" s="805"/>
      <c r="M18" s="805"/>
      <c r="N18" s="805"/>
      <c r="O18" s="805"/>
      <c r="P18" s="805"/>
      <c r="Q18" s="805"/>
      <c r="R18" s="805"/>
      <c r="S18" s="805"/>
      <c r="T18" s="805"/>
      <c r="U18" s="805"/>
      <c r="V18" s="805"/>
      <c r="W18" s="806"/>
      <c r="X18" s="813"/>
      <c r="Y18" s="814"/>
      <c r="Z18" s="814"/>
      <c r="AA18" s="814"/>
      <c r="AB18" s="814"/>
      <c r="AC18" s="814"/>
      <c r="AD18" s="814"/>
      <c r="AE18" s="814"/>
      <c r="AF18" s="814"/>
      <c r="AG18" s="814"/>
      <c r="AH18" s="814"/>
      <c r="AI18" s="814"/>
      <c r="AJ18" s="814"/>
      <c r="AK18" s="814"/>
      <c r="AL18" s="814"/>
      <c r="AM18" s="814"/>
      <c r="AN18" s="814"/>
      <c r="AO18" s="814"/>
      <c r="AP18" s="814"/>
      <c r="AQ18" s="814"/>
      <c r="AR18" s="814"/>
      <c r="AS18" s="814"/>
      <c r="AT18" s="814"/>
      <c r="AU18" s="814"/>
      <c r="AV18" s="814"/>
      <c r="AW18" s="814"/>
      <c r="AX18" s="814"/>
      <c r="AY18" s="814"/>
      <c r="AZ18" s="814"/>
      <c r="BA18" s="814"/>
      <c r="BB18" s="814"/>
      <c r="BC18" s="814"/>
      <c r="BD18" s="814"/>
      <c r="BE18" s="814"/>
      <c r="BF18" s="814"/>
      <c r="BG18" s="814"/>
      <c r="BH18" s="814"/>
      <c r="BI18" s="814"/>
      <c r="BJ18" s="815"/>
      <c r="BK18" s="822"/>
      <c r="BL18" s="823"/>
      <c r="BM18" s="823"/>
      <c r="BN18" s="823"/>
      <c r="BO18" s="823"/>
      <c r="BP18" s="823"/>
      <c r="BQ18" s="823"/>
      <c r="BR18" s="823"/>
      <c r="BS18" s="824"/>
      <c r="BT18" s="831"/>
      <c r="BU18" s="832"/>
      <c r="BV18" s="832"/>
      <c r="BW18" s="832"/>
      <c r="BX18" s="832"/>
      <c r="BY18" s="832"/>
      <c r="BZ18" s="832"/>
      <c r="CA18" s="832"/>
      <c r="CB18" s="833"/>
    </row>
    <row r="19" spans="1:80" s="65" customFormat="1" ht="20.25" customHeight="1">
      <c r="A19" s="43"/>
      <c r="B19" s="797"/>
      <c r="C19" s="798"/>
      <c r="D19" s="804"/>
      <c r="E19" s="805"/>
      <c r="F19" s="805"/>
      <c r="G19" s="805"/>
      <c r="H19" s="805"/>
      <c r="I19" s="805"/>
      <c r="J19" s="805"/>
      <c r="K19" s="805"/>
      <c r="L19" s="805"/>
      <c r="M19" s="805"/>
      <c r="N19" s="805"/>
      <c r="O19" s="805"/>
      <c r="P19" s="805"/>
      <c r="Q19" s="805"/>
      <c r="R19" s="805"/>
      <c r="S19" s="805"/>
      <c r="T19" s="805"/>
      <c r="U19" s="805"/>
      <c r="V19" s="805"/>
      <c r="W19" s="806"/>
      <c r="X19" s="813"/>
      <c r="Y19" s="814"/>
      <c r="Z19" s="814"/>
      <c r="AA19" s="814"/>
      <c r="AB19" s="814"/>
      <c r="AC19" s="814"/>
      <c r="AD19" s="814"/>
      <c r="AE19" s="814"/>
      <c r="AF19" s="814"/>
      <c r="AG19" s="814"/>
      <c r="AH19" s="814"/>
      <c r="AI19" s="814"/>
      <c r="AJ19" s="814"/>
      <c r="AK19" s="814"/>
      <c r="AL19" s="814"/>
      <c r="AM19" s="814"/>
      <c r="AN19" s="814"/>
      <c r="AO19" s="814"/>
      <c r="AP19" s="814"/>
      <c r="AQ19" s="814"/>
      <c r="AR19" s="814"/>
      <c r="AS19" s="814"/>
      <c r="AT19" s="814"/>
      <c r="AU19" s="814"/>
      <c r="AV19" s="814"/>
      <c r="AW19" s="814"/>
      <c r="AX19" s="814"/>
      <c r="AY19" s="814"/>
      <c r="AZ19" s="814"/>
      <c r="BA19" s="814"/>
      <c r="BB19" s="814"/>
      <c r="BC19" s="814"/>
      <c r="BD19" s="814"/>
      <c r="BE19" s="814"/>
      <c r="BF19" s="814"/>
      <c r="BG19" s="814"/>
      <c r="BH19" s="814"/>
      <c r="BI19" s="814"/>
      <c r="BJ19" s="815"/>
      <c r="BK19" s="822"/>
      <c r="BL19" s="823"/>
      <c r="BM19" s="823"/>
      <c r="BN19" s="823"/>
      <c r="BO19" s="823"/>
      <c r="BP19" s="823"/>
      <c r="BQ19" s="823"/>
      <c r="BR19" s="823"/>
      <c r="BS19" s="824"/>
      <c r="BT19" s="831"/>
      <c r="BU19" s="832"/>
      <c r="BV19" s="832"/>
      <c r="BW19" s="832"/>
      <c r="BX19" s="832"/>
      <c r="BY19" s="832"/>
      <c r="BZ19" s="832"/>
      <c r="CA19" s="832"/>
      <c r="CB19" s="833"/>
    </row>
    <row r="20" spans="1:80" s="65" customFormat="1" ht="20.25" customHeight="1">
      <c r="A20" s="43"/>
      <c r="B20" s="797"/>
      <c r="C20" s="798"/>
      <c r="D20" s="804"/>
      <c r="E20" s="805"/>
      <c r="F20" s="805"/>
      <c r="G20" s="805"/>
      <c r="H20" s="805"/>
      <c r="I20" s="805"/>
      <c r="J20" s="805"/>
      <c r="K20" s="805"/>
      <c r="L20" s="805"/>
      <c r="M20" s="805"/>
      <c r="N20" s="805"/>
      <c r="O20" s="805"/>
      <c r="P20" s="805"/>
      <c r="Q20" s="805"/>
      <c r="R20" s="805"/>
      <c r="S20" s="805"/>
      <c r="T20" s="805"/>
      <c r="U20" s="805"/>
      <c r="V20" s="805"/>
      <c r="W20" s="806"/>
      <c r="X20" s="813"/>
      <c r="Y20" s="814"/>
      <c r="Z20" s="814"/>
      <c r="AA20" s="814"/>
      <c r="AB20" s="814"/>
      <c r="AC20" s="814"/>
      <c r="AD20" s="814"/>
      <c r="AE20" s="814"/>
      <c r="AF20" s="814"/>
      <c r="AG20" s="814"/>
      <c r="AH20" s="814"/>
      <c r="AI20" s="814"/>
      <c r="AJ20" s="814"/>
      <c r="AK20" s="814"/>
      <c r="AL20" s="814"/>
      <c r="AM20" s="814"/>
      <c r="AN20" s="814"/>
      <c r="AO20" s="814"/>
      <c r="AP20" s="814"/>
      <c r="AQ20" s="814"/>
      <c r="AR20" s="814"/>
      <c r="AS20" s="814"/>
      <c r="AT20" s="814"/>
      <c r="AU20" s="814"/>
      <c r="AV20" s="814"/>
      <c r="AW20" s="814"/>
      <c r="AX20" s="814"/>
      <c r="AY20" s="814"/>
      <c r="AZ20" s="814"/>
      <c r="BA20" s="814"/>
      <c r="BB20" s="814"/>
      <c r="BC20" s="814"/>
      <c r="BD20" s="814"/>
      <c r="BE20" s="814"/>
      <c r="BF20" s="814"/>
      <c r="BG20" s="814"/>
      <c r="BH20" s="814"/>
      <c r="BI20" s="814"/>
      <c r="BJ20" s="815"/>
      <c r="BK20" s="822"/>
      <c r="BL20" s="823"/>
      <c r="BM20" s="823"/>
      <c r="BN20" s="823"/>
      <c r="BO20" s="823"/>
      <c r="BP20" s="823"/>
      <c r="BQ20" s="823"/>
      <c r="BR20" s="823"/>
      <c r="BS20" s="824"/>
      <c r="BT20" s="831"/>
      <c r="BU20" s="832"/>
      <c r="BV20" s="832"/>
      <c r="BW20" s="832"/>
      <c r="BX20" s="832"/>
      <c r="BY20" s="832"/>
      <c r="BZ20" s="832"/>
      <c r="CA20" s="832"/>
      <c r="CB20" s="833"/>
    </row>
    <row r="21" spans="1:80" s="65" customFormat="1" ht="20.25" customHeight="1">
      <c r="A21" s="43"/>
      <c r="B21" s="799"/>
      <c r="C21" s="800"/>
      <c r="D21" s="807"/>
      <c r="E21" s="808"/>
      <c r="F21" s="808"/>
      <c r="G21" s="808"/>
      <c r="H21" s="808"/>
      <c r="I21" s="808"/>
      <c r="J21" s="808"/>
      <c r="K21" s="808"/>
      <c r="L21" s="808"/>
      <c r="M21" s="808"/>
      <c r="N21" s="808"/>
      <c r="O21" s="808"/>
      <c r="P21" s="808"/>
      <c r="Q21" s="808"/>
      <c r="R21" s="808"/>
      <c r="S21" s="808"/>
      <c r="T21" s="808"/>
      <c r="U21" s="808"/>
      <c r="V21" s="808"/>
      <c r="W21" s="809"/>
      <c r="X21" s="816"/>
      <c r="Y21" s="817"/>
      <c r="Z21" s="817"/>
      <c r="AA21" s="817"/>
      <c r="AB21" s="817"/>
      <c r="AC21" s="817"/>
      <c r="AD21" s="817"/>
      <c r="AE21" s="817"/>
      <c r="AF21" s="817"/>
      <c r="AG21" s="817"/>
      <c r="AH21" s="817"/>
      <c r="AI21" s="817"/>
      <c r="AJ21" s="817"/>
      <c r="AK21" s="817"/>
      <c r="AL21" s="817"/>
      <c r="AM21" s="817"/>
      <c r="AN21" s="817"/>
      <c r="AO21" s="817"/>
      <c r="AP21" s="817"/>
      <c r="AQ21" s="817"/>
      <c r="AR21" s="817"/>
      <c r="AS21" s="817"/>
      <c r="AT21" s="817"/>
      <c r="AU21" s="817"/>
      <c r="AV21" s="817"/>
      <c r="AW21" s="817"/>
      <c r="AX21" s="817"/>
      <c r="AY21" s="817"/>
      <c r="AZ21" s="817"/>
      <c r="BA21" s="817"/>
      <c r="BB21" s="817"/>
      <c r="BC21" s="817"/>
      <c r="BD21" s="817"/>
      <c r="BE21" s="817"/>
      <c r="BF21" s="817"/>
      <c r="BG21" s="817"/>
      <c r="BH21" s="817"/>
      <c r="BI21" s="817"/>
      <c r="BJ21" s="818"/>
      <c r="BK21" s="825"/>
      <c r="BL21" s="826"/>
      <c r="BM21" s="826"/>
      <c r="BN21" s="826"/>
      <c r="BO21" s="826"/>
      <c r="BP21" s="826"/>
      <c r="BQ21" s="826"/>
      <c r="BR21" s="826"/>
      <c r="BS21" s="827"/>
      <c r="BT21" s="834"/>
      <c r="BU21" s="835"/>
      <c r="BV21" s="835"/>
      <c r="BW21" s="835"/>
      <c r="BX21" s="835"/>
      <c r="BY21" s="835"/>
      <c r="BZ21" s="835"/>
      <c r="CA21" s="835"/>
      <c r="CB21" s="836"/>
    </row>
    <row r="22" spans="1:80" s="65" customFormat="1" ht="20.25" customHeight="1">
      <c r="A22" s="43"/>
      <c r="B22" s="795" t="s">
        <v>29</v>
      </c>
      <c r="C22" s="796"/>
      <c r="D22" s="801"/>
      <c r="E22" s="802"/>
      <c r="F22" s="802"/>
      <c r="G22" s="802"/>
      <c r="H22" s="802"/>
      <c r="I22" s="802"/>
      <c r="J22" s="802"/>
      <c r="K22" s="802"/>
      <c r="L22" s="802"/>
      <c r="M22" s="802"/>
      <c r="N22" s="802"/>
      <c r="O22" s="802"/>
      <c r="P22" s="802"/>
      <c r="Q22" s="802"/>
      <c r="R22" s="802"/>
      <c r="S22" s="802"/>
      <c r="T22" s="802"/>
      <c r="U22" s="802"/>
      <c r="V22" s="802"/>
      <c r="W22" s="803"/>
      <c r="X22" s="810"/>
      <c r="Y22" s="811"/>
      <c r="Z22" s="811"/>
      <c r="AA22" s="811"/>
      <c r="AB22" s="811"/>
      <c r="AC22" s="811"/>
      <c r="AD22" s="811"/>
      <c r="AE22" s="811"/>
      <c r="AF22" s="811"/>
      <c r="AG22" s="811"/>
      <c r="AH22" s="811"/>
      <c r="AI22" s="811"/>
      <c r="AJ22" s="811"/>
      <c r="AK22" s="811"/>
      <c r="AL22" s="811"/>
      <c r="AM22" s="811"/>
      <c r="AN22" s="811"/>
      <c r="AO22" s="811"/>
      <c r="AP22" s="811"/>
      <c r="AQ22" s="811"/>
      <c r="AR22" s="811"/>
      <c r="AS22" s="811"/>
      <c r="AT22" s="811"/>
      <c r="AU22" s="811"/>
      <c r="AV22" s="811"/>
      <c r="AW22" s="811"/>
      <c r="AX22" s="811"/>
      <c r="AY22" s="811"/>
      <c r="AZ22" s="811"/>
      <c r="BA22" s="811"/>
      <c r="BB22" s="811"/>
      <c r="BC22" s="811"/>
      <c r="BD22" s="811"/>
      <c r="BE22" s="811"/>
      <c r="BF22" s="811"/>
      <c r="BG22" s="811"/>
      <c r="BH22" s="811"/>
      <c r="BI22" s="811"/>
      <c r="BJ22" s="812"/>
      <c r="BK22" s="819"/>
      <c r="BL22" s="820"/>
      <c r="BM22" s="820"/>
      <c r="BN22" s="820"/>
      <c r="BO22" s="820"/>
      <c r="BP22" s="820"/>
      <c r="BQ22" s="820"/>
      <c r="BR22" s="820"/>
      <c r="BS22" s="821"/>
      <c r="BT22" s="828"/>
      <c r="BU22" s="829"/>
      <c r="BV22" s="829"/>
      <c r="BW22" s="829"/>
      <c r="BX22" s="829"/>
      <c r="BY22" s="829"/>
      <c r="BZ22" s="829"/>
      <c r="CA22" s="829"/>
      <c r="CB22" s="830"/>
    </row>
    <row r="23" spans="1:80" s="65" customFormat="1" ht="20.25" customHeight="1">
      <c r="A23" s="43"/>
      <c r="B23" s="797"/>
      <c r="C23" s="798"/>
      <c r="D23" s="804"/>
      <c r="E23" s="805"/>
      <c r="F23" s="805"/>
      <c r="G23" s="805"/>
      <c r="H23" s="805"/>
      <c r="I23" s="805"/>
      <c r="J23" s="805"/>
      <c r="K23" s="805"/>
      <c r="L23" s="805"/>
      <c r="M23" s="805"/>
      <c r="N23" s="805"/>
      <c r="O23" s="805"/>
      <c r="P23" s="805"/>
      <c r="Q23" s="805"/>
      <c r="R23" s="805"/>
      <c r="S23" s="805"/>
      <c r="T23" s="805"/>
      <c r="U23" s="805"/>
      <c r="V23" s="805"/>
      <c r="W23" s="806"/>
      <c r="X23" s="813"/>
      <c r="Y23" s="814"/>
      <c r="Z23" s="814"/>
      <c r="AA23" s="814"/>
      <c r="AB23" s="814"/>
      <c r="AC23" s="814"/>
      <c r="AD23" s="814"/>
      <c r="AE23" s="814"/>
      <c r="AF23" s="814"/>
      <c r="AG23" s="814"/>
      <c r="AH23" s="814"/>
      <c r="AI23" s="814"/>
      <c r="AJ23" s="814"/>
      <c r="AK23" s="814"/>
      <c r="AL23" s="814"/>
      <c r="AM23" s="814"/>
      <c r="AN23" s="814"/>
      <c r="AO23" s="814"/>
      <c r="AP23" s="814"/>
      <c r="AQ23" s="814"/>
      <c r="AR23" s="814"/>
      <c r="AS23" s="814"/>
      <c r="AT23" s="814"/>
      <c r="AU23" s="814"/>
      <c r="AV23" s="814"/>
      <c r="AW23" s="814"/>
      <c r="AX23" s="814"/>
      <c r="AY23" s="814"/>
      <c r="AZ23" s="814"/>
      <c r="BA23" s="814"/>
      <c r="BB23" s="814"/>
      <c r="BC23" s="814"/>
      <c r="BD23" s="814"/>
      <c r="BE23" s="814"/>
      <c r="BF23" s="814"/>
      <c r="BG23" s="814"/>
      <c r="BH23" s="814"/>
      <c r="BI23" s="814"/>
      <c r="BJ23" s="815"/>
      <c r="BK23" s="822"/>
      <c r="BL23" s="823"/>
      <c r="BM23" s="823"/>
      <c r="BN23" s="823"/>
      <c r="BO23" s="823"/>
      <c r="BP23" s="823"/>
      <c r="BQ23" s="823"/>
      <c r="BR23" s="823"/>
      <c r="BS23" s="824"/>
      <c r="BT23" s="831"/>
      <c r="BU23" s="832"/>
      <c r="BV23" s="832"/>
      <c r="BW23" s="832"/>
      <c r="BX23" s="832"/>
      <c r="BY23" s="832"/>
      <c r="BZ23" s="832"/>
      <c r="CA23" s="832"/>
      <c r="CB23" s="833"/>
    </row>
    <row r="24" spans="1:80" s="65" customFormat="1" ht="20.25" customHeight="1">
      <c r="A24" s="43"/>
      <c r="B24" s="797"/>
      <c r="C24" s="798"/>
      <c r="D24" s="804"/>
      <c r="E24" s="805"/>
      <c r="F24" s="805"/>
      <c r="G24" s="805"/>
      <c r="H24" s="805"/>
      <c r="I24" s="805"/>
      <c r="J24" s="805"/>
      <c r="K24" s="805"/>
      <c r="L24" s="805"/>
      <c r="M24" s="805"/>
      <c r="N24" s="805"/>
      <c r="O24" s="805"/>
      <c r="P24" s="805"/>
      <c r="Q24" s="805"/>
      <c r="R24" s="805"/>
      <c r="S24" s="805"/>
      <c r="T24" s="805"/>
      <c r="U24" s="805"/>
      <c r="V24" s="805"/>
      <c r="W24" s="806"/>
      <c r="X24" s="813"/>
      <c r="Y24" s="814"/>
      <c r="Z24" s="814"/>
      <c r="AA24" s="814"/>
      <c r="AB24" s="814"/>
      <c r="AC24" s="814"/>
      <c r="AD24" s="814"/>
      <c r="AE24" s="814"/>
      <c r="AF24" s="814"/>
      <c r="AG24" s="814"/>
      <c r="AH24" s="814"/>
      <c r="AI24" s="814"/>
      <c r="AJ24" s="814"/>
      <c r="AK24" s="814"/>
      <c r="AL24" s="814"/>
      <c r="AM24" s="814"/>
      <c r="AN24" s="814"/>
      <c r="AO24" s="814"/>
      <c r="AP24" s="814"/>
      <c r="AQ24" s="814"/>
      <c r="AR24" s="814"/>
      <c r="AS24" s="814"/>
      <c r="AT24" s="814"/>
      <c r="AU24" s="814"/>
      <c r="AV24" s="814"/>
      <c r="AW24" s="814"/>
      <c r="AX24" s="814"/>
      <c r="AY24" s="814"/>
      <c r="AZ24" s="814"/>
      <c r="BA24" s="814"/>
      <c r="BB24" s="814"/>
      <c r="BC24" s="814"/>
      <c r="BD24" s="814"/>
      <c r="BE24" s="814"/>
      <c r="BF24" s="814"/>
      <c r="BG24" s="814"/>
      <c r="BH24" s="814"/>
      <c r="BI24" s="814"/>
      <c r="BJ24" s="815"/>
      <c r="BK24" s="822"/>
      <c r="BL24" s="823"/>
      <c r="BM24" s="823"/>
      <c r="BN24" s="823"/>
      <c r="BO24" s="823"/>
      <c r="BP24" s="823"/>
      <c r="BQ24" s="823"/>
      <c r="BR24" s="823"/>
      <c r="BS24" s="824"/>
      <c r="BT24" s="831"/>
      <c r="BU24" s="832"/>
      <c r="BV24" s="832"/>
      <c r="BW24" s="832"/>
      <c r="BX24" s="832"/>
      <c r="BY24" s="832"/>
      <c r="BZ24" s="832"/>
      <c r="CA24" s="832"/>
      <c r="CB24" s="833"/>
    </row>
    <row r="25" spans="1:80" s="65" customFormat="1" ht="20.25" customHeight="1">
      <c r="A25" s="43"/>
      <c r="B25" s="797"/>
      <c r="C25" s="798"/>
      <c r="D25" s="804"/>
      <c r="E25" s="805"/>
      <c r="F25" s="805"/>
      <c r="G25" s="805"/>
      <c r="H25" s="805"/>
      <c r="I25" s="805"/>
      <c r="J25" s="805"/>
      <c r="K25" s="805"/>
      <c r="L25" s="805"/>
      <c r="M25" s="805"/>
      <c r="N25" s="805"/>
      <c r="O25" s="805"/>
      <c r="P25" s="805"/>
      <c r="Q25" s="805"/>
      <c r="R25" s="805"/>
      <c r="S25" s="805"/>
      <c r="T25" s="805"/>
      <c r="U25" s="805"/>
      <c r="V25" s="805"/>
      <c r="W25" s="806"/>
      <c r="X25" s="813"/>
      <c r="Y25" s="814"/>
      <c r="Z25" s="814"/>
      <c r="AA25" s="814"/>
      <c r="AB25" s="814"/>
      <c r="AC25" s="814"/>
      <c r="AD25" s="814"/>
      <c r="AE25" s="814"/>
      <c r="AF25" s="814"/>
      <c r="AG25" s="814"/>
      <c r="AH25" s="814"/>
      <c r="AI25" s="814"/>
      <c r="AJ25" s="814"/>
      <c r="AK25" s="814"/>
      <c r="AL25" s="814"/>
      <c r="AM25" s="814"/>
      <c r="AN25" s="814"/>
      <c r="AO25" s="814"/>
      <c r="AP25" s="814"/>
      <c r="AQ25" s="814"/>
      <c r="AR25" s="814"/>
      <c r="AS25" s="814"/>
      <c r="AT25" s="814"/>
      <c r="AU25" s="814"/>
      <c r="AV25" s="814"/>
      <c r="AW25" s="814"/>
      <c r="AX25" s="814"/>
      <c r="AY25" s="814"/>
      <c r="AZ25" s="814"/>
      <c r="BA25" s="814"/>
      <c r="BB25" s="814"/>
      <c r="BC25" s="814"/>
      <c r="BD25" s="814"/>
      <c r="BE25" s="814"/>
      <c r="BF25" s="814"/>
      <c r="BG25" s="814"/>
      <c r="BH25" s="814"/>
      <c r="BI25" s="814"/>
      <c r="BJ25" s="815"/>
      <c r="BK25" s="822"/>
      <c r="BL25" s="823"/>
      <c r="BM25" s="823"/>
      <c r="BN25" s="823"/>
      <c r="BO25" s="823"/>
      <c r="BP25" s="823"/>
      <c r="BQ25" s="823"/>
      <c r="BR25" s="823"/>
      <c r="BS25" s="824"/>
      <c r="BT25" s="831"/>
      <c r="BU25" s="832"/>
      <c r="BV25" s="832"/>
      <c r="BW25" s="832"/>
      <c r="BX25" s="832"/>
      <c r="BY25" s="832"/>
      <c r="BZ25" s="832"/>
      <c r="CA25" s="832"/>
      <c r="CB25" s="833"/>
    </row>
    <row r="26" spans="1:80" s="65" customFormat="1" ht="20.25" customHeight="1">
      <c r="A26" s="43"/>
      <c r="B26" s="799"/>
      <c r="C26" s="800"/>
      <c r="D26" s="807"/>
      <c r="E26" s="808"/>
      <c r="F26" s="808"/>
      <c r="G26" s="808"/>
      <c r="H26" s="808"/>
      <c r="I26" s="808"/>
      <c r="J26" s="808"/>
      <c r="K26" s="808"/>
      <c r="L26" s="808"/>
      <c r="M26" s="808"/>
      <c r="N26" s="808"/>
      <c r="O26" s="808"/>
      <c r="P26" s="808"/>
      <c r="Q26" s="808"/>
      <c r="R26" s="808"/>
      <c r="S26" s="808"/>
      <c r="T26" s="808"/>
      <c r="U26" s="808"/>
      <c r="V26" s="808"/>
      <c r="W26" s="809"/>
      <c r="X26" s="816"/>
      <c r="Y26" s="817"/>
      <c r="Z26" s="817"/>
      <c r="AA26" s="817"/>
      <c r="AB26" s="817"/>
      <c r="AC26" s="817"/>
      <c r="AD26" s="817"/>
      <c r="AE26" s="817"/>
      <c r="AF26" s="817"/>
      <c r="AG26" s="817"/>
      <c r="AH26" s="817"/>
      <c r="AI26" s="817"/>
      <c r="AJ26" s="817"/>
      <c r="AK26" s="817"/>
      <c r="AL26" s="817"/>
      <c r="AM26" s="817"/>
      <c r="AN26" s="817"/>
      <c r="AO26" s="817"/>
      <c r="AP26" s="817"/>
      <c r="AQ26" s="817"/>
      <c r="AR26" s="817"/>
      <c r="AS26" s="817"/>
      <c r="AT26" s="817"/>
      <c r="AU26" s="817"/>
      <c r="AV26" s="817"/>
      <c r="AW26" s="817"/>
      <c r="AX26" s="817"/>
      <c r="AY26" s="817"/>
      <c r="AZ26" s="817"/>
      <c r="BA26" s="817"/>
      <c r="BB26" s="817"/>
      <c r="BC26" s="817"/>
      <c r="BD26" s="817"/>
      <c r="BE26" s="817"/>
      <c r="BF26" s="817"/>
      <c r="BG26" s="817"/>
      <c r="BH26" s="817"/>
      <c r="BI26" s="817"/>
      <c r="BJ26" s="818"/>
      <c r="BK26" s="825"/>
      <c r="BL26" s="826"/>
      <c r="BM26" s="826"/>
      <c r="BN26" s="826"/>
      <c r="BO26" s="826"/>
      <c r="BP26" s="826"/>
      <c r="BQ26" s="826"/>
      <c r="BR26" s="826"/>
      <c r="BS26" s="827"/>
      <c r="BT26" s="834"/>
      <c r="BU26" s="835"/>
      <c r="BV26" s="835"/>
      <c r="BW26" s="835"/>
      <c r="BX26" s="835"/>
      <c r="BY26" s="835"/>
      <c r="BZ26" s="835"/>
      <c r="CA26" s="835"/>
      <c r="CB26" s="836"/>
    </row>
    <row r="27" spans="1:80" s="65" customFormat="1" ht="20.25" customHeight="1">
      <c r="A27" s="43"/>
      <c r="B27" s="795" t="s">
        <v>47</v>
      </c>
      <c r="C27" s="796"/>
      <c r="D27" s="801"/>
      <c r="E27" s="802"/>
      <c r="F27" s="802"/>
      <c r="G27" s="802"/>
      <c r="H27" s="802"/>
      <c r="I27" s="802"/>
      <c r="J27" s="802"/>
      <c r="K27" s="802"/>
      <c r="L27" s="802"/>
      <c r="M27" s="802"/>
      <c r="N27" s="802"/>
      <c r="O27" s="802"/>
      <c r="P27" s="802"/>
      <c r="Q27" s="802"/>
      <c r="R27" s="802"/>
      <c r="S27" s="802"/>
      <c r="T27" s="802"/>
      <c r="U27" s="802"/>
      <c r="V27" s="802"/>
      <c r="W27" s="803"/>
      <c r="X27" s="810"/>
      <c r="Y27" s="811"/>
      <c r="Z27" s="811"/>
      <c r="AA27" s="811"/>
      <c r="AB27" s="811"/>
      <c r="AC27" s="811"/>
      <c r="AD27" s="811"/>
      <c r="AE27" s="811"/>
      <c r="AF27" s="811"/>
      <c r="AG27" s="811"/>
      <c r="AH27" s="811"/>
      <c r="AI27" s="811"/>
      <c r="AJ27" s="811"/>
      <c r="AK27" s="811"/>
      <c r="AL27" s="811"/>
      <c r="AM27" s="811"/>
      <c r="AN27" s="811"/>
      <c r="AO27" s="811"/>
      <c r="AP27" s="811"/>
      <c r="AQ27" s="811"/>
      <c r="AR27" s="811"/>
      <c r="AS27" s="811"/>
      <c r="AT27" s="811"/>
      <c r="AU27" s="811"/>
      <c r="AV27" s="811"/>
      <c r="AW27" s="811"/>
      <c r="AX27" s="811"/>
      <c r="AY27" s="811"/>
      <c r="AZ27" s="811"/>
      <c r="BA27" s="811"/>
      <c r="BB27" s="811"/>
      <c r="BC27" s="811"/>
      <c r="BD27" s="811"/>
      <c r="BE27" s="811"/>
      <c r="BF27" s="811"/>
      <c r="BG27" s="811"/>
      <c r="BH27" s="811"/>
      <c r="BI27" s="811"/>
      <c r="BJ27" s="812"/>
      <c r="BK27" s="819"/>
      <c r="BL27" s="820"/>
      <c r="BM27" s="820"/>
      <c r="BN27" s="820"/>
      <c r="BO27" s="820"/>
      <c r="BP27" s="820"/>
      <c r="BQ27" s="820"/>
      <c r="BR27" s="820"/>
      <c r="BS27" s="821"/>
      <c r="BT27" s="828"/>
      <c r="BU27" s="829"/>
      <c r="BV27" s="829"/>
      <c r="BW27" s="829"/>
      <c r="BX27" s="829"/>
      <c r="BY27" s="829"/>
      <c r="BZ27" s="829"/>
      <c r="CA27" s="829"/>
      <c r="CB27" s="830"/>
    </row>
    <row r="28" spans="1:80" s="65" customFormat="1" ht="20.25" customHeight="1">
      <c r="A28" s="43"/>
      <c r="B28" s="797"/>
      <c r="C28" s="798"/>
      <c r="D28" s="804"/>
      <c r="E28" s="805"/>
      <c r="F28" s="805"/>
      <c r="G28" s="805"/>
      <c r="H28" s="805"/>
      <c r="I28" s="805"/>
      <c r="J28" s="805"/>
      <c r="K28" s="805"/>
      <c r="L28" s="805"/>
      <c r="M28" s="805"/>
      <c r="N28" s="805"/>
      <c r="O28" s="805"/>
      <c r="P28" s="805"/>
      <c r="Q28" s="805"/>
      <c r="R28" s="805"/>
      <c r="S28" s="805"/>
      <c r="T28" s="805"/>
      <c r="U28" s="805"/>
      <c r="V28" s="805"/>
      <c r="W28" s="806"/>
      <c r="X28" s="813"/>
      <c r="Y28" s="814"/>
      <c r="Z28" s="814"/>
      <c r="AA28" s="814"/>
      <c r="AB28" s="814"/>
      <c r="AC28" s="814"/>
      <c r="AD28" s="814"/>
      <c r="AE28" s="814"/>
      <c r="AF28" s="814"/>
      <c r="AG28" s="814"/>
      <c r="AH28" s="814"/>
      <c r="AI28" s="814"/>
      <c r="AJ28" s="814"/>
      <c r="AK28" s="814"/>
      <c r="AL28" s="814"/>
      <c r="AM28" s="814"/>
      <c r="AN28" s="814"/>
      <c r="AO28" s="814"/>
      <c r="AP28" s="814"/>
      <c r="AQ28" s="814"/>
      <c r="AR28" s="814"/>
      <c r="AS28" s="814"/>
      <c r="AT28" s="814"/>
      <c r="AU28" s="814"/>
      <c r="AV28" s="814"/>
      <c r="AW28" s="814"/>
      <c r="AX28" s="814"/>
      <c r="AY28" s="814"/>
      <c r="AZ28" s="814"/>
      <c r="BA28" s="814"/>
      <c r="BB28" s="814"/>
      <c r="BC28" s="814"/>
      <c r="BD28" s="814"/>
      <c r="BE28" s="814"/>
      <c r="BF28" s="814"/>
      <c r="BG28" s="814"/>
      <c r="BH28" s="814"/>
      <c r="BI28" s="814"/>
      <c r="BJ28" s="815"/>
      <c r="BK28" s="822"/>
      <c r="BL28" s="823"/>
      <c r="BM28" s="823"/>
      <c r="BN28" s="823"/>
      <c r="BO28" s="823"/>
      <c r="BP28" s="823"/>
      <c r="BQ28" s="823"/>
      <c r="BR28" s="823"/>
      <c r="BS28" s="824"/>
      <c r="BT28" s="831"/>
      <c r="BU28" s="832"/>
      <c r="BV28" s="832"/>
      <c r="BW28" s="832"/>
      <c r="BX28" s="832"/>
      <c r="BY28" s="832"/>
      <c r="BZ28" s="832"/>
      <c r="CA28" s="832"/>
      <c r="CB28" s="833"/>
    </row>
    <row r="29" spans="1:80" s="65" customFormat="1" ht="20.25" customHeight="1">
      <c r="A29" s="43"/>
      <c r="B29" s="797"/>
      <c r="C29" s="798"/>
      <c r="D29" s="804"/>
      <c r="E29" s="805"/>
      <c r="F29" s="805"/>
      <c r="G29" s="805"/>
      <c r="H29" s="805"/>
      <c r="I29" s="805"/>
      <c r="J29" s="805"/>
      <c r="K29" s="805"/>
      <c r="L29" s="805"/>
      <c r="M29" s="805"/>
      <c r="N29" s="805"/>
      <c r="O29" s="805"/>
      <c r="P29" s="805"/>
      <c r="Q29" s="805"/>
      <c r="R29" s="805"/>
      <c r="S29" s="805"/>
      <c r="T29" s="805"/>
      <c r="U29" s="805"/>
      <c r="V29" s="805"/>
      <c r="W29" s="806"/>
      <c r="X29" s="813"/>
      <c r="Y29" s="814"/>
      <c r="Z29" s="814"/>
      <c r="AA29" s="814"/>
      <c r="AB29" s="814"/>
      <c r="AC29" s="814"/>
      <c r="AD29" s="814"/>
      <c r="AE29" s="814"/>
      <c r="AF29" s="814"/>
      <c r="AG29" s="814"/>
      <c r="AH29" s="814"/>
      <c r="AI29" s="814"/>
      <c r="AJ29" s="814"/>
      <c r="AK29" s="814"/>
      <c r="AL29" s="814"/>
      <c r="AM29" s="814"/>
      <c r="AN29" s="814"/>
      <c r="AO29" s="814"/>
      <c r="AP29" s="814"/>
      <c r="AQ29" s="814"/>
      <c r="AR29" s="814"/>
      <c r="AS29" s="814"/>
      <c r="AT29" s="814"/>
      <c r="AU29" s="814"/>
      <c r="AV29" s="814"/>
      <c r="AW29" s="814"/>
      <c r="AX29" s="814"/>
      <c r="AY29" s="814"/>
      <c r="AZ29" s="814"/>
      <c r="BA29" s="814"/>
      <c r="BB29" s="814"/>
      <c r="BC29" s="814"/>
      <c r="BD29" s="814"/>
      <c r="BE29" s="814"/>
      <c r="BF29" s="814"/>
      <c r="BG29" s="814"/>
      <c r="BH29" s="814"/>
      <c r="BI29" s="814"/>
      <c r="BJ29" s="815"/>
      <c r="BK29" s="822"/>
      <c r="BL29" s="823"/>
      <c r="BM29" s="823"/>
      <c r="BN29" s="823"/>
      <c r="BO29" s="823"/>
      <c r="BP29" s="823"/>
      <c r="BQ29" s="823"/>
      <c r="BR29" s="823"/>
      <c r="BS29" s="824"/>
      <c r="BT29" s="831"/>
      <c r="BU29" s="832"/>
      <c r="BV29" s="832"/>
      <c r="BW29" s="832"/>
      <c r="BX29" s="832"/>
      <c r="BY29" s="832"/>
      <c r="BZ29" s="832"/>
      <c r="CA29" s="832"/>
      <c r="CB29" s="833"/>
    </row>
    <row r="30" spans="1:80" s="65" customFormat="1" ht="20.25" customHeight="1">
      <c r="A30" s="43"/>
      <c r="B30" s="797"/>
      <c r="C30" s="798"/>
      <c r="D30" s="804"/>
      <c r="E30" s="805"/>
      <c r="F30" s="805"/>
      <c r="G30" s="805"/>
      <c r="H30" s="805"/>
      <c r="I30" s="805"/>
      <c r="J30" s="805"/>
      <c r="K30" s="805"/>
      <c r="L30" s="805"/>
      <c r="M30" s="805"/>
      <c r="N30" s="805"/>
      <c r="O30" s="805"/>
      <c r="P30" s="805"/>
      <c r="Q30" s="805"/>
      <c r="R30" s="805"/>
      <c r="S30" s="805"/>
      <c r="T30" s="805"/>
      <c r="U30" s="805"/>
      <c r="V30" s="805"/>
      <c r="W30" s="806"/>
      <c r="X30" s="813"/>
      <c r="Y30" s="814"/>
      <c r="Z30" s="814"/>
      <c r="AA30" s="814"/>
      <c r="AB30" s="814"/>
      <c r="AC30" s="814"/>
      <c r="AD30" s="814"/>
      <c r="AE30" s="814"/>
      <c r="AF30" s="814"/>
      <c r="AG30" s="814"/>
      <c r="AH30" s="814"/>
      <c r="AI30" s="814"/>
      <c r="AJ30" s="814"/>
      <c r="AK30" s="814"/>
      <c r="AL30" s="814"/>
      <c r="AM30" s="814"/>
      <c r="AN30" s="814"/>
      <c r="AO30" s="814"/>
      <c r="AP30" s="814"/>
      <c r="AQ30" s="814"/>
      <c r="AR30" s="814"/>
      <c r="AS30" s="814"/>
      <c r="AT30" s="814"/>
      <c r="AU30" s="814"/>
      <c r="AV30" s="814"/>
      <c r="AW30" s="814"/>
      <c r="AX30" s="814"/>
      <c r="AY30" s="814"/>
      <c r="AZ30" s="814"/>
      <c r="BA30" s="814"/>
      <c r="BB30" s="814"/>
      <c r="BC30" s="814"/>
      <c r="BD30" s="814"/>
      <c r="BE30" s="814"/>
      <c r="BF30" s="814"/>
      <c r="BG30" s="814"/>
      <c r="BH30" s="814"/>
      <c r="BI30" s="814"/>
      <c r="BJ30" s="815"/>
      <c r="BK30" s="822"/>
      <c r="BL30" s="823"/>
      <c r="BM30" s="823"/>
      <c r="BN30" s="823"/>
      <c r="BO30" s="823"/>
      <c r="BP30" s="823"/>
      <c r="BQ30" s="823"/>
      <c r="BR30" s="823"/>
      <c r="BS30" s="824"/>
      <c r="BT30" s="831"/>
      <c r="BU30" s="832"/>
      <c r="BV30" s="832"/>
      <c r="BW30" s="832"/>
      <c r="BX30" s="832"/>
      <c r="BY30" s="832"/>
      <c r="BZ30" s="832"/>
      <c r="CA30" s="832"/>
      <c r="CB30" s="833"/>
    </row>
    <row r="31" spans="1:80" s="65" customFormat="1" ht="20.25" customHeight="1">
      <c r="A31" s="43"/>
      <c r="B31" s="799"/>
      <c r="C31" s="800"/>
      <c r="D31" s="807"/>
      <c r="E31" s="808"/>
      <c r="F31" s="808"/>
      <c r="G31" s="808"/>
      <c r="H31" s="808"/>
      <c r="I31" s="808"/>
      <c r="J31" s="808"/>
      <c r="K31" s="808"/>
      <c r="L31" s="808"/>
      <c r="M31" s="808"/>
      <c r="N31" s="808"/>
      <c r="O31" s="808"/>
      <c r="P31" s="808"/>
      <c r="Q31" s="808"/>
      <c r="R31" s="808"/>
      <c r="S31" s="808"/>
      <c r="T31" s="808"/>
      <c r="U31" s="808"/>
      <c r="V31" s="808"/>
      <c r="W31" s="809"/>
      <c r="X31" s="816"/>
      <c r="Y31" s="817"/>
      <c r="Z31" s="817"/>
      <c r="AA31" s="817"/>
      <c r="AB31" s="817"/>
      <c r="AC31" s="817"/>
      <c r="AD31" s="817"/>
      <c r="AE31" s="817"/>
      <c r="AF31" s="817"/>
      <c r="AG31" s="817"/>
      <c r="AH31" s="817"/>
      <c r="AI31" s="817"/>
      <c r="AJ31" s="817"/>
      <c r="AK31" s="817"/>
      <c r="AL31" s="817"/>
      <c r="AM31" s="817"/>
      <c r="AN31" s="817"/>
      <c r="AO31" s="817"/>
      <c r="AP31" s="817"/>
      <c r="AQ31" s="817"/>
      <c r="AR31" s="817"/>
      <c r="AS31" s="817"/>
      <c r="AT31" s="817"/>
      <c r="AU31" s="817"/>
      <c r="AV31" s="817"/>
      <c r="AW31" s="817"/>
      <c r="AX31" s="817"/>
      <c r="AY31" s="817"/>
      <c r="AZ31" s="817"/>
      <c r="BA31" s="817"/>
      <c r="BB31" s="817"/>
      <c r="BC31" s="817"/>
      <c r="BD31" s="817"/>
      <c r="BE31" s="817"/>
      <c r="BF31" s="817"/>
      <c r="BG31" s="817"/>
      <c r="BH31" s="817"/>
      <c r="BI31" s="817"/>
      <c r="BJ31" s="818"/>
      <c r="BK31" s="825"/>
      <c r="BL31" s="826"/>
      <c r="BM31" s="826"/>
      <c r="BN31" s="826"/>
      <c r="BO31" s="826"/>
      <c r="BP31" s="826"/>
      <c r="BQ31" s="826"/>
      <c r="BR31" s="826"/>
      <c r="BS31" s="827"/>
      <c r="BT31" s="834"/>
      <c r="BU31" s="835"/>
      <c r="BV31" s="835"/>
      <c r="BW31" s="835"/>
      <c r="BX31" s="835"/>
      <c r="BY31" s="835"/>
      <c r="BZ31" s="835"/>
      <c r="CA31" s="835"/>
      <c r="CB31" s="836"/>
    </row>
    <row r="32" spans="1:80" s="65" customFormat="1" ht="20.25" customHeight="1">
      <c r="A32" s="43"/>
      <c r="B32" s="795" t="s">
        <v>48</v>
      </c>
      <c r="C32" s="796"/>
      <c r="D32" s="801"/>
      <c r="E32" s="802"/>
      <c r="F32" s="802"/>
      <c r="G32" s="802"/>
      <c r="H32" s="802"/>
      <c r="I32" s="802"/>
      <c r="J32" s="802"/>
      <c r="K32" s="802"/>
      <c r="L32" s="802"/>
      <c r="M32" s="802"/>
      <c r="N32" s="802"/>
      <c r="O32" s="802"/>
      <c r="P32" s="802"/>
      <c r="Q32" s="802"/>
      <c r="R32" s="802"/>
      <c r="S32" s="802"/>
      <c r="T32" s="802"/>
      <c r="U32" s="802"/>
      <c r="V32" s="802"/>
      <c r="W32" s="803"/>
      <c r="X32" s="810"/>
      <c r="Y32" s="811"/>
      <c r="Z32" s="811"/>
      <c r="AA32" s="811"/>
      <c r="AB32" s="811"/>
      <c r="AC32" s="811"/>
      <c r="AD32" s="811"/>
      <c r="AE32" s="811"/>
      <c r="AF32" s="811"/>
      <c r="AG32" s="811"/>
      <c r="AH32" s="811"/>
      <c r="AI32" s="811"/>
      <c r="AJ32" s="811"/>
      <c r="AK32" s="811"/>
      <c r="AL32" s="811"/>
      <c r="AM32" s="811"/>
      <c r="AN32" s="811"/>
      <c r="AO32" s="811"/>
      <c r="AP32" s="811"/>
      <c r="AQ32" s="811"/>
      <c r="AR32" s="811"/>
      <c r="AS32" s="811"/>
      <c r="AT32" s="811"/>
      <c r="AU32" s="811"/>
      <c r="AV32" s="811"/>
      <c r="AW32" s="811"/>
      <c r="AX32" s="811"/>
      <c r="AY32" s="811"/>
      <c r="AZ32" s="811"/>
      <c r="BA32" s="811"/>
      <c r="BB32" s="811"/>
      <c r="BC32" s="811"/>
      <c r="BD32" s="811"/>
      <c r="BE32" s="811"/>
      <c r="BF32" s="811"/>
      <c r="BG32" s="811"/>
      <c r="BH32" s="811"/>
      <c r="BI32" s="811"/>
      <c r="BJ32" s="812"/>
      <c r="BK32" s="819"/>
      <c r="BL32" s="820"/>
      <c r="BM32" s="820"/>
      <c r="BN32" s="820"/>
      <c r="BO32" s="820"/>
      <c r="BP32" s="820"/>
      <c r="BQ32" s="820"/>
      <c r="BR32" s="820"/>
      <c r="BS32" s="821"/>
      <c r="BT32" s="828"/>
      <c r="BU32" s="829"/>
      <c r="BV32" s="829"/>
      <c r="BW32" s="829"/>
      <c r="BX32" s="829"/>
      <c r="BY32" s="829"/>
      <c r="BZ32" s="829"/>
      <c r="CA32" s="829"/>
      <c r="CB32" s="830"/>
    </row>
    <row r="33" spans="1:80" s="65" customFormat="1" ht="20.25" customHeight="1">
      <c r="A33" s="43"/>
      <c r="B33" s="797"/>
      <c r="C33" s="798"/>
      <c r="D33" s="804"/>
      <c r="E33" s="805"/>
      <c r="F33" s="805"/>
      <c r="G33" s="805"/>
      <c r="H33" s="805"/>
      <c r="I33" s="805"/>
      <c r="J33" s="805"/>
      <c r="K33" s="805"/>
      <c r="L33" s="805"/>
      <c r="M33" s="805"/>
      <c r="N33" s="805"/>
      <c r="O33" s="805"/>
      <c r="P33" s="805"/>
      <c r="Q33" s="805"/>
      <c r="R33" s="805"/>
      <c r="S33" s="805"/>
      <c r="T33" s="805"/>
      <c r="U33" s="805"/>
      <c r="V33" s="805"/>
      <c r="W33" s="806"/>
      <c r="X33" s="813"/>
      <c r="Y33" s="814"/>
      <c r="Z33" s="814"/>
      <c r="AA33" s="814"/>
      <c r="AB33" s="814"/>
      <c r="AC33" s="814"/>
      <c r="AD33" s="814"/>
      <c r="AE33" s="814"/>
      <c r="AF33" s="814"/>
      <c r="AG33" s="814"/>
      <c r="AH33" s="814"/>
      <c r="AI33" s="814"/>
      <c r="AJ33" s="814"/>
      <c r="AK33" s="814"/>
      <c r="AL33" s="814"/>
      <c r="AM33" s="814"/>
      <c r="AN33" s="814"/>
      <c r="AO33" s="814"/>
      <c r="AP33" s="814"/>
      <c r="AQ33" s="814"/>
      <c r="AR33" s="814"/>
      <c r="AS33" s="814"/>
      <c r="AT33" s="814"/>
      <c r="AU33" s="814"/>
      <c r="AV33" s="814"/>
      <c r="AW33" s="814"/>
      <c r="AX33" s="814"/>
      <c r="AY33" s="814"/>
      <c r="AZ33" s="814"/>
      <c r="BA33" s="814"/>
      <c r="BB33" s="814"/>
      <c r="BC33" s="814"/>
      <c r="BD33" s="814"/>
      <c r="BE33" s="814"/>
      <c r="BF33" s="814"/>
      <c r="BG33" s="814"/>
      <c r="BH33" s="814"/>
      <c r="BI33" s="814"/>
      <c r="BJ33" s="815"/>
      <c r="BK33" s="822"/>
      <c r="BL33" s="823"/>
      <c r="BM33" s="823"/>
      <c r="BN33" s="823"/>
      <c r="BO33" s="823"/>
      <c r="BP33" s="823"/>
      <c r="BQ33" s="823"/>
      <c r="BR33" s="823"/>
      <c r="BS33" s="824"/>
      <c r="BT33" s="831"/>
      <c r="BU33" s="832"/>
      <c r="BV33" s="832"/>
      <c r="BW33" s="832"/>
      <c r="BX33" s="832"/>
      <c r="BY33" s="832"/>
      <c r="BZ33" s="832"/>
      <c r="CA33" s="832"/>
      <c r="CB33" s="833"/>
    </row>
    <row r="34" spans="1:80" s="65" customFormat="1" ht="20.25" customHeight="1">
      <c r="A34" s="43"/>
      <c r="B34" s="797"/>
      <c r="C34" s="798"/>
      <c r="D34" s="804"/>
      <c r="E34" s="805"/>
      <c r="F34" s="805"/>
      <c r="G34" s="805"/>
      <c r="H34" s="805"/>
      <c r="I34" s="805"/>
      <c r="J34" s="805"/>
      <c r="K34" s="805"/>
      <c r="L34" s="805"/>
      <c r="M34" s="805"/>
      <c r="N34" s="805"/>
      <c r="O34" s="805"/>
      <c r="P34" s="805"/>
      <c r="Q34" s="805"/>
      <c r="R34" s="805"/>
      <c r="S34" s="805"/>
      <c r="T34" s="805"/>
      <c r="U34" s="805"/>
      <c r="V34" s="805"/>
      <c r="W34" s="806"/>
      <c r="X34" s="813"/>
      <c r="Y34" s="814"/>
      <c r="Z34" s="814"/>
      <c r="AA34" s="814"/>
      <c r="AB34" s="814"/>
      <c r="AC34" s="814"/>
      <c r="AD34" s="814"/>
      <c r="AE34" s="814"/>
      <c r="AF34" s="814"/>
      <c r="AG34" s="814"/>
      <c r="AH34" s="814"/>
      <c r="AI34" s="814"/>
      <c r="AJ34" s="814"/>
      <c r="AK34" s="814"/>
      <c r="AL34" s="814"/>
      <c r="AM34" s="814"/>
      <c r="AN34" s="814"/>
      <c r="AO34" s="814"/>
      <c r="AP34" s="814"/>
      <c r="AQ34" s="814"/>
      <c r="AR34" s="814"/>
      <c r="AS34" s="814"/>
      <c r="AT34" s="814"/>
      <c r="AU34" s="814"/>
      <c r="AV34" s="814"/>
      <c r="AW34" s="814"/>
      <c r="AX34" s="814"/>
      <c r="AY34" s="814"/>
      <c r="AZ34" s="814"/>
      <c r="BA34" s="814"/>
      <c r="BB34" s="814"/>
      <c r="BC34" s="814"/>
      <c r="BD34" s="814"/>
      <c r="BE34" s="814"/>
      <c r="BF34" s="814"/>
      <c r="BG34" s="814"/>
      <c r="BH34" s="814"/>
      <c r="BI34" s="814"/>
      <c r="BJ34" s="815"/>
      <c r="BK34" s="822"/>
      <c r="BL34" s="823"/>
      <c r="BM34" s="823"/>
      <c r="BN34" s="823"/>
      <c r="BO34" s="823"/>
      <c r="BP34" s="823"/>
      <c r="BQ34" s="823"/>
      <c r="BR34" s="823"/>
      <c r="BS34" s="824"/>
      <c r="BT34" s="831"/>
      <c r="BU34" s="832"/>
      <c r="BV34" s="832"/>
      <c r="BW34" s="832"/>
      <c r="BX34" s="832"/>
      <c r="BY34" s="832"/>
      <c r="BZ34" s="832"/>
      <c r="CA34" s="832"/>
      <c r="CB34" s="833"/>
    </row>
    <row r="35" spans="1:80" s="65" customFormat="1" ht="20.25" customHeight="1">
      <c r="A35" s="43"/>
      <c r="B35" s="797"/>
      <c r="C35" s="798"/>
      <c r="D35" s="804"/>
      <c r="E35" s="805"/>
      <c r="F35" s="805"/>
      <c r="G35" s="805"/>
      <c r="H35" s="805"/>
      <c r="I35" s="805"/>
      <c r="J35" s="805"/>
      <c r="K35" s="805"/>
      <c r="L35" s="805"/>
      <c r="M35" s="805"/>
      <c r="N35" s="805"/>
      <c r="O35" s="805"/>
      <c r="P35" s="805"/>
      <c r="Q35" s="805"/>
      <c r="R35" s="805"/>
      <c r="S35" s="805"/>
      <c r="T35" s="805"/>
      <c r="U35" s="805"/>
      <c r="V35" s="805"/>
      <c r="W35" s="806"/>
      <c r="X35" s="813"/>
      <c r="Y35" s="814"/>
      <c r="Z35" s="814"/>
      <c r="AA35" s="814"/>
      <c r="AB35" s="814"/>
      <c r="AC35" s="814"/>
      <c r="AD35" s="814"/>
      <c r="AE35" s="814"/>
      <c r="AF35" s="814"/>
      <c r="AG35" s="814"/>
      <c r="AH35" s="814"/>
      <c r="AI35" s="814"/>
      <c r="AJ35" s="814"/>
      <c r="AK35" s="814"/>
      <c r="AL35" s="814"/>
      <c r="AM35" s="814"/>
      <c r="AN35" s="814"/>
      <c r="AO35" s="814"/>
      <c r="AP35" s="814"/>
      <c r="AQ35" s="814"/>
      <c r="AR35" s="814"/>
      <c r="AS35" s="814"/>
      <c r="AT35" s="814"/>
      <c r="AU35" s="814"/>
      <c r="AV35" s="814"/>
      <c r="AW35" s="814"/>
      <c r="AX35" s="814"/>
      <c r="AY35" s="814"/>
      <c r="AZ35" s="814"/>
      <c r="BA35" s="814"/>
      <c r="BB35" s="814"/>
      <c r="BC35" s="814"/>
      <c r="BD35" s="814"/>
      <c r="BE35" s="814"/>
      <c r="BF35" s="814"/>
      <c r="BG35" s="814"/>
      <c r="BH35" s="814"/>
      <c r="BI35" s="814"/>
      <c r="BJ35" s="815"/>
      <c r="BK35" s="822"/>
      <c r="BL35" s="823"/>
      <c r="BM35" s="823"/>
      <c r="BN35" s="823"/>
      <c r="BO35" s="823"/>
      <c r="BP35" s="823"/>
      <c r="BQ35" s="823"/>
      <c r="BR35" s="823"/>
      <c r="BS35" s="824"/>
      <c r="BT35" s="831"/>
      <c r="BU35" s="832"/>
      <c r="BV35" s="832"/>
      <c r="BW35" s="832"/>
      <c r="BX35" s="832"/>
      <c r="BY35" s="832"/>
      <c r="BZ35" s="832"/>
      <c r="CA35" s="832"/>
      <c r="CB35" s="833"/>
    </row>
    <row r="36" spans="1:80" s="65" customFormat="1" ht="20.25" customHeight="1">
      <c r="A36" s="43"/>
      <c r="B36" s="799"/>
      <c r="C36" s="800"/>
      <c r="D36" s="807"/>
      <c r="E36" s="808"/>
      <c r="F36" s="808"/>
      <c r="G36" s="808"/>
      <c r="H36" s="808"/>
      <c r="I36" s="808"/>
      <c r="J36" s="808"/>
      <c r="K36" s="808"/>
      <c r="L36" s="808"/>
      <c r="M36" s="808"/>
      <c r="N36" s="808"/>
      <c r="O36" s="808"/>
      <c r="P36" s="808"/>
      <c r="Q36" s="808"/>
      <c r="R36" s="808"/>
      <c r="S36" s="808"/>
      <c r="T36" s="808"/>
      <c r="U36" s="808"/>
      <c r="V36" s="808"/>
      <c r="W36" s="809"/>
      <c r="X36" s="816"/>
      <c r="Y36" s="817"/>
      <c r="Z36" s="817"/>
      <c r="AA36" s="817"/>
      <c r="AB36" s="817"/>
      <c r="AC36" s="817"/>
      <c r="AD36" s="817"/>
      <c r="AE36" s="817"/>
      <c r="AF36" s="817"/>
      <c r="AG36" s="817"/>
      <c r="AH36" s="817"/>
      <c r="AI36" s="817"/>
      <c r="AJ36" s="817"/>
      <c r="AK36" s="817"/>
      <c r="AL36" s="817"/>
      <c r="AM36" s="817"/>
      <c r="AN36" s="817"/>
      <c r="AO36" s="817"/>
      <c r="AP36" s="817"/>
      <c r="AQ36" s="817"/>
      <c r="AR36" s="817"/>
      <c r="AS36" s="817"/>
      <c r="AT36" s="817"/>
      <c r="AU36" s="817"/>
      <c r="AV36" s="817"/>
      <c r="AW36" s="817"/>
      <c r="AX36" s="817"/>
      <c r="AY36" s="817"/>
      <c r="AZ36" s="817"/>
      <c r="BA36" s="817"/>
      <c r="BB36" s="817"/>
      <c r="BC36" s="817"/>
      <c r="BD36" s="817"/>
      <c r="BE36" s="817"/>
      <c r="BF36" s="817"/>
      <c r="BG36" s="817"/>
      <c r="BH36" s="817"/>
      <c r="BI36" s="817"/>
      <c r="BJ36" s="818"/>
      <c r="BK36" s="825"/>
      <c r="BL36" s="826"/>
      <c r="BM36" s="826"/>
      <c r="BN36" s="826"/>
      <c r="BO36" s="826"/>
      <c r="BP36" s="826"/>
      <c r="BQ36" s="826"/>
      <c r="BR36" s="826"/>
      <c r="BS36" s="827"/>
      <c r="BT36" s="834"/>
      <c r="BU36" s="835"/>
      <c r="BV36" s="835"/>
      <c r="BW36" s="835"/>
      <c r="BX36" s="835"/>
      <c r="BY36" s="835"/>
      <c r="BZ36" s="835"/>
      <c r="CA36" s="835"/>
      <c r="CB36" s="836"/>
    </row>
    <row r="37" spans="1:80" s="65" customFormat="1" ht="20.25" customHeight="1">
      <c r="A37" s="43"/>
      <c r="B37" s="795" t="s">
        <v>106</v>
      </c>
      <c r="C37" s="796"/>
      <c r="D37" s="801"/>
      <c r="E37" s="802"/>
      <c r="F37" s="802"/>
      <c r="G37" s="802"/>
      <c r="H37" s="802"/>
      <c r="I37" s="802"/>
      <c r="J37" s="802"/>
      <c r="K37" s="802"/>
      <c r="L37" s="802"/>
      <c r="M37" s="802"/>
      <c r="N37" s="802"/>
      <c r="O37" s="802"/>
      <c r="P37" s="802"/>
      <c r="Q37" s="802"/>
      <c r="R37" s="802"/>
      <c r="S37" s="802"/>
      <c r="T37" s="802"/>
      <c r="U37" s="802"/>
      <c r="V37" s="802"/>
      <c r="W37" s="803"/>
      <c r="X37" s="810"/>
      <c r="Y37" s="811"/>
      <c r="Z37" s="811"/>
      <c r="AA37" s="811"/>
      <c r="AB37" s="811"/>
      <c r="AC37" s="811"/>
      <c r="AD37" s="811"/>
      <c r="AE37" s="811"/>
      <c r="AF37" s="811"/>
      <c r="AG37" s="811"/>
      <c r="AH37" s="811"/>
      <c r="AI37" s="811"/>
      <c r="AJ37" s="811"/>
      <c r="AK37" s="811"/>
      <c r="AL37" s="811"/>
      <c r="AM37" s="811"/>
      <c r="AN37" s="811"/>
      <c r="AO37" s="811"/>
      <c r="AP37" s="811"/>
      <c r="AQ37" s="811"/>
      <c r="AR37" s="811"/>
      <c r="AS37" s="811"/>
      <c r="AT37" s="811"/>
      <c r="AU37" s="811"/>
      <c r="AV37" s="811"/>
      <c r="AW37" s="811"/>
      <c r="AX37" s="811"/>
      <c r="AY37" s="811"/>
      <c r="AZ37" s="811"/>
      <c r="BA37" s="811"/>
      <c r="BB37" s="811"/>
      <c r="BC37" s="811"/>
      <c r="BD37" s="811"/>
      <c r="BE37" s="811"/>
      <c r="BF37" s="811"/>
      <c r="BG37" s="811"/>
      <c r="BH37" s="811"/>
      <c r="BI37" s="811"/>
      <c r="BJ37" s="812"/>
      <c r="BK37" s="819"/>
      <c r="BL37" s="820"/>
      <c r="BM37" s="820"/>
      <c r="BN37" s="820"/>
      <c r="BO37" s="820"/>
      <c r="BP37" s="820"/>
      <c r="BQ37" s="820"/>
      <c r="BR37" s="820"/>
      <c r="BS37" s="821"/>
      <c r="BT37" s="828"/>
      <c r="BU37" s="829"/>
      <c r="BV37" s="829"/>
      <c r="BW37" s="829"/>
      <c r="BX37" s="829"/>
      <c r="BY37" s="829"/>
      <c r="BZ37" s="829"/>
      <c r="CA37" s="829"/>
      <c r="CB37" s="830"/>
    </row>
    <row r="38" spans="1:80" s="65" customFormat="1" ht="20.25" customHeight="1">
      <c r="A38" s="43"/>
      <c r="B38" s="797"/>
      <c r="C38" s="798"/>
      <c r="D38" s="804"/>
      <c r="E38" s="805"/>
      <c r="F38" s="805"/>
      <c r="G38" s="805"/>
      <c r="H38" s="805"/>
      <c r="I38" s="805"/>
      <c r="J38" s="805"/>
      <c r="K38" s="805"/>
      <c r="L38" s="805"/>
      <c r="M38" s="805"/>
      <c r="N38" s="805"/>
      <c r="O38" s="805"/>
      <c r="P38" s="805"/>
      <c r="Q38" s="805"/>
      <c r="R38" s="805"/>
      <c r="S38" s="805"/>
      <c r="T38" s="805"/>
      <c r="U38" s="805"/>
      <c r="V38" s="805"/>
      <c r="W38" s="806"/>
      <c r="X38" s="813"/>
      <c r="Y38" s="814"/>
      <c r="Z38" s="814"/>
      <c r="AA38" s="814"/>
      <c r="AB38" s="814"/>
      <c r="AC38" s="814"/>
      <c r="AD38" s="814"/>
      <c r="AE38" s="814"/>
      <c r="AF38" s="814"/>
      <c r="AG38" s="814"/>
      <c r="AH38" s="814"/>
      <c r="AI38" s="814"/>
      <c r="AJ38" s="814"/>
      <c r="AK38" s="814"/>
      <c r="AL38" s="814"/>
      <c r="AM38" s="814"/>
      <c r="AN38" s="814"/>
      <c r="AO38" s="814"/>
      <c r="AP38" s="814"/>
      <c r="AQ38" s="814"/>
      <c r="AR38" s="814"/>
      <c r="AS38" s="814"/>
      <c r="AT38" s="814"/>
      <c r="AU38" s="814"/>
      <c r="AV38" s="814"/>
      <c r="AW38" s="814"/>
      <c r="AX38" s="814"/>
      <c r="AY38" s="814"/>
      <c r="AZ38" s="814"/>
      <c r="BA38" s="814"/>
      <c r="BB38" s="814"/>
      <c r="BC38" s="814"/>
      <c r="BD38" s="814"/>
      <c r="BE38" s="814"/>
      <c r="BF38" s="814"/>
      <c r="BG38" s="814"/>
      <c r="BH38" s="814"/>
      <c r="BI38" s="814"/>
      <c r="BJ38" s="815"/>
      <c r="BK38" s="822"/>
      <c r="BL38" s="823"/>
      <c r="BM38" s="823"/>
      <c r="BN38" s="823"/>
      <c r="BO38" s="823"/>
      <c r="BP38" s="823"/>
      <c r="BQ38" s="823"/>
      <c r="BR38" s="823"/>
      <c r="BS38" s="824"/>
      <c r="BT38" s="831"/>
      <c r="BU38" s="832"/>
      <c r="BV38" s="832"/>
      <c r="BW38" s="832"/>
      <c r="BX38" s="832"/>
      <c r="BY38" s="832"/>
      <c r="BZ38" s="832"/>
      <c r="CA38" s="832"/>
      <c r="CB38" s="833"/>
    </row>
    <row r="39" spans="1:80" s="65" customFormat="1" ht="20.25" customHeight="1">
      <c r="A39" s="43"/>
      <c r="B39" s="797"/>
      <c r="C39" s="798"/>
      <c r="D39" s="804"/>
      <c r="E39" s="805"/>
      <c r="F39" s="805"/>
      <c r="G39" s="805"/>
      <c r="H39" s="805"/>
      <c r="I39" s="805"/>
      <c r="J39" s="805"/>
      <c r="K39" s="805"/>
      <c r="L39" s="805"/>
      <c r="M39" s="805"/>
      <c r="N39" s="805"/>
      <c r="O39" s="805"/>
      <c r="P39" s="805"/>
      <c r="Q39" s="805"/>
      <c r="R39" s="805"/>
      <c r="S39" s="805"/>
      <c r="T39" s="805"/>
      <c r="U39" s="805"/>
      <c r="V39" s="805"/>
      <c r="W39" s="806"/>
      <c r="X39" s="813"/>
      <c r="Y39" s="814"/>
      <c r="Z39" s="814"/>
      <c r="AA39" s="814"/>
      <c r="AB39" s="814"/>
      <c r="AC39" s="814"/>
      <c r="AD39" s="814"/>
      <c r="AE39" s="814"/>
      <c r="AF39" s="814"/>
      <c r="AG39" s="814"/>
      <c r="AH39" s="814"/>
      <c r="AI39" s="814"/>
      <c r="AJ39" s="814"/>
      <c r="AK39" s="814"/>
      <c r="AL39" s="814"/>
      <c r="AM39" s="814"/>
      <c r="AN39" s="814"/>
      <c r="AO39" s="814"/>
      <c r="AP39" s="814"/>
      <c r="AQ39" s="814"/>
      <c r="AR39" s="814"/>
      <c r="AS39" s="814"/>
      <c r="AT39" s="814"/>
      <c r="AU39" s="814"/>
      <c r="AV39" s="814"/>
      <c r="AW39" s="814"/>
      <c r="AX39" s="814"/>
      <c r="AY39" s="814"/>
      <c r="AZ39" s="814"/>
      <c r="BA39" s="814"/>
      <c r="BB39" s="814"/>
      <c r="BC39" s="814"/>
      <c r="BD39" s="814"/>
      <c r="BE39" s="814"/>
      <c r="BF39" s="814"/>
      <c r="BG39" s="814"/>
      <c r="BH39" s="814"/>
      <c r="BI39" s="814"/>
      <c r="BJ39" s="815"/>
      <c r="BK39" s="822"/>
      <c r="BL39" s="823"/>
      <c r="BM39" s="823"/>
      <c r="BN39" s="823"/>
      <c r="BO39" s="823"/>
      <c r="BP39" s="823"/>
      <c r="BQ39" s="823"/>
      <c r="BR39" s="823"/>
      <c r="BS39" s="824"/>
      <c r="BT39" s="831"/>
      <c r="BU39" s="832"/>
      <c r="BV39" s="832"/>
      <c r="BW39" s="832"/>
      <c r="BX39" s="832"/>
      <c r="BY39" s="832"/>
      <c r="BZ39" s="832"/>
      <c r="CA39" s="832"/>
      <c r="CB39" s="833"/>
    </row>
    <row r="40" spans="1:80" s="65" customFormat="1" ht="20.25" customHeight="1">
      <c r="A40" s="43"/>
      <c r="B40" s="797"/>
      <c r="C40" s="798"/>
      <c r="D40" s="804"/>
      <c r="E40" s="805"/>
      <c r="F40" s="805"/>
      <c r="G40" s="805"/>
      <c r="H40" s="805"/>
      <c r="I40" s="805"/>
      <c r="J40" s="805"/>
      <c r="K40" s="805"/>
      <c r="L40" s="805"/>
      <c r="M40" s="805"/>
      <c r="N40" s="805"/>
      <c r="O40" s="805"/>
      <c r="P40" s="805"/>
      <c r="Q40" s="805"/>
      <c r="R40" s="805"/>
      <c r="S40" s="805"/>
      <c r="T40" s="805"/>
      <c r="U40" s="805"/>
      <c r="V40" s="805"/>
      <c r="W40" s="806"/>
      <c r="X40" s="813"/>
      <c r="Y40" s="814"/>
      <c r="Z40" s="814"/>
      <c r="AA40" s="814"/>
      <c r="AB40" s="814"/>
      <c r="AC40" s="814"/>
      <c r="AD40" s="814"/>
      <c r="AE40" s="814"/>
      <c r="AF40" s="814"/>
      <c r="AG40" s="814"/>
      <c r="AH40" s="814"/>
      <c r="AI40" s="814"/>
      <c r="AJ40" s="814"/>
      <c r="AK40" s="814"/>
      <c r="AL40" s="814"/>
      <c r="AM40" s="814"/>
      <c r="AN40" s="814"/>
      <c r="AO40" s="814"/>
      <c r="AP40" s="814"/>
      <c r="AQ40" s="814"/>
      <c r="AR40" s="814"/>
      <c r="AS40" s="814"/>
      <c r="AT40" s="814"/>
      <c r="AU40" s="814"/>
      <c r="AV40" s="814"/>
      <c r="AW40" s="814"/>
      <c r="AX40" s="814"/>
      <c r="AY40" s="814"/>
      <c r="AZ40" s="814"/>
      <c r="BA40" s="814"/>
      <c r="BB40" s="814"/>
      <c r="BC40" s="814"/>
      <c r="BD40" s="814"/>
      <c r="BE40" s="814"/>
      <c r="BF40" s="814"/>
      <c r="BG40" s="814"/>
      <c r="BH40" s="814"/>
      <c r="BI40" s="814"/>
      <c r="BJ40" s="815"/>
      <c r="BK40" s="822"/>
      <c r="BL40" s="823"/>
      <c r="BM40" s="823"/>
      <c r="BN40" s="823"/>
      <c r="BO40" s="823"/>
      <c r="BP40" s="823"/>
      <c r="BQ40" s="823"/>
      <c r="BR40" s="823"/>
      <c r="BS40" s="824"/>
      <c r="BT40" s="831"/>
      <c r="BU40" s="832"/>
      <c r="BV40" s="832"/>
      <c r="BW40" s="832"/>
      <c r="BX40" s="832"/>
      <c r="BY40" s="832"/>
      <c r="BZ40" s="832"/>
      <c r="CA40" s="832"/>
      <c r="CB40" s="833"/>
    </row>
    <row r="41" spans="1:80" s="65" customFormat="1" ht="20.25" customHeight="1">
      <c r="A41" s="43"/>
      <c r="B41" s="799"/>
      <c r="C41" s="800"/>
      <c r="D41" s="807"/>
      <c r="E41" s="808"/>
      <c r="F41" s="808"/>
      <c r="G41" s="808"/>
      <c r="H41" s="808"/>
      <c r="I41" s="808"/>
      <c r="J41" s="808"/>
      <c r="K41" s="808"/>
      <c r="L41" s="808"/>
      <c r="M41" s="808"/>
      <c r="N41" s="808"/>
      <c r="O41" s="808"/>
      <c r="P41" s="808"/>
      <c r="Q41" s="808"/>
      <c r="R41" s="808"/>
      <c r="S41" s="808"/>
      <c r="T41" s="808"/>
      <c r="U41" s="808"/>
      <c r="V41" s="808"/>
      <c r="W41" s="809"/>
      <c r="X41" s="816"/>
      <c r="Y41" s="817"/>
      <c r="Z41" s="817"/>
      <c r="AA41" s="817"/>
      <c r="AB41" s="817"/>
      <c r="AC41" s="817"/>
      <c r="AD41" s="817"/>
      <c r="AE41" s="817"/>
      <c r="AF41" s="817"/>
      <c r="AG41" s="817"/>
      <c r="AH41" s="817"/>
      <c r="AI41" s="817"/>
      <c r="AJ41" s="817"/>
      <c r="AK41" s="817"/>
      <c r="AL41" s="817"/>
      <c r="AM41" s="817"/>
      <c r="AN41" s="817"/>
      <c r="AO41" s="817"/>
      <c r="AP41" s="817"/>
      <c r="AQ41" s="817"/>
      <c r="AR41" s="817"/>
      <c r="AS41" s="817"/>
      <c r="AT41" s="817"/>
      <c r="AU41" s="817"/>
      <c r="AV41" s="817"/>
      <c r="AW41" s="817"/>
      <c r="AX41" s="817"/>
      <c r="AY41" s="817"/>
      <c r="AZ41" s="817"/>
      <c r="BA41" s="817"/>
      <c r="BB41" s="817"/>
      <c r="BC41" s="817"/>
      <c r="BD41" s="817"/>
      <c r="BE41" s="817"/>
      <c r="BF41" s="817"/>
      <c r="BG41" s="817"/>
      <c r="BH41" s="817"/>
      <c r="BI41" s="817"/>
      <c r="BJ41" s="818"/>
      <c r="BK41" s="825"/>
      <c r="BL41" s="826"/>
      <c r="BM41" s="826"/>
      <c r="BN41" s="826"/>
      <c r="BO41" s="826"/>
      <c r="BP41" s="826"/>
      <c r="BQ41" s="826"/>
      <c r="BR41" s="826"/>
      <c r="BS41" s="827"/>
      <c r="BT41" s="834"/>
      <c r="BU41" s="835"/>
      <c r="BV41" s="835"/>
      <c r="BW41" s="835"/>
      <c r="BX41" s="835"/>
      <c r="BY41" s="835"/>
      <c r="BZ41" s="835"/>
      <c r="CA41" s="835"/>
      <c r="CB41" s="836"/>
    </row>
    <row r="42" spans="1:80" s="65" customFormat="1" ht="20.25" customHeight="1">
      <c r="A42" s="43"/>
      <c r="B42" s="795" t="s">
        <v>107</v>
      </c>
      <c r="C42" s="796"/>
      <c r="D42" s="801"/>
      <c r="E42" s="802"/>
      <c r="F42" s="802"/>
      <c r="G42" s="802"/>
      <c r="H42" s="802"/>
      <c r="I42" s="802"/>
      <c r="J42" s="802"/>
      <c r="K42" s="802"/>
      <c r="L42" s="802"/>
      <c r="M42" s="802"/>
      <c r="N42" s="802"/>
      <c r="O42" s="802"/>
      <c r="P42" s="802"/>
      <c r="Q42" s="802"/>
      <c r="R42" s="802"/>
      <c r="S42" s="802"/>
      <c r="T42" s="802"/>
      <c r="U42" s="802"/>
      <c r="V42" s="802"/>
      <c r="W42" s="803"/>
      <c r="X42" s="810"/>
      <c r="Y42" s="811"/>
      <c r="Z42" s="811"/>
      <c r="AA42" s="811"/>
      <c r="AB42" s="811"/>
      <c r="AC42" s="811"/>
      <c r="AD42" s="811"/>
      <c r="AE42" s="811"/>
      <c r="AF42" s="811"/>
      <c r="AG42" s="811"/>
      <c r="AH42" s="811"/>
      <c r="AI42" s="811"/>
      <c r="AJ42" s="811"/>
      <c r="AK42" s="811"/>
      <c r="AL42" s="811"/>
      <c r="AM42" s="811"/>
      <c r="AN42" s="811"/>
      <c r="AO42" s="811"/>
      <c r="AP42" s="811"/>
      <c r="AQ42" s="811"/>
      <c r="AR42" s="811"/>
      <c r="AS42" s="811"/>
      <c r="AT42" s="811"/>
      <c r="AU42" s="811"/>
      <c r="AV42" s="811"/>
      <c r="AW42" s="811"/>
      <c r="AX42" s="811"/>
      <c r="AY42" s="811"/>
      <c r="AZ42" s="811"/>
      <c r="BA42" s="811"/>
      <c r="BB42" s="811"/>
      <c r="BC42" s="811"/>
      <c r="BD42" s="811"/>
      <c r="BE42" s="811"/>
      <c r="BF42" s="811"/>
      <c r="BG42" s="811"/>
      <c r="BH42" s="811"/>
      <c r="BI42" s="811"/>
      <c r="BJ42" s="812"/>
      <c r="BK42" s="819"/>
      <c r="BL42" s="820"/>
      <c r="BM42" s="820"/>
      <c r="BN42" s="820"/>
      <c r="BO42" s="820"/>
      <c r="BP42" s="820"/>
      <c r="BQ42" s="820"/>
      <c r="BR42" s="820"/>
      <c r="BS42" s="821"/>
      <c r="BT42" s="828"/>
      <c r="BU42" s="829"/>
      <c r="BV42" s="829"/>
      <c r="BW42" s="829"/>
      <c r="BX42" s="829"/>
      <c r="BY42" s="829"/>
      <c r="BZ42" s="829"/>
      <c r="CA42" s="829"/>
      <c r="CB42" s="830"/>
    </row>
    <row r="43" spans="1:80" s="65" customFormat="1" ht="20.25" customHeight="1">
      <c r="A43" s="43"/>
      <c r="B43" s="797"/>
      <c r="C43" s="798"/>
      <c r="D43" s="804"/>
      <c r="E43" s="805"/>
      <c r="F43" s="805"/>
      <c r="G43" s="805"/>
      <c r="H43" s="805"/>
      <c r="I43" s="805"/>
      <c r="J43" s="805"/>
      <c r="K43" s="805"/>
      <c r="L43" s="805"/>
      <c r="M43" s="805"/>
      <c r="N43" s="805"/>
      <c r="O43" s="805"/>
      <c r="P43" s="805"/>
      <c r="Q43" s="805"/>
      <c r="R43" s="805"/>
      <c r="S43" s="805"/>
      <c r="T43" s="805"/>
      <c r="U43" s="805"/>
      <c r="V43" s="805"/>
      <c r="W43" s="806"/>
      <c r="X43" s="813"/>
      <c r="Y43" s="814"/>
      <c r="Z43" s="814"/>
      <c r="AA43" s="814"/>
      <c r="AB43" s="814"/>
      <c r="AC43" s="814"/>
      <c r="AD43" s="814"/>
      <c r="AE43" s="814"/>
      <c r="AF43" s="814"/>
      <c r="AG43" s="814"/>
      <c r="AH43" s="814"/>
      <c r="AI43" s="814"/>
      <c r="AJ43" s="814"/>
      <c r="AK43" s="814"/>
      <c r="AL43" s="814"/>
      <c r="AM43" s="814"/>
      <c r="AN43" s="814"/>
      <c r="AO43" s="814"/>
      <c r="AP43" s="814"/>
      <c r="AQ43" s="814"/>
      <c r="AR43" s="814"/>
      <c r="AS43" s="814"/>
      <c r="AT43" s="814"/>
      <c r="AU43" s="814"/>
      <c r="AV43" s="814"/>
      <c r="AW43" s="814"/>
      <c r="AX43" s="814"/>
      <c r="AY43" s="814"/>
      <c r="AZ43" s="814"/>
      <c r="BA43" s="814"/>
      <c r="BB43" s="814"/>
      <c r="BC43" s="814"/>
      <c r="BD43" s="814"/>
      <c r="BE43" s="814"/>
      <c r="BF43" s="814"/>
      <c r="BG43" s="814"/>
      <c r="BH43" s="814"/>
      <c r="BI43" s="814"/>
      <c r="BJ43" s="815"/>
      <c r="BK43" s="822"/>
      <c r="BL43" s="823"/>
      <c r="BM43" s="823"/>
      <c r="BN43" s="823"/>
      <c r="BO43" s="823"/>
      <c r="BP43" s="823"/>
      <c r="BQ43" s="823"/>
      <c r="BR43" s="823"/>
      <c r="BS43" s="824"/>
      <c r="BT43" s="831"/>
      <c r="BU43" s="832"/>
      <c r="BV43" s="832"/>
      <c r="BW43" s="832"/>
      <c r="BX43" s="832"/>
      <c r="BY43" s="832"/>
      <c r="BZ43" s="832"/>
      <c r="CA43" s="832"/>
      <c r="CB43" s="833"/>
    </row>
    <row r="44" spans="1:80" s="65" customFormat="1" ht="20.25" customHeight="1">
      <c r="A44" s="43"/>
      <c r="B44" s="797"/>
      <c r="C44" s="798"/>
      <c r="D44" s="804"/>
      <c r="E44" s="805"/>
      <c r="F44" s="805"/>
      <c r="G44" s="805"/>
      <c r="H44" s="805"/>
      <c r="I44" s="805"/>
      <c r="J44" s="805"/>
      <c r="K44" s="805"/>
      <c r="L44" s="805"/>
      <c r="M44" s="805"/>
      <c r="N44" s="805"/>
      <c r="O44" s="805"/>
      <c r="P44" s="805"/>
      <c r="Q44" s="805"/>
      <c r="R44" s="805"/>
      <c r="S44" s="805"/>
      <c r="T44" s="805"/>
      <c r="U44" s="805"/>
      <c r="V44" s="805"/>
      <c r="W44" s="806"/>
      <c r="X44" s="813"/>
      <c r="Y44" s="814"/>
      <c r="Z44" s="814"/>
      <c r="AA44" s="814"/>
      <c r="AB44" s="814"/>
      <c r="AC44" s="814"/>
      <c r="AD44" s="814"/>
      <c r="AE44" s="814"/>
      <c r="AF44" s="814"/>
      <c r="AG44" s="814"/>
      <c r="AH44" s="814"/>
      <c r="AI44" s="814"/>
      <c r="AJ44" s="814"/>
      <c r="AK44" s="814"/>
      <c r="AL44" s="814"/>
      <c r="AM44" s="814"/>
      <c r="AN44" s="814"/>
      <c r="AO44" s="814"/>
      <c r="AP44" s="814"/>
      <c r="AQ44" s="814"/>
      <c r="AR44" s="814"/>
      <c r="AS44" s="814"/>
      <c r="AT44" s="814"/>
      <c r="AU44" s="814"/>
      <c r="AV44" s="814"/>
      <c r="AW44" s="814"/>
      <c r="AX44" s="814"/>
      <c r="AY44" s="814"/>
      <c r="AZ44" s="814"/>
      <c r="BA44" s="814"/>
      <c r="BB44" s="814"/>
      <c r="BC44" s="814"/>
      <c r="BD44" s="814"/>
      <c r="BE44" s="814"/>
      <c r="BF44" s="814"/>
      <c r="BG44" s="814"/>
      <c r="BH44" s="814"/>
      <c r="BI44" s="814"/>
      <c r="BJ44" s="815"/>
      <c r="BK44" s="822"/>
      <c r="BL44" s="823"/>
      <c r="BM44" s="823"/>
      <c r="BN44" s="823"/>
      <c r="BO44" s="823"/>
      <c r="BP44" s="823"/>
      <c r="BQ44" s="823"/>
      <c r="BR44" s="823"/>
      <c r="BS44" s="824"/>
      <c r="BT44" s="831"/>
      <c r="BU44" s="832"/>
      <c r="BV44" s="832"/>
      <c r="BW44" s="832"/>
      <c r="BX44" s="832"/>
      <c r="BY44" s="832"/>
      <c r="BZ44" s="832"/>
      <c r="CA44" s="832"/>
      <c r="CB44" s="833"/>
    </row>
    <row r="45" spans="1:80" s="65" customFormat="1" ht="20.25" customHeight="1">
      <c r="A45" s="43"/>
      <c r="B45" s="797"/>
      <c r="C45" s="798"/>
      <c r="D45" s="804"/>
      <c r="E45" s="805"/>
      <c r="F45" s="805"/>
      <c r="G45" s="805"/>
      <c r="H45" s="805"/>
      <c r="I45" s="805"/>
      <c r="J45" s="805"/>
      <c r="K45" s="805"/>
      <c r="L45" s="805"/>
      <c r="M45" s="805"/>
      <c r="N45" s="805"/>
      <c r="O45" s="805"/>
      <c r="P45" s="805"/>
      <c r="Q45" s="805"/>
      <c r="R45" s="805"/>
      <c r="S45" s="805"/>
      <c r="T45" s="805"/>
      <c r="U45" s="805"/>
      <c r="V45" s="805"/>
      <c r="W45" s="806"/>
      <c r="X45" s="813"/>
      <c r="Y45" s="814"/>
      <c r="Z45" s="814"/>
      <c r="AA45" s="814"/>
      <c r="AB45" s="814"/>
      <c r="AC45" s="814"/>
      <c r="AD45" s="814"/>
      <c r="AE45" s="814"/>
      <c r="AF45" s="814"/>
      <c r="AG45" s="814"/>
      <c r="AH45" s="814"/>
      <c r="AI45" s="814"/>
      <c r="AJ45" s="814"/>
      <c r="AK45" s="814"/>
      <c r="AL45" s="814"/>
      <c r="AM45" s="814"/>
      <c r="AN45" s="814"/>
      <c r="AO45" s="814"/>
      <c r="AP45" s="814"/>
      <c r="AQ45" s="814"/>
      <c r="AR45" s="814"/>
      <c r="AS45" s="814"/>
      <c r="AT45" s="814"/>
      <c r="AU45" s="814"/>
      <c r="AV45" s="814"/>
      <c r="AW45" s="814"/>
      <c r="AX45" s="814"/>
      <c r="AY45" s="814"/>
      <c r="AZ45" s="814"/>
      <c r="BA45" s="814"/>
      <c r="BB45" s="814"/>
      <c r="BC45" s="814"/>
      <c r="BD45" s="814"/>
      <c r="BE45" s="814"/>
      <c r="BF45" s="814"/>
      <c r="BG45" s="814"/>
      <c r="BH45" s="814"/>
      <c r="BI45" s="814"/>
      <c r="BJ45" s="815"/>
      <c r="BK45" s="822"/>
      <c r="BL45" s="823"/>
      <c r="BM45" s="823"/>
      <c r="BN45" s="823"/>
      <c r="BO45" s="823"/>
      <c r="BP45" s="823"/>
      <c r="BQ45" s="823"/>
      <c r="BR45" s="823"/>
      <c r="BS45" s="824"/>
      <c r="BT45" s="831"/>
      <c r="BU45" s="832"/>
      <c r="BV45" s="832"/>
      <c r="BW45" s="832"/>
      <c r="BX45" s="832"/>
      <c r="BY45" s="832"/>
      <c r="BZ45" s="832"/>
      <c r="CA45" s="832"/>
      <c r="CB45" s="833"/>
    </row>
    <row r="46" spans="1:80" s="65" customFormat="1" ht="20.25" customHeight="1">
      <c r="A46" s="43"/>
      <c r="B46" s="799"/>
      <c r="C46" s="800"/>
      <c r="D46" s="807"/>
      <c r="E46" s="808"/>
      <c r="F46" s="808"/>
      <c r="G46" s="808"/>
      <c r="H46" s="808"/>
      <c r="I46" s="808"/>
      <c r="J46" s="808"/>
      <c r="K46" s="808"/>
      <c r="L46" s="808"/>
      <c r="M46" s="808"/>
      <c r="N46" s="808"/>
      <c r="O46" s="808"/>
      <c r="P46" s="808"/>
      <c r="Q46" s="808"/>
      <c r="R46" s="808"/>
      <c r="S46" s="808"/>
      <c r="T46" s="808"/>
      <c r="U46" s="808"/>
      <c r="V46" s="808"/>
      <c r="W46" s="809"/>
      <c r="X46" s="816"/>
      <c r="Y46" s="817"/>
      <c r="Z46" s="817"/>
      <c r="AA46" s="817"/>
      <c r="AB46" s="817"/>
      <c r="AC46" s="817"/>
      <c r="AD46" s="817"/>
      <c r="AE46" s="817"/>
      <c r="AF46" s="817"/>
      <c r="AG46" s="817"/>
      <c r="AH46" s="817"/>
      <c r="AI46" s="817"/>
      <c r="AJ46" s="817"/>
      <c r="AK46" s="817"/>
      <c r="AL46" s="817"/>
      <c r="AM46" s="817"/>
      <c r="AN46" s="817"/>
      <c r="AO46" s="817"/>
      <c r="AP46" s="817"/>
      <c r="AQ46" s="817"/>
      <c r="AR46" s="817"/>
      <c r="AS46" s="817"/>
      <c r="AT46" s="817"/>
      <c r="AU46" s="817"/>
      <c r="AV46" s="817"/>
      <c r="AW46" s="817"/>
      <c r="AX46" s="817"/>
      <c r="AY46" s="817"/>
      <c r="AZ46" s="817"/>
      <c r="BA46" s="817"/>
      <c r="BB46" s="817"/>
      <c r="BC46" s="817"/>
      <c r="BD46" s="817"/>
      <c r="BE46" s="817"/>
      <c r="BF46" s="817"/>
      <c r="BG46" s="817"/>
      <c r="BH46" s="817"/>
      <c r="BI46" s="817"/>
      <c r="BJ46" s="818"/>
      <c r="BK46" s="825"/>
      <c r="BL46" s="826"/>
      <c r="BM46" s="826"/>
      <c r="BN46" s="826"/>
      <c r="BO46" s="826"/>
      <c r="BP46" s="826"/>
      <c r="BQ46" s="826"/>
      <c r="BR46" s="826"/>
      <c r="BS46" s="827"/>
      <c r="BT46" s="834"/>
      <c r="BU46" s="835"/>
      <c r="BV46" s="835"/>
      <c r="BW46" s="835"/>
      <c r="BX46" s="835"/>
      <c r="BY46" s="835"/>
      <c r="BZ46" s="835"/>
      <c r="CA46" s="835"/>
      <c r="CB46" s="836"/>
    </row>
    <row r="47" spans="1:80" s="65" customFormat="1" ht="20.25" customHeight="1">
      <c r="A47" s="3"/>
      <c r="B47" s="795" t="s">
        <v>108</v>
      </c>
      <c r="C47" s="796"/>
      <c r="D47" s="801"/>
      <c r="E47" s="802"/>
      <c r="F47" s="802"/>
      <c r="G47" s="802"/>
      <c r="H47" s="802"/>
      <c r="I47" s="802"/>
      <c r="J47" s="802"/>
      <c r="K47" s="802"/>
      <c r="L47" s="802"/>
      <c r="M47" s="802"/>
      <c r="N47" s="802"/>
      <c r="O47" s="802"/>
      <c r="P47" s="802"/>
      <c r="Q47" s="802"/>
      <c r="R47" s="802"/>
      <c r="S47" s="802"/>
      <c r="T47" s="802"/>
      <c r="U47" s="802"/>
      <c r="V47" s="802"/>
      <c r="W47" s="803"/>
      <c r="X47" s="810"/>
      <c r="Y47" s="811"/>
      <c r="Z47" s="811"/>
      <c r="AA47" s="811"/>
      <c r="AB47" s="811"/>
      <c r="AC47" s="811"/>
      <c r="AD47" s="811"/>
      <c r="AE47" s="811"/>
      <c r="AF47" s="811"/>
      <c r="AG47" s="811"/>
      <c r="AH47" s="811"/>
      <c r="AI47" s="811"/>
      <c r="AJ47" s="811"/>
      <c r="AK47" s="811"/>
      <c r="AL47" s="811"/>
      <c r="AM47" s="811"/>
      <c r="AN47" s="811"/>
      <c r="AO47" s="811"/>
      <c r="AP47" s="811"/>
      <c r="AQ47" s="811"/>
      <c r="AR47" s="811"/>
      <c r="AS47" s="811"/>
      <c r="AT47" s="811"/>
      <c r="AU47" s="811"/>
      <c r="AV47" s="811"/>
      <c r="AW47" s="811"/>
      <c r="AX47" s="811"/>
      <c r="AY47" s="811"/>
      <c r="AZ47" s="811"/>
      <c r="BA47" s="811"/>
      <c r="BB47" s="811"/>
      <c r="BC47" s="811"/>
      <c r="BD47" s="811"/>
      <c r="BE47" s="811"/>
      <c r="BF47" s="811"/>
      <c r="BG47" s="811"/>
      <c r="BH47" s="811"/>
      <c r="BI47" s="811"/>
      <c r="BJ47" s="812"/>
      <c r="BK47" s="819"/>
      <c r="BL47" s="820"/>
      <c r="BM47" s="820"/>
      <c r="BN47" s="820"/>
      <c r="BO47" s="820"/>
      <c r="BP47" s="820"/>
      <c r="BQ47" s="820"/>
      <c r="BR47" s="820"/>
      <c r="BS47" s="821"/>
      <c r="BT47" s="828"/>
      <c r="BU47" s="829"/>
      <c r="BV47" s="829"/>
      <c r="BW47" s="829"/>
      <c r="BX47" s="829"/>
      <c r="BY47" s="829"/>
      <c r="BZ47" s="829"/>
      <c r="CA47" s="829"/>
      <c r="CB47" s="830"/>
    </row>
    <row r="48" spans="1:80" s="65" customFormat="1" ht="20.25" customHeight="1">
      <c r="A48" s="340"/>
      <c r="B48" s="797"/>
      <c r="C48" s="798"/>
      <c r="D48" s="804"/>
      <c r="E48" s="805"/>
      <c r="F48" s="805"/>
      <c r="G48" s="805"/>
      <c r="H48" s="805"/>
      <c r="I48" s="805"/>
      <c r="J48" s="805"/>
      <c r="K48" s="805"/>
      <c r="L48" s="805"/>
      <c r="M48" s="805"/>
      <c r="N48" s="805"/>
      <c r="O48" s="805"/>
      <c r="P48" s="805"/>
      <c r="Q48" s="805"/>
      <c r="R48" s="805"/>
      <c r="S48" s="805"/>
      <c r="T48" s="805"/>
      <c r="U48" s="805"/>
      <c r="V48" s="805"/>
      <c r="W48" s="806"/>
      <c r="X48" s="813"/>
      <c r="Y48" s="814"/>
      <c r="Z48" s="814"/>
      <c r="AA48" s="814"/>
      <c r="AB48" s="814"/>
      <c r="AC48" s="814"/>
      <c r="AD48" s="814"/>
      <c r="AE48" s="814"/>
      <c r="AF48" s="814"/>
      <c r="AG48" s="814"/>
      <c r="AH48" s="814"/>
      <c r="AI48" s="814"/>
      <c r="AJ48" s="814"/>
      <c r="AK48" s="814"/>
      <c r="AL48" s="814"/>
      <c r="AM48" s="814"/>
      <c r="AN48" s="814"/>
      <c r="AO48" s="814"/>
      <c r="AP48" s="814"/>
      <c r="AQ48" s="814"/>
      <c r="AR48" s="814"/>
      <c r="AS48" s="814"/>
      <c r="AT48" s="814"/>
      <c r="AU48" s="814"/>
      <c r="AV48" s="814"/>
      <c r="AW48" s="814"/>
      <c r="AX48" s="814"/>
      <c r="AY48" s="814"/>
      <c r="AZ48" s="814"/>
      <c r="BA48" s="814"/>
      <c r="BB48" s="814"/>
      <c r="BC48" s="814"/>
      <c r="BD48" s="814"/>
      <c r="BE48" s="814"/>
      <c r="BF48" s="814"/>
      <c r="BG48" s="814"/>
      <c r="BH48" s="814"/>
      <c r="BI48" s="814"/>
      <c r="BJ48" s="815"/>
      <c r="BK48" s="822"/>
      <c r="BL48" s="823"/>
      <c r="BM48" s="823"/>
      <c r="BN48" s="823"/>
      <c r="BO48" s="823"/>
      <c r="BP48" s="823"/>
      <c r="BQ48" s="823"/>
      <c r="BR48" s="823"/>
      <c r="BS48" s="824"/>
      <c r="BT48" s="831"/>
      <c r="BU48" s="832"/>
      <c r="BV48" s="832"/>
      <c r="BW48" s="832"/>
      <c r="BX48" s="832"/>
      <c r="BY48" s="832"/>
      <c r="BZ48" s="832"/>
      <c r="CA48" s="832"/>
      <c r="CB48" s="833"/>
    </row>
    <row r="49" spans="1:80" s="65" customFormat="1" ht="20.25" customHeight="1">
      <c r="A49" s="340"/>
      <c r="B49" s="797"/>
      <c r="C49" s="798"/>
      <c r="D49" s="804"/>
      <c r="E49" s="805"/>
      <c r="F49" s="805"/>
      <c r="G49" s="805"/>
      <c r="H49" s="805"/>
      <c r="I49" s="805"/>
      <c r="J49" s="805"/>
      <c r="K49" s="805"/>
      <c r="L49" s="805"/>
      <c r="M49" s="805"/>
      <c r="N49" s="805"/>
      <c r="O49" s="805"/>
      <c r="P49" s="805"/>
      <c r="Q49" s="805"/>
      <c r="R49" s="805"/>
      <c r="S49" s="805"/>
      <c r="T49" s="805"/>
      <c r="U49" s="805"/>
      <c r="V49" s="805"/>
      <c r="W49" s="806"/>
      <c r="X49" s="813"/>
      <c r="Y49" s="814"/>
      <c r="Z49" s="814"/>
      <c r="AA49" s="814"/>
      <c r="AB49" s="814"/>
      <c r="AC49" s="814"/>
      <c r="AD49" s="814"/>
      <c r="AE49" s="814"/>
      <c r="AF49" s="814"/>
      <c r="AG49" s="814"/>
      <c r="AH49" s="814"/>
      <c r="AI49" s="814"/>
      <c r="AJ49" s="814"/>
      <c r="AK49" s="814"/>
      <c r="AL49" s="814"/>
      <c r="AM49" s="814"/>
      <c r="AN49" s="814"/>
      <c r="AO49" s="814"/>
      <c r="AP49" s="814"/>
      <c r="AQ49" s="814"/>
      <c r="AR49" s="814"/>
      <c r="AS49" s="814"/>
      <c r="AT49" s="814"/>
      <c r="AU49" s="814"/>
      <c r="AV49" s="814"/>
      <c r="AW49" s="814"/>
      <c r="AX49" s="814"/>
      <c r="AY49" s="814"/>
      <c r="AZ49" s="814"/>
      <c r="BA49" s="814"/>
      <c r="BB49" s="814"/>
      <c r="BC49" s="814"/>
      <c r="BD49" s="814"/>
      <c r="BE49" s="814"/>
      <c r="BF49" s="814"/>
      <c r="BG49" s="814"/>
      <c r="BH49" s="814"/>
      <c r="BI49" s="814"/>
      <c r="BJ49" s="815"/>
      <c r="BK49" s="822"/>
      <c r="BL49" s="823"/>
      <c r="BM49" s="823"/>
      <c r="BN49" s="823"/>
      <c r="BO49" s="823"/>
      <c r="BP49" s="823"/>
      <c r="BQ49" s="823"/>
      <c r="BR49" s="823"/>
      <c r="BS49" s="824"/>
      <c r="BT49" s="831"/>
      <c r="BU49" s="832"/>
      <c r="BV49" s="832"/>
      <c r="BW49" s="832"/>
      <c r="BX49" s="832"/>
      <c r="BY49" s="832"/>
      <c r="BZ49" s="832"/>
      <c r="CA49" s="832"/>
      <c r="CB49" s="833"/>
    </row>
    <row r="50" spans="1:80" s="3" customFormat="1" ht="20.25" customHeight="1">
      <c r="A50" s="340"/>
      <c r="B50" s="797"/>
      <c r="C50" s="798"/>
      <c r="D50" s="804"/>
      <c r="E50" s="805"/>
      <c r="F50" s="805"/>
      <c r="G50" s="805"/>
      <c r="H50" s="805"/>
      <c r="I50" s="805"/>
      <c r="J50" s="805"/>
      <c r="K50" s="805"/>
      <c r="L50" s="805"/>
      <c r="M50" s="805"/>
      <c r="N50" s="805"/>
      <c r="O50" s="805"/>
      <c r="P50" s="805"/>
      <c r="Q50" s="805"/>
      <c r="R50" s="805"/>
      <c r="S50" s="805"/>
      <c r="T50" s="805"/>
      <c r="U50" s="805"/>
      <c r="V50" s="805"/>
      <c r="W50" s="806"/>
      <c r="X50" s="813"/>
      <c r="Y50" s="814"/>
      <c r="Z50" s="814"/>
      <c r="AA50" s="814"/>
      <c r="AB50" s="814"/>
      <c r="AC50" s="814"/>
      <c r="AD50" s="814"/>
      <c r="AE50" s="814"/>
      <c r="AF50" s="814"/>
      <c r="AG50" s="814"/>
      <c r="AH50" s="814"/>
      <c r="AI50" s="814"/>
      <c r="AJ50" s="814"/>
      <c r="AK50" s="814"/>
      <c r="AL50" s="814"/>
      <c r="AM50" s="814"/>
      <c r="AN50" s="814"/>
      <c r="AO50" s="814"/>
      <c r="AP50" s="814"/>
      <c r="AQ50" s="814"/>
      <c r="AR50" s="814"/>
      <c r="AS50" s="814"/>
      <c r="AT50" s="814"/>
      <c r="AU50" s="814"/>
      <c r="AV50" s="814"/>
      <c r="AW50" s="814"/>
      <c r="AX50" s="814"/>
      <c r="AY50" s="814"/>
      <c r="AZ50" s="814"/>
      <c r="BA50" s="814"/>
      <c r="BB50" s="814"/>
      <c r="BC50" s="814"/>
      <c r="BD50" s="814"/>
      <c r="BE50" s="814"/>
      <c r="BF50" s="814"/>
      <c r="BG50" s="814"/>
      <c r="BH50" s="814"/>
      <c r="BI50" s="814"/>
      <c r="BJ50" s="815"/>
      <c r="BK50" s="822"/>
      <c r="BL50" s="823"/>
      <c r="BM50" s="823"/>
      <c r="BN50" s="823"/>
      <c r="BO50" s="823"/>
      <c r="BP50" s="823"/>
      <c r="BQ50" s="823"/>
      <c r="BR50" s="823"/>
      <c r="BS50" s="824"/>
      <c r="BT50" s="831"/>
      <c r="BU50" s="832"/>
      <c r="BV50" s="832"/>
      <c r="BW50" s="832"/>
      <c r="BX50" s="832"/>
      <c r="BY50" s="832"/>
      <c r="BZ50" s="832"/>
      <c r="CA50" s="832"/>
      <c r="CB50" s="833"/>
    </row>
    <row r="51" spans="2:80" s="65" customFormat="1" ht="20.25" customHeight="1">
      <c r="B51" s="799"/>
      <c r="C51" s="800"/>
      <c r="D51" s="807"/>
      <c r="E51" s="808"/>
      <c r="F51" s="808"/>
      <c r="G51" s="808"/>
      <c r="H51" s="808"/>
      <c r="I51" s="808"/>
      <c r="J51" s="808"/>
      <c r="K51" s="808"/>
      <c r="L51" s="808"/>
      <c r="M51" s="808"/>
      <c r="N51" s="808"/>
      <c r="O51" s="808"/>
      <c r="P51" s="808"/>
      <c r="Q51" s="808"/>
      <c r="R51" s="808"/>
      <c r="S51" s="808"/>
      <c r="T51" s="808"/>
      <c r="U51" s="808"/>
      <c r="V51" s="808"/>
      <c r="W51" s="809"/>
      <c r="X51" s="816"/>
      <c r="Y51" s="817"/>
      <c r="Z51" s="817"/>
      <c r="AA51" s="817"/>
      <c r="AB51" s="817"/>
      <c r="AC51" s="817"/>
      <c r="AD51" s="817"/>
      <c r="AE51" s="817"/>
      <c r="AF51" s="817"/>
      <c r="AG51" s="817"/>
      <c r="AH51" s="817"/>
      <c r="AI51" s="817"/>
      <c r="AJ51" s="817"/>
      <c r="AK51" s="817"/>
      <c r="AL51" s="817"/>
      <c r="AM51" s="817"/>
      <c r="AN51" s="817"/>
      <c r="AO51" s="817"/>
      <c r="AP51" s="817"/>
      <c r="AQ51" s="817"/>
      <c r="AR51" s="817"/>
      <c r="AS51" s="817"/>
      <c r="AT51" s="817"/>
      <c r="AU51" s="817"/>
      <c r="AV51" s="817"/>
      <c r="AW51" s="817"/>
      <c r="AX51" s="817"/>
      <c r="AY51" s="817"/>
      <c r="AZ51" s="817"/>
      <c r="BA51" s="817"/>
      <c r="BB51" s="817"/>
      <c r="BC51" s="817"/>
      <c r="BD51" s="817"/>
      <c r="BE51" s="817"/>
      <c r="BF51" s="817"/>
      <c r="BG51" s="817"/>
      <c r="BH51" s="817"/>
      <c r="BI51" s="817"/>
      <c r="BJ51" s="818"/>
      <c r="BK51" s="825"/>
      <c r="BL51" s="826"/>
      <c r="BM51" s="826"/>
      <c r="BN51" s="826"/>
      <c r="BO51" s="826"/>
      <c r="BP51" s="826"/>
      <c r="BQ51" s="826"/>
      <c r="BR51" s="826"/>
      <c r="BS51" s="827"/>
      <c r="BT51" s="834"/>
      <c r="BU51" s="835"/>
      <c r="BV51" s="835"/>
      <c r="BW51" s="835"/>
      <c r="BX51" s="835"/>
      <c r="BY51" s="835"/>
      <c r="BZ51" s="835"/>
      <c r="CA51" s="835"/>
      <c r="CB51" s="836"/>
    </row>
    <row r="52" spans="1:80" s="65" customFormat="1" ht="20.25" customHeight="1">
      <c r="A52" s="3"/>
      <c r="B52" s="795" t="s">
        <v>109</v>
      </c>
      <c r="C52" s="796"/>
      <c r="D52" s="801"/>
      <c r="E52" s="802"/>
      <c r="F52" s="802"/>
      <c r="G52" s="802"/>
      <c r="H52" s="802"/>
      <c r="I52" s="802"/>
      <c r="J52" s="802"/>
      <c r="K52" s="802"/>
      <c r="L52" s="802"/>
      <c r="M52" s="802"/>
      <c r="N52" s="802"/>
      <c r="O52" s="802"/>
      <c r="P52" s="802"/>
      <c r="Q52" s="802"/>
      <c r="R52" s="802"/>
      <c r="S52" s="802"/>
      <c r="T52" s="802"/>
      <c r="U52" s="802"/>
      <c r="V52" s="802"/>
      <c r="W52" s="803"/>
      <c r="X52" s="810"/>
      <c r="Y52" s="811"/>
      <c r="Z52" s="811"/>
      <c r="AA52" s="811"/>
      <c r="AB52" s="811"/>
      <c r="AC52" s="811"/>
      <c r="AD52" s="811"/>
      <c r="AE52" s="811"/>
      <c r="AF52" s="811"/>
      <c r="AG52" s="811"/>
      <c r="AH52" s="811"/>
      <c r="AI52" s="811"/>
      <c r="AJ52" s="811"/>
      <c r="AK52" s="811"/>
      <c r="AL52" s="811"/>
      <c r="AM52" s="811"/>
      <c r="AN52" s="811"/>
      <c r="AO52" s="811"/>
      <c r="AP52" s="811"/>
      <c r="AQ52" s="811"/>
      <c r="AR52" s="811"/>
      <c r="AS52" s="811"/>
      <c r="AT52" s="811"/>
      <c r="AU52" s="811"/>
      <c r="AV52" s="811"/>
      <c r="AW52" s="811"/>
      <c r="AX52" s="811"/>
      <c r="AY52" s="811"/>
      <c r="AZ52" s="811"/>
      <c r="BA52" s="811"/>
      <c r="BB52" s="811"/>
      <c r="BC52" s="811"/>
      <c r="BD52" s="811"/>
      <c r="BE52" s="811"/>
      <c r="BF52" s="811"/>
      <c r="BG52" s="811"/>
      <c r="BH52" s="811"/>
      <c r="BI52" s="811"/>
      <c r="BJ52" s="812"/>
      <c r="BK52" s="819"/>
      <c r="BL52" s="820"/>
      <c r="BM52" s="820"/>
      <c r="BN52" s="820"/>
      <c r="BO52" s="820"/>
      <c r="BP52" s="820"/>
      <c r="BQ52" s="820"/>
      <c r="BR52" s="820"/>
      <c r="BS52" s="821"/>
      <c r="BT52" s="828"/>
      <c r="BU52" s="829"/>
      <c r="BV52" s="829"/>
      <c r="BW52" s="829"/>
      <c r="BX52" s="829"/>
      <c r="BY52" s="829"/>
      <c r="BZ52" s="829"/>
      <c r="CA52" s="829"/>
      <c r="CB52" s="830"/>
    </row>
    <row r="53" spans="1:80" s="65" customFormat="1" ht="20.25" customHeight="1">
      <c r="A53" s="340"/>
      <c r="B53" s="797"/>
      <c r="C53" s="798"/>
      <c r="D53" s="804"/>
      <c r="E53" s="805"/>
      <c r="F53" s="805"/>
      <c r="G53" s="805"/>
      <c r="H53" s="805"/>
      <c r="I53" s="805"/>
      <c r="J53" s="805"/>
      <c r="K53" s="805"/>
      <c r="L53" s="805"/>
      <c r="M53" s="805"/>
      <c r="N53" s="805"/>
      <c r="O53" s="805"/>
      <c r="P53" s="805"/>
      <c r="Q53" s="805"/>
      <c r="R53" s="805"/>
      <c r="S53" s="805"/>
      <c r="T53" s="805"/>
      <c r="U53" s="805"/>
      <c r="V53" s="805"/>
      <c r="W53" s="806"/>
      <c r="X53" s="813"/>
      <c r="Y53" s="814"/>
      <c r="Z53" s="814"/>
      <c r="AA53" s="814"/>
      <c r="AB53" s="814"/>
      <c r="AC53" s="814"/>
      <c r="AD53" s="814"/>
      <c r="AE53" s="814"/>
      <c r="AF53" s="814"/>
      <c r="AG53" s="814"/>
      <c r="AH53" s="814"/>
      <c r="AI53" s="814"/>
      <c r="AJ53" s="814"/>
      <c r="AK53" s="814"/>
      <c r="AL53" s="814"/>
      <c r="AM53" s="814"/>
      <c r="AN53" s="814"/>
      <c r="AO53" s="814"/>
      <c r="AP53" s="814"/>
      <c r="AQ53" s="814"/>
      <c r="AR53" s="814"/>
      <c r="AS53" s="814"/>
      <c r="AT53" s="814"/>
      <c r="AU53" s="814"/>
      <c r="AV53" s="814"/>
      <c r="AW53" s="814"/>
      <c r="AX53" s="814"/>
      <c r="AY53" s="814"/>
      <c r="AZ53" s="814"/>
      <c r="BA53" s="814"/>
      <c r="BB53" s="814"/>
      <c r="BC53" s="814"/>
      <c r="BD53" s="814"/>
      <c r="BE53" s="814"/>
      <c r="BF53" s="814"/>
      <c r="BG53" s="814"/>
      <c r="BH53" s="814"/>
      <c r="BI53" s="814"/>
      <c r="BJ53" s="815"/>
      <c r="BK53" s="822"/>
      <c r="BL53" s="823"/>
      <c r="BM53" s="823"/>
      <c r="BN53" s="823"/>
      <c r="BO53" s="823"/>
      <c r="BP53" s="823"/>
      <c r="BQ53" s="823"/>
      <c r="BR53" s="823"/>
      <c r="BS53" s="824"/>
      <c r="BT53" s="831"/>
      <c r="BU53" s="832"/>
      <c r="BV53" s="832"/>
      <c r="BW53" s="832"/>
      <c r="BX53" s="832"/>
      <c r="BY53" s="832"/>
      <c r="BZ53" s="832"/>
      <c r="CA53" s="832"/>
      <c r="CB53" s="833"/>
    </row>
    <row r="54" spans="1:80" s="65" customFormat="1" ht="20.25" customHeight="1">
      <c r="A54" s="340"/>
      <c r="B54" s="797"/>
      <c r="C54" s="798"/>
      <c r="D54" s="804"/>
      <c r="E54" s="805"/>
      <c r="F54" s="805"/>
      <c r="G54" s="805"/>
      <c r="H54" s="805"/>
      <c r="I54" s="805"/>
      <c r="J54" s="805"/>
      <c r="K54" s="805"/>
      <c r="L54" s="805"/>
      <c r="M54" s="805"/>
      <c r="N54" s="805"/>
      <c r="O54" s="805"/>
      <c r="P54" s="805"/>
      <c r="Q54" s="805"/>
      <c r="R54" s="805"/>
      <c r="S54" s="805"/>
      <c r="T54" s="805"/>
      <c r="U54" s="805"/>
      <c r="V54" s="805"/>
      <c r="W54" s="806"/>
      <c r="X54" s="813"/>
      <c r="Y54" s="814"/>
      <c r="Z54" s="814"/>
      <c r="AA54" s="814"/>
      <c r="AB54" s="814"/>
      <c r="AC54" s="814"/>
      <c r="AD54" s="814"/>
      <c r="AE54" s="814"/>
      <c r="AF54" s="814"/>
      <c r="AG54" s="814"/>
      <c r="AH54" s="814"/>
      <c r="AI54" s="814"/>
      <c r="AJ54" s="814"/>
      <c r="AK54" s="814"/>
      <c r="AL54" s="814"/>
      <c r="AM54" s="814"/>
      <c r="AN54" s="814"/>
      <c r="AO54" s="814"/>
      <c r="AP54" s="814"/>
      <c r="AQ54" s="814"/>
      <c r="AR54" s="814"/>
      <c r="AS54" s="814"/>
      <c r="AT54" s="814"/>
      <c r="AU54" s="814"/>
      <c r="AV54" s="814"/>
      <c r="AW54" s="814"/>
      <c r="AX54" s="814"/>
      <c r="AY54" s="814"/>
      <c r="AZ54" s="814"/>
      <c r="BA54" s="814"/>
      <c r="BB54" s="814"/>
      <c r="BC54" s="814"/>
      <c r="BD54" s="814"/>
      <c r="BE54" s="814"/>
      <c r="BF54" s="814"/>
      <c r="BG54" s="814"/>
      <c r="BH54" s="814"/>
      <c r="BI54" s="814"/>
      <c r="BJ54" s="815"/>
      <c r="BK54" s="822"/>
      <c r="BL54" s="823"/>
      <c r="BM54" s="823"/>
      <c r="BN54" s="823"/>
      <c r="BO54" s="823"/>
      <c r="BP54" s="823"/>
      <c r="BQ54" s="823"/>
      <c r="BR54" s="823"/>
      <c r="BS54" s="824"/>
      <c r="BT54" s="831"/>
      <c r="BU54" s="832"/>
      <c r="BV54" s="832"/>
      <c r="BW54" s="832"/>
      <c r="BX54" s="832"/>
      <c r="BY54" s="832"/>
      <c r="BZ54" s="832"/>
      <c r="CA54" s="832"/>
      <c r="CB54" s="833"/>
    </row>
    <row r="55" spans="1:80" s="3" customFormat="1" ht="20.25" customHeight="1">
      <c r="A55" s="340"/>
      <c r="B55" s="797"/>
      <c r="C55" s="798"/>
      <c r="D55" s="804"/>
      <c r="E55" s="805"/>
      <c r="F55" s="805"/>
      <c r="G55" s="805"/>
      <c r="H55" s="805"/>
      <c r="I55" s="805"/>
      <c r="J55" s="805"/>
      <c r="K55" s="805"/>
      <c r="L55" s="805"/>
      <c r="M55" s="805"/>
      <c r="N55" s="805"/>
      <c r="O55" s="805"/>
      <c r="P55" s="805"/>
      <c r="Q55" s="805"/>
      <c r="R55" s="805"/>
      <c r="S55" s="805"/>
      <c r="T55" s="805"/>
      <c r="U55" s="805"/>
      <c r="V55" s="805"/>
      <c r="W55" s="806"/>
      <c r="X55" s="813"/>
      <c r="Y55" s="814"/>
      <c r="Z55" s="814"/>
      <c r="AA55" s="814"/>
      <c r="AB55" s="814"/>
      <c r="AC55" s="814"/>
      <c r="AD55" s="814"/>
      <c r="AE55" s="814"/>
      <c r="AF55" s="814"/>
      <c r="AG55" s="814"/>
      <c r="AH55" s="814"/>
      <c r="AI55" s="814"/>
      <c r="AJ55" s="814"/>
      <c r="AK55" s="814"/>
      <c r="AL55" s="814"/>
      <c r="AM55" s="814"/>
      <c r="AN55" s="814"/>
      <c r="AO55" s="814"/>
      <c r="AP55" s="814"/>
      <c r="AQ55" s="814"/>
      <c r="AR55" s="814"/>
      <c r="AS55" s="814"/>
      <c r="AT55" s="814"/>
      <c r="AU55" s="814"/>
      <c r="AV55" s="814"/>
      <c r="AW55" s="814"/>
      <c r="AX55" s="814"/>
      <c r="AY55" s="814"/>
      <c r="AZ55" s="814"/>
      <c r="BA55" s="814"/>
      <c r="BB55" s="814"/>
      <c r="BC55" s="814"/>
      <c r="BD55" s="814"/>
      <c r="BE55" s="814"/>
      <c r="BF55" s="814"/>
      <c r="BG55" s="814"/>
      <c r="BH55" s="814"/>
      <c r="BI55" s="814"/>
      <c r="BJ55" s="815"/>
      <c r="BK55" s="822"/>
      <c r="BL55" s="823"/>
      <c r="BM55" s="823"/>
      <c r="BN55" s="823"/>
      <c r="BO55" s="823"/>
      <c r="BP55" s="823"/>
      <c r="BQ55" s="823"/>
      <c r="BR55" s="823"/>
      <c r="BS55" s="824"/>
      <c r="BT55" s="831"/>
      <c r="BU55" s="832"/>
      <c r="BV55" s="832"/>
      <c r="BW55" s="832"/>
      <c r="BX55" s="832"/>
      <c r="BY55" s="832"/>
      <c r="BZ55" s="832"/>
      <c r="CA55" s="832"/>
      <c r="CB55" s="833"/>
    </row>
    <row r="56" spans="2:80" s="65" customFormat="1" ht="20.25" customHeight="1">
      <c r="B56" s="799"/>
      <c r="C56" s="800"/>
      <c r="D56" s="807"/>
      <c r="E56" s="808"/>
      <c r="F56" s="808"/>
      <c r="G56" s="808"/>
      <c r="H56" s="808"/>
      <c r="I56" s="808"/>
      <c r="J56" s="808"/>
      <c r="K56" s="808"/>
      <c r="L56" s="808"/>
      <c r="M56" s="808"/>
      <c r="N56" s="808"/>
      <c r="O56" s="808"/>
      <c r="P56" s="808"/>
      <c r="Q56" s="808"/>
      <c r="R56" s="808"/>
      <c r="S56" s="808"/>
      <c r="T56" s="808"/>
      <c r="U56" s="808"/>
      <c r="V56" s="808"/>
      <c r="W56" s="809"/>
      <c r="X56" s="816"/>
      <c r="Y56" s="817"/>
      <c r="Z56" s="817"/>
      <c r="AA56" s="817"/>
      <c r="AB56" s="817"/>
      <c r="AC56" s="817"/>
      <c r="AD56" s="817"/>
      <c r="AE56" s="817"/>
      <c r="AF56" s="817"/>
      <c r="AG56" s="817"/>
      <c r="AH56" s="817"/>
      <c r="AI56" s="817"/>
      <c r="AJ56" s="817"/>
      <c r="AK56" s="817"/>
      <c r="AL56" s="817"/>
      <c r="AM56" s="817"/>
      <c r="AN56" s="817"/>
      <c r="AO56" s="817"/>
      <c r="AP56" s="817"/>
      <c r="AQ56" s="817"/>
      <c r="AR56" s="817"/>
      <c r="AS56" s="817"/>
      <c r="AT56" s="817"/>
      <c r="AU56" s="817"/>
      <c r="AV56" s="817"/>
      <c r="AW56" s="817"/>
      <c r="AX56" s="817"/>
      <c r="AY56" s="817"/>
      <c r="AZ56" s="817"/>
      <c r="BA56" s="817"/>
      <c r="BB56" s="817"/>
      <c r="BC56" s="817"/>
      <c r="BD56" s="817"/>
      <c r="BE56" s="817"/>
      <c r="BF56" s="817"/>
      <c r="BG56" s="817"/>
      <c r="BH56" s="817"/>
      <c r="BI56" s="817"/>
      <c r="BJ56" s="818"/>
      <c r="BK56" s="825"/>
      <c r="BL56" s="826"/>
      <c r="BM56" s="826"/>
      <c r="BN56" s="826"/>
      <c r="BO56" s="826"/>
      <c r="BP56" s="826"/>
      <c r="BQ56" s="826"/>
      <c r="BR56" s="826"/>
      <c r="BS56" s="827"/>
      <c r="BT56" s="834"/>
      <c r="BU56" s="835"/>
      <c r="BV56" s="835"/>
      <c r="BW56" s="835"/>
      <c r="BX56" s="835"/>
      <c r="BY56" s="835"/>
      <c r="BZ56" s="835"/>
      <c r="CA56" s="835"/>
      <c r="CB56" s="836"/>
    </row>
    <row r="57" spans="2:80" s="65" customFormat="1" ht="20.25" customHeight="1">
      <c r="B57" s="795" t="s">
        <v>110</v>
      </c>
      <c r="C57" s="796"/>
      <c r="D57" s="801"/>
      <c r="E57" s="802"/>
      <c r="F57" s="802"/>
      <c r="G57" s="802"/>
      <c r="H57" s="802"/>
      <c r="I57" s="802"/>
      <c r="J57" s="802"/>
      <c r="K57" s="802"/>
      <c r="L57" s="802"/>
      <c r="M57" s="802"/>
      <c r="N57" s="802"/>
      <c r="O57" s="802"/>
      <c r="P57" s="802"/>
      <c r="Q57" s="802"/>
      <c r="R57" s="802"/>
      <c r="S57" s="802"/>
      <c r="T57" s="802"/>
      <c r="U57" s="802"/>
      <c r="V57" s="802"/>
      <c r="W57" s="803"/>
      <c r="X57" s="810"/>
      <c r="Y57" s="811"/>
      <c r="Z57" s="811"/>
      <c r="AA57" s="811"/>
      <c r="AB57" s="811"/>
      <c r="AC57" s="811"/>
      <c r="AD57" s="811"/>
      <c r="AE57" s="811"/>
      <c r="AF57" s="811"/>
      <c r="AG57" s="811"/>
      <c r="AH57" s="811"/>
      <c r="AI57" s="811"/>
      <c r="AJ57" s="811"/>
      <c r="AK57" s="811"/>
      <c r="AL57" s="811"/>
      <c r="AM57" s="811"/>
      <c r="AN57" s="811"/>
      <c r="AO57" s="811"/>
      <c r="AP57" s="811"/>
      <c r="AQ57" s="811"/>
      <c r="AR57" s="811"/>
      <c r="AS57" s="811"/>
      <c r="AT57" s="811"/>
      <c r="AU57" s="811"/>
      <c r="AV57" s="811"/>
      <c r="AW57" s="811"/>
      <c r="AX57" s="811"/>
      <c r="AY57" s="811"/>
      <c r="AZ57" s="811"/>
      <c r="BA57" s="811"/>
      <c r="BB57" s="811"/>
      <c r="BC57" s="811"/>
      <c r="BD57" s="811"/>
      <c r="BE57" s="811"/>
      <c r="BF57" s="811"/>
      <c r="BG57" s="811"/>
      <c r="BH57" s="811"/>
      <c r="BI57" s="811"/>
      <c r="BJ57" s="812"/>
      <c r="BK57" s="819"/>
      <c r="BL57" s="820"/>
      <c r="BM57" s="820"/>
      <c r="BN57" s="820"/>
      <c r="BO57" s="820"/>
      <c r="BP57" s="820"/>
      <c r="BQ57" s="820"/>
      <c r="BR57" s="820"/>
      <c r="BS57" s="821"/>
      <c r="BT57" s="828"/>
      <c r="BU57" s="829"/>
      <c r="BV57" s="829"/>
      <c r="BW57" s="829"/>
      <c r="BX57" s="829"/>
      <c r="BY57" s="829"/>
      <c r="BZ57" s="829"/>
      <c r="CA57" s="829"/>
      <c r="CB57" s="830"/>
    </row>
    <row r="58" spans="2:80" s="65" customFormat="1" ht="20.25" customHeight="1">
      <c r="B58" s="797"/>
      <c r="C58" s="798"/>
      <c r="D58" s="804"/>
      <c r="E58" s="805"/>
      <c r="F58" s="805"/>
      <c r="G58" s="805"/>
      <c r="H58" s="805"/>
      <c r="I58" s="805"/>
      <c r="J58" s="805"/>
      <c r="K58" s="805"/>
      <c r="L58" s="805"/>
      <c r="M58" s="805"/>
      <c r="N58" s="805"/>
      <c r="O58" s="805"/>
      <c r="P58" s="805"/>
      <c r="Q58" s="805"/>
      <c r="R58" s="805"/>
      <c r="S58" s="805"/>
      <c r="T58" s="805"/>
      <c r="U58" s="805"/>
      <c r="V58" s="805"/>
      <c r="W58" s="806"/>
      <c r="X58" s="813"/>
      <c r="Y58" s="814"/>
      <c r="Z58" s="814"/>
      <c r="AA58" s="814"/>
      <c r="AB58" s="814"/>
      <c r="AC58" s="814"/>
      <c r="AD58" s="814"/>
      <c r="AE58" s="814"/>
      <c r="AF58" s="814"/>
      <c r="AG58" s="814"/>
      <c r="AH58" s="814"/>
      <c r="AI58" s="814"/>
      <c r="AJ58" s="814"/>
      <c r="AK58" s="814"/>
      <c r="AL58" s="814"/>
      <c r="AM58" s="814"/>
      <c r="AN58" s="814"/>
      <c r="AO58" s="814"/>
      <c r="AP58" s="814"/>
      <c r="AQ58" s="814"/>
      <c r="AR58" s="814"/>
      <c r="AS58" s="814"/>
      <c r="AT58" s="814"/>
      <c r="AU58" s="814"/>
      <c r="AV58" s="814"/>
      <c r="AW58" s="814"/>
      <c r="AX58" s="814"/>
      <c r="AY58" s="814"/>
      <c r="AZ58" s="814"/>
      <c r="BA58" s="814"/>
      <c r="BB58" s="814"/>
      <c r="BC58" s="814"/>
      <c r="BD58" s="814"/>
      <c r="BE58" s="814"/>
      <c r="BF58" s="814"/>
      <c r="BG58" s="814"/>
      <c r="BH58" s="814"/>
      <c r="BI58" s="814"/>
      <c r="BJ58" s="815"/>
      <c r="BK58" s="822"/>
      <c r="BL58" s="823"/>
      <c r="BM58" s="823"/>
      <c r="BN58" s="823"/>
      <c r="BO58" s="823"/>
      <c r="BP58" s="823"/>
      <c r="BQ58" s="823"/>
      <c r="BR58" s="823"/>
      <c r="BS58" s="824"/>
      <c r="BT58" s="831"/>
      <c r="BU58" s="832"/>
      <c r="BV58" s="832"/>
      <c r="BW58" s="832"/>
      <c r="BX58" s="832"/>
      <c r="BY58" s="832"/>
      <c r="BZ58" s="832"/>
      <c r="CA58" s="832"/>
      <c r="CB58" s="833"/>
    </row>
    <row r="59" spans="2:80" s="65" customFormat="1" ht="20.25" customHeight="1">
      <c r="B59" s="797"/>
      <c r="C59" s="798"/>
      <c r="D59" s="804"/>
      <c r="E59" s="805"/>
      <c r="F59" s="805"/>
      <c r="G59" s="805"/>
      <c r="H59" s="805"/>
      <c r="I59" s="805"/>
      <c r="J59" s="805"/>
      <c r="K59" s="805"/>
      <c r="L59" s="805"/>
      <c r="M59" s="805"/>
      <c r="N59" s="805"/>
      <c r="O59" s="805"/>
      <c r="P59" s="805"/>
      <c r="Q59" s="805"/>
      <c r="R59" s="805"/>
      <c r="S59" s="805"/>
      <c r="T59" s="805"/>
      <c r="U59" s="805"/>
      <c r="V59" s="805"/>
      <c r="W59" s="806"/>
      <c r="X59" s="813"/>
      <c r="Y59" s="814"/>
      <c r="Z59" s="814"/>
      <c r="AA59" s="814"/>
      <c r="AB59" s="814"/>
      <c r="AC59" s="814"/>
      <c r="AD59" s="814"/>
      <c r="AE59" s="814"/>
      <c r="AF59" s="814"/>
      <c r="AG59" s="814"/>
      <c r="AH59" s="814"/>
      <c r="AI59" s="814"/>
      <c r="AJ59" s="814"/>
      <c r="AK59" s="814"/>
      <c r="AL59" s="814"/>
      <c r="AM59" s="814"/>
      <c r="AN59" s="814"/>
      <c r="AO59" s="814"/>
      <c r="AP59" s="814"/>
      <c r="AQ59" s="814"/>
      <c r="AR59" s="814"/>
      <c r="AS59" s="814"/>
      <c r="AT59" s="814"/>
      <c r="AU59" s="814"/>
      <c r="AV59" s="814"/>
      <c r="AW59" s="814"/>
      <c r="AX59" s="814"/>
      <c r="AY59" s="814"/>
      <c r="AZ59" s="814"/>
      <c r="BA59" s="814"/>
      <c r="BB59" s="814"/>
      <c r="BC59" s="814"/>
      <c r="BD59" s="814"/>
      <c r="BE59" s="814"/>
      <c r="BF59" s="814"/>
      <c r="BG59" s="814"/>
      <c r="BH59" s="814"/>
      <c r="BI59" s="814"/>
      <c r="BJ59" s="815"/>
      <c r="BK59" s="822"/>
      <c r="BL59" s="823"/>
      <c r="BM59" s="823"/>
      <c r="BN59" s="823"/>
      <c r="BO59" s="823"/>
      <c r="BP59" s="823"/>
      <c r="BQ59" s="823"/>
      <c r="BR59" s="823"/>
      <c r="BS59" s="824"/>
      <c r="BT59" s="831"/>
      <c r="BU59" s="832"/>
      <c r="BV59" s="832"/>
      <c r="BW59" s="832"/>
      <c r="BX59" s="832"/>
      <c r="BY59" s="832"/>
      <c r="BZ59" s="832"/>
      <c r="CA59" s="832"/>
      <c r="CB59" s="833"/>
    </row>
    <row r="60" spans="2:80" s="65" customFormat="1" ht="20.25" customHeight="1">
      <c r="B60" s="797"/>
      <c r="C60" s="798"/>
      <c r="D60" s="804"/>
      <c r="E60" s="805"/>
      <c r="F60" s="805"/>
      <c r="G60" s="805"/>
      <c r="H60" s="805"/>
      <c r="I60" s="805"/>
      <c r="J60" s="805"/>
      <c r="K60" s="805"/>
      <c r="L60" s="805"/>
      <c r="M60" s="805"/>
      <c r="N60" s="805"/>
      <c r="O60" s="805"/>
      <c r="P60" s="805"/>
      <c r="Q60" s="805"/>
      <c r="R60" s="805"/>
      <c r="S60" s="805"/>
      <c r="T60" s="805"/>
      <c r="U60" s="805"/>
      <c r="V60" s="805"/>
      <c r="W60" s="806"/>
      <c r="X60" s="813"/>
      <c r="Y60" s="814"/>
      <c r="Z60" s="814"/>
      <c r="AA60" s="814"/>
      <c r="AB60" s="814"/>
      <c r="AC60" s="814"/>
      <c r="AD60" s="814"/>
      <c r="AE60" s="814"/>
      <c r="AF60" s="814"/>
      <c r="AG60" s="814"/>
      <c r="AH60" s="814"/>
      <c r="AI60" s="814"/>
      <c r="AJ60" s="814"/>
      <c r="AK60" s="814"/>
      <c r="AL60" s="814"/>
      <c r="AM60" s="814"/>
      <c r="AN60" s="814"/>
      <c r="AO60" s="814"/>
      <c r="AP60" s="814"/>
      <c r="AQ60" s="814"/>
      <c r="AR60" s="814"/>
      <c r="AS60" s="814"/>
      <c r="AT60" s="814"/>
      <c r="AU60" s="814"/>
      <c r="AV60" s="814"/>
      <c r="AW60" s="814"/>
      <c r="AX60" s="814"/>
      <c r="AY60" s="814"/>
      <c r="AZ60" s="814"/>
      <c r="BA60" s="814"/>
      <c r="BB60" s="814"/>
      <c r="BC60" s="814"/>
      <c r="BD60" s="814"/>
      <c r="BE60" s="814"/>
      <c r="BF60" s="814"/>
      <c r="BG60" s="814"/>
      <c r="BH60" s="814"/>
      <c r="BI60" s="814"/>
      <c r="BJ60" s="815"/>
      <c r="BK60" s="822"/>
      <c r="BL60" s="823"/>
      <c r="BM60" s="823"/>
      <c r="BN60" s="823"/>
      <c r="BO60" s="823"/>
      <c r="BP60" s="823"/>
      <c r="BQ60" s="823"/>
      <c r="BR60" s="823"/>
      <c r="BS60" s="824"/>
      <c r="BT60" s="831"/>
      <c r="BU60" s="832"/>
      <c r="BV60" s="832"/>
      <c r="BW60" s="832"/>
      <c r="BX60" s="832"/>
      <c r="BY60" s="832"/>
      <c r="BZ60" s="832"/>
      <c r="CA60" s="832"/>
      <c r="CB60" s="833"/>
    </row>
    <row r="61" spans="2:80" s="65" customFormat="1" ht="20.25" customHeight="1">
      <c r="B61" s="799"/>
      <c r="C61" s="800"/>
      <c r="D61" s="807"/>
      <c r="E61" s="808"/>
      <c r="F61" s="808"/>
      <c r="G61" s="808"/>
      <c r="H61" s="808"/>
      <c r="I61" s="808"/>
      <c r="J61" s="808"/>
      <c r="K61" s="808"/>
      <c r="L61" s="808"/>
      <c r="M61" s="808"/>
      <c r="N61" s="808"/>
      <c r="O61" s="808"/>
      <c r="P61" s="808"/>
      <c r="Q61" s="808"/>
      <c r="R61" s="808"/>
      <c r="S61" s="808"/>
      <c r="T61" s="808"/>
      <c r="U61" s="808"/>
      <c r="V61" s="808"/>
      <c r="W61" s="809"/>
      <c r="X61" s="816"/>
      <c r="Y61" s="817"/>
      <c r="Z61" s="817"/>
      <c r="AA61" s="817"/>
      <c r="AB61" s="817"/>
      <c r="AC61" s="817"/>
      <c r="AD61" s="817"/>
      <c r="AE61" s="817"/>
      <c r="AF61" s="817"/>
      <c r="AG61" s="817"/>
      <c r="AH61" s="817"/>
      <c r="AI61" s="817"/>
      <c r="AJ61" s="817"/>
      <c r="AK61" s="817"/>
      <c r="AL61" s="817"/>
      <c r="AM61" s="817"/>
      <c r="AN61" s="817"/>
      <c r="AO61" s="817"/>
      <c r="AP61" s="817"/>
      <c r="AQ61" s="817"/>
      <c r="AR61" s="817"/>
      <c r="AS61" s="817"/>
      <c r="AT61" s="817"/>
      <c r="AU61" s="817"/>
      <c r="AV61" s="817"/>
      <c r="AW61" s="817"/>
      <c r="AX61" s="817"/>
      <c r="AY61" s="817"/>
      <c r="AZ61" s="817"/>
      <c r="BA61" s="817"/>
      <c r="BB61" s="817"/>
      <c r="BC61" s="817"/>
      <c r="BD61" s="817"/>
      <c r="BE61" s="817"/>
      <c r="BF61" s="817"/>
      <c r="BG61" s="817"/>
      <c r="BH61" s="817"/>
      <c r="BI61" s="817"/>
      <c r="BJ61" s="818"/>
      <c r="BK61" s="825"/>
      <c r="BL61" s="826"/>
      <c r="BM61" s="826"/>
      <c r="BN61" s="826"/>
      <c r="BO61" s="826"/>
      <c r="BP61" s="826"/>
      <c r="BQ61" s="826"/>
      <c r="BR61" s="826"/>
      <c r="BS61" s="827"/>
      <c r="BT61" s="834"/>
      <c r="BU61" s="835"/>
      <c r="BV61" s="835"/>
      <c r="BW61" s="835"/>
      <c r="BX61" s="835"/>
      <c r="BY61" s="835"/>
      <c r="BZ61" s="835"/>
      <c r="CA61" s="835"/>
      <c r="CB61" s="836"/>
    </row>
    <row r="62" spans="2:80" s="65" customFormat="1" ht="20.25" customHeight="1">
      <c r="B62" s="786" t="s">
        <v>112</v>
      </c>
      <c r="C62" s="787"/>
      <c r="D62" s="787"/>
      <c r="E62" s="787"/>
      <c r="F62" s="787"/>
      <c r="G62" s="787"/>
      <c r="H62" s="787"/>
      <c r="I62" s="787"/>
      <c r="J62" s="787"/>
      <c r="K62" s="787"/>
      <c r="L62" s="787"/>
      <c r="M62" s="787"/>
      <c r="N62" s="787"/>
      <c r="O62" s="787"/>
      <c r="P62" s="787"/>
      <c r="Q62" s="787"/>
      <c r="R62" s="787"/>
      <c r="S62" s="787"/>
      <c r="T62" s="787"/>
      <c r="U62" s="787"/>
      <c r="V62" s="787"/>
      <c r="W62" s="787"/>
      <c r="X62" s="787"/>
      <c r="Y62" s="787"/>
      <c r="Z62" s="787"/>
      <c r="AA62" s="787"/>
      <c r="AB62" s="787"/>
      <c r="AC62" s="787"/>
      <c r="AD62" s="787"/>
      <c r="AE62" s="787"/>
      <c r="AF62" s="787"/>
      <c r="AG62" s="787"/>
      <c r="AH62" s="787"/>
      <c r="AI62" s="787"/>
      <c r="AJ62" s="787"/>
      <c r="AK62" s="787"/>
      <c r="AL62" s="787"/>
      <c r="AM62" s="787"/>
      <c r="AN62" s="787"/>
      <c r="AO62" s="787"/>
      <c r="AP62" s="787"/>
      <c r="AQ62" s="787"/>
      <c r="AR62" s="787"/>
      <c r="AS62" s="787"/>
      <c r="AT62" s="787"/>
      <c r="AU62" s="787"/>
      <c r="AV62" s="787"/>
      <c r="AW62" s="787"/>
      <c r="AX62" s="787"/>
      <c r="AY62" s="787"/>
      <c r="AZ62" s="787"/>
      <c r="BA62" s="787"/>
      <c r="BB62" s="787"/>
      <c r="BC62" s="787"/>
      <c r="BD62" s="787"/>
      <c r="BE62" s="787"/>
      <c r="BF62" s="787"/>
      <c r="BG62" s="787"/>
      <c r="BH62" s="787"/>
      <c r="BI62" s="787"/>
      <c r="BJ62" s="787"/>
      <c r="BK62" s="787"/>
      <c r="BL62" s="787"/>
      <c r="BM62" s="787"/>
      <c r="BN62" s="787"/>
      <c r="BO62" s="787"/>
      <c r="BP62" s="787"/>
      <c r="BQ62" s="787"/>
      <c r="BR62" s="787"/>
      <c r="BS62" s="788"/>
      <c r="BT62" s="868">
        <f>SUM(BT12:BT61)</f>
        <v>0</v>
      </c>
      <c r="BU62" s="869"/>
      <c r="BV62" s="869"/>
      <c r="BW62" s="869"/>
      <c r="BX62" s="869"/>
      <c r="BY62" s="870"/>
      <c r="BZ62" s="870"/>
      <c r="CA62" s="870"/>
      <c r="CB62" s="871"/>
    </row>
    <row r="63" spans="2:80" s="65" customFormat="1" ht="20.25" customHeight="1">
      <c r="B63" s="789"/>
      <c r="C63" s="790"/>
      <c r="D63" s="790"/>
      <c r="E63" s="790"/>
      <c r="F63" s="790"/>
      <c r="G63" s="790"/>
      <c r="H63" s="790"/>
      <c r="I63" s="790"/>
      <c r="J63" s="790"/>
      <c r="K63" s="790"/>
      <c r="L63" s="790"/>
      <c r="M63" s="790"/>
      <c r="N63" s="790"/>
      <c r="O63" s="790"/>
      <c r="P63" s="790"/>
      <c r="Q63" s="790"/>
      <c r="R63" s="790"/>
      <c r="S63" s="790"/>
      <c r="T63" s="790"/>
      <c r="U63" s="790"/>
      <c r="V63" s="790"/>
      <c r="W63" s="790"/>
      <c r="X63" s="790"/>
      <c r="Y63" s="790"/>
      <c r="Z63" s="790"/>
      <c r="AA63" s="790"/>
      <c r="AB63" s="790"/>
      <c r="AC63" s="790"/>
      <c r="AD63" s="790"/>
      <c r="AE63" s="790"/>
      <c r="AF63" s="790"/>
      <c r="AG63" s="790"/>
      <c r="AH63" s="790"/>
      <c r="AI63" s="790"/>
      <c r="AJ63" s="790"/>
      <c r="AK63" s="790"/>
      <c r="AL63" s="790"/>
      <c r="AM63" s="790"/>
      <c r="AN63" s="790"/>
      <c r="AO63" s="790"/>
      <c r="AP63" s="790"/>
      <c r="AQ63" s="790"/>
      <c r="AR63" s="790"/>
      <c r="AS63" s="790"/>
      <c r="AT63" s="790"/>
      <c r="AU63" s="790"/>
      <c r="AV63" s="790"/>
      <c r="AW63" s="790"/>
      <c r="AX63" s="790"/>
      <c r="AY63" s="790"/>
      <c r="AZ63" s="790"/>
      <c r="BA63" s="790"/>
      <c r="BB63" s="790"/>
      <c r="BC63" s="790"/>
      <c r="BD63" s="790"/>
      <c r="BE63" s="790"/>
      <c r="BF63" s="790"/>
      <c r="BG63" s="790"/>
      <c r="BH63" s="790"/>
      <c r="BI63" s="790"/>
      <c r="BJ63" s="790"/>
      <c r="BK63" s="790"/>
      <c r="BL63" s="790"/>
      <c r="BM63" s="790"/>
      <c r="BN63" s="790"/>
      <c r="BO63" s="790"/>
      <c r="BP63" s="790"/>
      <c r="BQ63" s="790"/>
      <c r="BR63" s="790"/>
      <c r="BS63" s="791"/>
      <c r="BT63" s="872"/>
      <c r="BU63" s="873"/>
      <c r="BV63" s="873"/>
      <c r="BW63" s="873"/>
      <c r="BX63" s="873"/>
      <c r="BY63" s="874"/>
      <c r="BZ63" s="874"/>
      <c r="CA63" s="874"/>
      <c r="CB63" s="875"/>
    </row>
    <row r="64" spans="2:80" s="65" customFormat="1" ht="20.25" customHeight="1">
      <c r="B64" s="792"/>
      <c r="C64" s="793"/>
      <c r="D64" s="793"/>
      <c r="E64" s="793"/>
      <c r="F64" s="793"/>
      <c r="G64" s="793"/>
      <c r="H64" s="793"/>
      <c r="I64" s="793"/>
      <c r="J64" s="793"/>
      <c r="K64" s="793"/>
      <c r="L64" s="793"/>
      <c r="M64" s="793"/>
      <c r="N64" s="793"/>
      <c r="O64" s="793"/>
      <c r="P64" s="793"/>
      <c r="Q64" s="793"/>
      <c r="R64" s="793"/>
      <c r="S64" s="793"/>
      <c r="T64" s="793"/>
      <c r="U64" s="793"/>
      <c r="V64" s="793"/>
      <c r="W64" s="793"/>
      <c r="X64" s="793"/>
      <c r="Y64" s="793"/>
      <c r="Z64" s="793"/>
      <c r="AA64" s="793"/>
      <c r="AB64" s="793"/>
      <c r="AC64" s="793"/>
      <c r="AD64" s="793"/>
      <c r="AE64" s="793"/>
      <c r="AF64" s="793"/>
      <c r="AG64" s="793"/>
      <c r="AH64" s="793"/>
      <c r="AI64" s="793"/>
      <c r="AJ64" s="793"/>
      <c r="AK64" s="793"/>
      <c r="AL64" s="793"/>
      <c r="AM64" s="793"/>
      <c r="AN64" s="793"/>
      <c r="AO64" s="793"/>
      <c r="AP64" s="793"/>
      <c r="AQ64" s="793"/>
      <c r="AR64" s="793"/>
      <c r="AS64" s="793"/>
      <c r="AT64" s="793"/>
      <c r="AU64" s="793"/>
      <c r="AV64" s="793"/>
      <c r="AW64" s="793"/>
      <c r="AX64" s="793"/>
      <c r="AY64" s="793"/>
      <c r="AZ64" s="793"/>
      <c r="BA64" s="793"/>
      <c r="BB64" s="793"/>
      <c r="BC64" s="793"/>
      <c r="BD64" s="793"/>
      <c r="BE64" s="793"/>
      <c r="BF64" s="793"/>
      <c r="BG64" s="793"/>
      <c r="BH64" s="793"/>
      <c r="BI64" s="793"/>
      <c r="BJ64" s="793"/>
      <c r="BK64" s="793"/>
      <c r="BL64" s="793"/>
      <c r="BM64" s="793"/>
      <c r="BN64" s="793"/>
      <c r="BO64" s="793"/>
      <c r="BP64" s="793"/>
      <c r="BQ64" s="793"/>
      <c r="BR64" s="793"/>
      <c r="BS64" s="794"/>
      <c r="BT64" s="876"/>
      <c r="BU64" s="877"/>
      <c r="BV64" s="877"/>
      <c r="BW64" s="877"/>
      <c r="BX64" s="877"/>
      <c r="BY64" s="877"/>
      <c r="BZ64" s="877"/>
      <c r="CA64" s="877"/>
      <c r="CB64" s="878"/>
    </row>
    <row r="65" spans="1:80" s="107" customFormat="1" ht="25.5" customHeight="1">
      <c r="A65" s="105" t="s">
        <v>165</v>
      </c>
      <c r="B65" s="866" t="s">
        <v>455</v>
      </c>
      <c r="C65" s="866"/>
      <c r="D65" s="866"/>
      <c r="E65" s="866"/>
      <c r="F65" s="866"/>
      <c r="G65" s="866"/>
      <c r="H65" s="866"/>
      <c r="I65" s="866"/>
      <c r="J65" s="866"/>
      <c r="K65" s="866"/>
      <c r="L65" s="866"/>
      <c r="M65" s="866"/>
      <c r="N65" s="866"/>
      <c r="O65" s="866"/>
      <c r="P65" s="866"/>
      <c r="Q65" s="866"/>
      <c r="R65" s="866"/>
      <c r="S65" s="866"/>
      <c r="T65" s="866"/>
      <c r="U65" s="866"/>
      <c r="V65" s="866"/>
      <c r="W65" s="866"/>
      <c r="X65" s="866"/>
      <c r="Y65" s="866"/>
      <c r="Z65" s="866"/>
      <c r="AA65" s="866"/>
      <c r="AB65" s="866"/>
      <c r="AC65" s="866"/>
      <c r="AD65" s="866"/>
      <c r="AE65" s="866"/>
      <c r="AF65" s="866"/>
      <c r="AG65" s="866"/>
      <c r="AH65" s="866"/>
      <c r="AI65" s="866"/>
      <c r="AJ65" s="866"/>
      <c r="AK65" s="866"/>
      <c r="AL65" s="866"/>
      <c r="AM65" s="866"/>
      <c r="AN65" s="866"/>
      <c r="AO65" s="866"/>
      <c r="AP65" s="866"/>
      <c r="AQ65" s="866"/>
      <c r="AR65" s="866"/>
      <c r="AS65" s="866"/>
      <c r="AT65" s="866"/>
      <c r="AU65" s="866"/>
      <c r="AV65" s="866"/>
      <c r="AW65" s="866"/>
      <c r="AX65" s="866"/>
      <c r="AY65" s="866"/>
      <c r="AZ65" s="866"/>
      <c r="BA65" s="866"/>
      <c r="BB65" s="866"/>
      <c r="BC65" s="866"/>
      <c r="BD65" s="866"/>
      <c r="BE65" s="866"/>
      <c r="BF65" s="866"/>
      <c r="BG65" s="866"/>
      <c r="BH65" s="866"/>
      <c r="BI65" s="866"/>
      <c r="BJ65" s="866"/>
      <c r="BK65" s="866"/>
      <c r="BL65" s="866"/>
      <c r="BM65" s="866"/>
      <c r="BN65" s="866"/>
      <c r="BO65" s="866"/>
      <c r="BP65" s="866"/>
      <c r="BQ65" s="866"/>
      <c r="BR65" s="866"/>
      <c r="BS65" s="866"/>
      <c r="BT65" s="866"/>
      <c r="BU65" s="866"/>
      <c r="BV65" s="866"/>
      <c r="BW65" s="866"/>
      <c r="BX65" s="866"/>
      <c r="BY65" s="866"/>
      <c r="BZ65" s="866"/>
      <c r="CA65" s="866"/>
      <c r="CB65" s="866"/>
    </row>
    <row r="66" spans="1:80" s="110" customFormat="1" ht="27.75" customHeight="1">
      <c r="A66" s="106"/>
      <c r="B66" s="867"/>
      <c r="C66" s="867"/>
      <c r="D66" s="867"/>
      <c r="E66" s="867"/>
      <c r="F66" s="867"/>
      <c r="G66" s="867"/>
      <c r="H66" s="867"/>
      <c r="I66" s="867"/>
      <c r="J66" s="867"/>
      <c r="K66" s="867"/>
      <c r="L66" s="867"/>
      <c r="M66" s="867"/>
      <c r="N66" s="867"/>
      <c r="O66" s="867"/>
      <c r="P66" s="867"/>
      <c r="Q66" s="867"/>
      <c r="R66" s="867"/>
      <c r="S66" s="867"/>
      <c r="T66" s="867"/>
      <c r="U66" s="867"/>
      <c r="V66" s="867"/>
      <c r="W66" s="867"/>
      <c r="X66" s="867"/>
      <c r="Y66" s="867"/>
      <c r="Z66" s="867"/>
      <c r="AA66" s="867"/>
      <c r="AB66" s="867"/>
      <c r="AC66" s="867"/>
      <c r="AD66" s="867"/>
      <c r="AE66" s="867"/>
      <c r="AF66" s="867"/>
      <c r="AG66" s="867"/>
      <c r="AH66" s="867"/>
      <c r="AI66" s="867"/>
      <c r="AJ66" s="867"/>
      <c r="AK66" s="867"/>
      <c r="AL66" s="867"/>
      <c r="AM66" s="867"/>
      <c r="AN66" s="867"/>
      <c r="AO66" s="867"/>
      <c r="AP66" s="867"/>
      <c r="AQ66" s="867"/>
      <c r="AR66" s="867"/>
      <c r="AS66" s="867"/>
      <c r="AT66" s="867"/>
      <c r="AU66" s="867"/>
      <c r="AV66" s="867"/>
      <c r="AW66" s="867"/>
      <c r="AX66" s="867"/>
      <c r="AY66" s="867"/>
      <c r="AZ66" s="867"/>
      <c r="BA66" s="867"/>
      <c r="BB66" s="867"/>
      <c r="BC66" s="867"/>
      <c r="BD66" s="867"/>
      <c r="BE66" s="867"/>
      <c r="BF66" s="867"/>
      <c r="BG66" s="867"/>
      <c r="BH66" s="867"/>
      <c r="BI66" s="867"/>
      <c r="BJ66" s="867"/>
      <c r="BK66" s="867"/>
      <c r="BL66" s="867"/>
      <c r="BM66" s="867"/>
      <c r="BN66" s="867"/>
      <c r="BO66" s="867"/>
      <c r="BP66" s="867"/>
      <c r="BQ66" s="867"/>
      <c r="BR66" s="867"/>
      <c r="BS66" s="867"/>
      <c r="BT66" s="867"/>
      <c r="BU66" s="867"/>
      <c r="BV66" s="867"/>
      <c r="BW66" s="867"/>
      <c r="BX66" s="867"/>
      <c r="BY66" s="867"/>
      <c r="BZ66" s="867"/>
      <c r="CA66" s="867"/>
      <c r="CB66" s="867"/>
    </row>
    <row r="67" spans="1:80" s="110" customFormat="1" ht="30" customHeight="1">
      <c r="A67" s="106" t="s">
        <v>166</v>
      </c>
      <c r="B67" s="865" t="s">
        <v>172</v>
      </c>
      <c r="C67" s="865"/>
      <c r="D67" s="865"/>
      <c r="E67" s="865"/>
      <c r="F67" s="865"/>
      <c r="G67" s="865"/>
      <c r="H67" s="865"/>
      <c r="I67" s="865"/>
      <c r="J67" s="865"/>
      <c r="K67" s="865"/>
      <c r="L67" s="865"/>
      <c r="M67" s="865"/>
      <c r="N67" s="865"/>
      <c r="O67" s="865"/>
      <c r="P67" s="865"/>
      <c r="Q67" s="865"/>
      <c r="R67" s="865"/>
      <c r="S67" s="865"/>
      <c r="T67" s="865"/>
      <c r="U67" s="865"/>
      <c r="V67" s="865"/>
      <c r="W67" s="865"/>
      <c r="X67" s="865"/>
      <c r="Y67" s="865"/>
      <c r="Z67" s="865"/>
      <c r="AA67" s="865"/>
      <c r="AB67" s="865"/>
      <c r="AC67" s="865"/>
      <c r="AD67" s="865"/>
      <c r="AE67" s="865"/>
      <c r="AF67" s="865"/>
      <c r="AG67" s="865"/>
      <c r="AH67" s="865"/>
      <c r="AI67" s="865"/>
      <c r="AJ67" s="865"/>
      <c r="AK67" s="865"/>
      <c r="AL67" s="865"/>
      <c r="AM67" s="865"/>
      <c r="AN67" s="865"/>
      <c r="AO67" s="865"/>
      <c r="AP67" s="865"/>
      <c r="AQ67" s="865"/>
      <c r="AR67" s="865"/>
      <c r="AS67" s="865"/>
      <c r="AT67" s="865"/>
      <c r="AU67" s="865"/>
      <c r="AV67" s="865"/>
      <c r="AW67" s="865"/>
      <c r="AX67" s="865"/>
      <c r="AY67" s="865"/>
      <c r="AZ67" s="865"/>
      <c r="BA67" s="865"/>
      <c r="BB67" s="865"/>
      <c r="BC67" s="865"/>
      <c r="BD67" s="865"/>
      <c r="BE67" s="865"/>
      <c r="BF67" s="865"/>
      <c r="BG67" s="865"/>
      <c r="BH67" s="865"/>
      <c r="BI67" s="865"/>
      <c r="BJ67" s="865"/>
      <c r="BK67" s="865"/>
      <c r="BL67" s="865"/>
      <c r="BM67" s="865"/>
      <c r="BN67" s="865"/>
      <c r="BO67" s="865"/>
      <c r="BP67" s="865"/>
      <c r="BQ67" s="865"/>
      <c r="BR67" s="865"/>
      <c r="BS67" s="865"/>
      <c r="BT67" s="865"/>
      <c r="BU67" s="865"/>
      <c r="BV67" s="865"/>
      <c r="BW67" s="865"/>
      <c r="BX67" s="865"/>
      <c r="BY67" s="865"/>
      <c r="BZ67" s="865"/>
      <c r="CA67" s="865"/>
      <c r="CB67" s="865"/>
    </row>
    <row r="68" spans="1:80" s="110" customFormat="1" ht="32.25" customHeight="1">
      <c r="A68" s="106"/>
      <c r="B68" s="865"/>
      <c r="C68" s="865"/>
      <c r="D68" s="865"/>
      <c r="E68" s="865"/>
      <c r="F68" s="865"/>
      <c r="G68" s="865"/>
      <c r="H68" s="865"/>
      <c r="I68" s="865"/>
      <c r="J68" s="865"/>
      <c r="K68" s="865"/>
      <c r="L68" s="865"/>
      <c r="M68" s="865"/>
      <c r="N68" s="865"/>
      <c r="O68" s="865"/>
      <c r="P68" s="865"/>
      <c r="Q68" s="865"/>
      <c r="R68" s="865"/>
      <c r="S68" s="865"/>
      <c r="T68" s="865"/>
      <c r="U68" s="865"/>
      <c r="V68" s="865"/>
      <c r="W68" s="865"/>
      <c r="X68" s="865"/>
      <c r="Y68" s="865"/>
      <c r="Z68" s="865"/>
      <c r="AA68" s="865"/>
      <c r="AB68" s="865"/>
      <c r="AC68" s="865"/>
      <c r="AD68" s="865"/>
      <c r="AE68" s="865"/>
      <c r="AF68" s="865"/>
      <c r="AG68" s="865"/>
      <c r="AH68" s="865"/>
      <c r="AI68" s="865"/>
      <c r="AJ68" s="865"/>
      <c r="AK68" s="865"/>
      <c r="AL68" s="865"/>
      <c r="AM68" s="865"/>
      <c r="AN68" s="865"/>
      <c r="AO68" s="865"/>
      <c r="AP68" s="865"/>
      <c r="AQ68" s="865"/>
      <c r="AR68" s="865"/>
      <c r="AS68" s="865"/>
      <c r="AT68" s="865"/>
      <c r="AU68" s="865"/>
      <c r="AV68" s="865"/>
      <c r="AW68" s="865"/>
      <c r="AX68" s="865"/>
      <c r="AY68" s="865"/>
      <c r="AZ68" s="865"/>
      <c r="BA68" s="865"/>
      <c r="BB68" s="865"/>
      <c r="BC68" s="865"/>
      <c r="BD68" s="865"/>
      <c r="BE68" s="865"/>
      <c r="BF68" s="865"/>
      <c r="BG68" s="865"/>
      <c r="BH68" s="865"/>
      <c r="BI68" s="865"/>
      <c r="BJ68" s="865"/>
      <c r="BK68" s="865"/>
      <c r="BL68" s="865"/>
      <c r="BM68" s="865"/>
      <c r="BN68" s="865"/>
      <c r="BO68" s="865"/>
      <c r="BP68" s="865"/>
      <c r="BQ68" s="865"/>
      <c r="BR68" s="865"/>
      <c r="BS68" s="865"/>
      <c r="BT68" s="865"/>
      <c r="BU68" s="865"/>
      <c r="BV68" s="865"/>
      <c r="BW68" s="865"/>
      <c r="BX68" s="865"/>
      <c r="BY68" s="865"/>
      <c r="BZ68" s="865"/>
      <c r="CA68" s="865"/>
      <c r="CB68" s="865"/>
    </row>
    <row r="69" spans="1:70" s="110" customFormat="1" ht="20.25" customHeight="1">
      <c r="A69" s="106"/>
      <c r="B69" s="108"/>
      <c r="C69" s="109"/>
      <c r="D69" s="109"/>
      <c r="E69" s="109"/>
      <c r="F69" s="335"/>
      <c r="G69" s="335"/>
      <c r="H69" s="335"/>
      <c r="I69" s="335"/>
      <c r="J69" s="335"/>
      <c r="K69" s="335"/>
      <c r="L69" s="335"/>
      <c r="M69" s="335"/>
      <c r="N69" s="335"/>
      <c r="O69" s="335"/>
      <c r="P69" s="335"/>
      <c r="Q69" s="335"/>
      <c r="R69" s="335"/>
      <c r="S69" s="335"/>
      <c r="T69" s="335"/>
      <c r="U69" s="335"/>
      <c r="V69" s="335"/>
      <c r="W69" s="335"/>
      <c r="X69" s="335"/>
      <c r="Y69" s="335"/>
      <c r="Z69" s="335"/>
      <c r="AA69" s="335"/>
      <c r="AB69" s="335"/>
      <c r="AC69" s="335"/>
      <c r="AD69" s="335"/>
      <c r="AE69" s="335"/>
      <c r="AF69" s="335"/>
      <c r="AG69" s="335"/>
      <c r="AH69" s="335"/>
      <c r="AI69" s="335"/>
      <c r="AJ69" s="335"/>
      <c r="AK69" s="335"/>
      <c r="AL69" s="335"/>
      <c r="AM69" s="335"/>
      <c r="AN69" s="335"/>
      <c r="AO69" s="335"/>
      <c r="AP69" s="335"/>
      <c r="AQ69" s="335"/>
      <c r="AR69" s="335"/>
      <c r="AS69" s="335"/>
      <c r="AT69" s="335"/>
      <c r="AU69" s="335"/>
      <c r="AV69" s="335"/>
      <c r="AW69" s="335"/>
      <c r="AX69" s="335"/>
      <c r="AY69" s="335"/>
      <c r="AZ69" s="335"/>
      <c r="BA69" s="335"/>
      <c r="BB69" s="335"/>
      <c r="BR69" s="111"/>
    </row>
    <row r="70" spans="1:70" s="110" customFormat="1" ht="20.25" customHeight="1">
      <c r="A70" s="106"/>
      <c r="B70" s="108"/>
      <c r="C70" s="109"/>
      <c r="D70" s="109"/>
      <c r="E70" s="109"/>
      <c r="F70" s="335"/>
      <c r="G70" s="335"/>
      <c r="H70" s="335"/>
      <c r="I70" s="335"/>
      <c r="J70" s="335"/>
      <c r="K70" s="335"/>
      <c r="L70" s="335"/>
      <c r="M70" s="335"/>
      <c r="N70" s="335"/>
      <c r="O70" s="335"/>
      <c r="P70" s="335"/>
      <c r="Q70" s="335"/>
      <c r="R70" s="335"/>
      <c r="S70" s="335"/>
      <c r="T70" s="335"/>
      <c r="U70" s="335"/>
      <c r="V70" s="335"/>
      <c r="W70" s="335"/>
      <c r="X70" s="335"/>
      <c r="Y70" s="335"/>
      <c r="Z70" s="335"/>
      <c r="AA70" s="335"/>
      <c r="AB70" s="335"/>
      <c r="AC70" s="335"/>
      <c r="AD70" s="335"/>
      <c r="AE70" s="335"/>
      <c r="AF70" s="335"/>
      <c r="AG70" s="335"/>
      <c r="AH70" s="335"/>
      <c r="AI70" s="335"/>
      <c r="AJ70" s="335"/>
      <c r="AK70" s="335"/>
      <c r="AL70" s="335"/>
      <c r="AM70" s="335"/>
      <c r="AN70" s="335"/>
      <c r="AO70" s="335"/>
      <c r="AP70" s="335"/>
      <c r="AQ70" s="335"/>
      <c r="AR70" s="335"/>
      <c r="AS70" s="335"/>
      <c r="AT70" s="335"/>
      <c r="AU70" s="335"/>
      <c r="AV70" s="335"/>
      <c r="AW70" s="335"/>
      <c r="AX70" s="335"/>
      <c r="AY70" s="335"/>
      <c r="AZ70" s="335"/>
      <c r="BA70" s="335"/>
      <c r="BB70" s="335"/>
      <c r="BR70" s="111"/>
    </row>
    <row r="71" spans="1:70" s="110" customFormat="1" ht="20.25" customHeight="1">
      <c r="A71" s="238" t="s">
        <v>212</v>
      </c>
      <c r="B71" s="108"/>
      <c r="C71" s="109"/>
      <c r="D71" s="109"/>
      <c r="E71" s="109"/>
      <c r="F71" s="335"/>
      <c r="G71" s="335"/>
      <c r="H71" s="335"/>
      <c r="I71" s="335"/>
      <c r="J71" s="335"/>
      <c r="K71" s="335"/>
      <c r="L71" s="335"/>
      <c r="M71" s="335"/>
      <c r="N71" s="335"/>
      <c r="O71" s="335"/>
      <c r="P71" s="335"/>
      <c r="Q71" s="335"/>
      <c r="R71" s="335"/>
      <c r="S71" s="335"/>
      <c r="T71" s="335"/>
      <c r="U71" s="335"/>
      <c r="V71" s="335"/>
      <c r="W71" s="335"/>
      <c r="X71" s="335"/>
      <c r="Y71" s="335"/>
      <c r="Z71" s="335"/>
      <c r="AA71" s="335"/>
      <c r="AB71" s="335"/>
      <c r="AC71" s="335"/>
      <c r="AD71" s="335"/>
      <c r="AE71" s="335"/>
      <c r="AF71" s="335"/>
      <c r="AG71" s="335"/>
      <c r="AH71" s="335"/>
      <c r="AI71" s="335"/>
      <c r="AJ71" s="335"/>
      <c r="AK71" s="335"/>
      <c r="AL71" s="335"/>
      <c r="AM71" s="335"/>
      <c r="AN71" s="335"/>
      <c r="AO71" s="335"/>
      <c r="AP71" s="335"/>
      <c r="AQ71" s="335"/>
      <c r="AR71" s="335"/>
      <c r="AS71" s="335"/>
      <c r="AT71" s="335"/>
      <c r="AU71" s="335"/>
      <c r="AV71" s="335"/>
      <c r="AW71" s="335"/>
      <c r="AX71" s="335"/>
      <c r="AY71" s="335"/>
      <c r="AZ71" s="335"/>
      <c r="BA71" s="335"/>
      <c r="BB71" s="335"/>
      <c r="BR71" s="111"/>
    </row>
    <row r="72" spans="1:70" s="110" customFormat="1" ht="20.25" customHeight="1">
      <c r="A72" s="106"/>
      <c r="B72" s="108"/>
      <c r="C72" s="109"/>
      <c r="D72" s="109"/>
      <c r="E72" s="109"/>
      <c r="F72" s="335"/>
      <c r="G72" s="335"/>
      <c r="H72" s="335"/>
      <c r="I72" s="335"/>
      <c r="J72" s="335"/>
      <c r="K72" s="335"/>
      <c r="L72" s="335"/>
      <c r="M72" s="335"/>
      <c r="N72" s="335"/>
      <c r="O72" s="335"/>
      <c r="P72" s="335"/>
      <c r="Q72" s="335"/>
      <c r="R72" s="335"/>
      <c r="S72" s="335"/>
      <c r="T72" s="335"/>
      <c r="U72" s="335"/>
      <c r="V72" s="335"/>
      <c r="W72" s="335"/>
      <c r="X72" s="335"/>
      <c r="Y72" s="335"/>
      <c r="Z72" s="335"/>
      <c r="AA72" s="335"/>
      <c r="AB72" s="335"/>
      <c r="AC72" s="335"/>
      <c r="AD72" s="335"/>
      <c r="AE72" s="335"/>
      <c r="AF72" s="335"/>
      <c r="AG72" s="335"/>
      <c r="AH72" s="335"/>
      <c r="AI72" s="335"/>
      <c r="AJ72" s="335"/>
      <c r="AK72" s="335"/>
      <c r="AL72" s="335"/>
      <c r="AM72" s="335"/>
      <c r="AN72" s="335"/>
      <c r="AO72" s="335"/>
      <c r="AP72" s="335"/>
      <c r="AQ72" s="335"/>
      <c r="AR72" s="335"/>
      <c r="AS72" s="335"/>
      <c r="AT72" s="335"/>
      <c r="AU72" s="335"/>
      <c r="AV72" s="335"/>
      <c r="AW72" s="335"/>
      <c r="AX72" s="335"/>
      <c r="AY72" s="335"/>
      <c r="AZ72" s="335"/>
      <c r="BA72" s="335"/>
      <c r="BB72" s="335"/>
      <c r="BR72" s="111"/>
    </row>
    <row r="73" spans="1:70" s="110" customFormat="1" ht="20.25" customHeight="1">
      <c r="A73" s="106"/>
      <c r="B73" s="108"/>
      <c r="C73" s="109"/>
      <c r="D73" s="109"/>
      <c r="E73" s="109"/>
      <c r="F73" s="335"/>
      <c r="G73" s="335"/>
      <c r="H73" s="335"/>
      <c r="I73" s="335"/>
      <c r="J73" s="335"/>
      <c r="K73" s="335"/>
      <c r="L73" s="335"/>
      <c r="M73" s="335"/>
      <c r="N73" s="335"/>
      <c r="O73" s="335"/>
      <c r="P73" s="335"/>
      <c r="Q73" s="335"/>
      <c r="R73" s="335"/>
      <c r="S73" s="335"/>
      <c r="T73" s="335"/>
      <c r="U73" s="335"/>
      <c r="V73" s="335"/>
      <c r="W73" s="335"/>
      <c r="X73" s="335"/>
      <c r="Y73" s="335"/>
      <c r="Z73" s="335"/>
      <c r="AA73" s="335"/>
      <c r="AB73" s="335"/>
      <c r="AC73" s="335"/>
      <c r="AD73" s="335"/>
      <c r="AE73" s="335"/>
      <c r="AF73" s="335"/>
      <c r="AG73" s="335"/>
      <c r="AH73" s="335"/>
      <c r="AI73" s="335"/>
      <c r="AJ73" s="335"/>
      <c r="AK73" s="335"/>
      <c r="AL73" s="335"/>
      <c r="AM73" s="335"/>
      <c r="AN73" s="335"/>
      <c r="AO73" s="335"/>
      <c r="AP73" s="335"/>
      <c r="AQ73" s="335"/>
      <c r="AR73" s="335"/>
      <c r="AS73" s="335"/>
      <c r="AT73" s="335"/>
      <c r="AU73" s="335"/>
      <c r="AV73" s="335"/>
      <c r="AW73" s="335"/>
      <c r="AX73" s="335"/>
      <c r="AY73" s="335"/>
      <c r="AZ73" s="335"/>
      <c r="BA73" s="335"/>
      <c r="BB73" s="335"/>
      <c r="BR73" s="111"/>
    </row>
    <row r="74" spans="1:70" s="110" customFormat="1" ht="20.25" customHeight="1">
      <c r="A74" s="106"/>
      <c r="B74" s="108"/>
      <c r="C74" s="109"/>
      <c r="D74" s="109"/>
      <c r="E74" s="109"/>
      <c r="F74" s="335"/>
      <c r="G74" s="335"/>
      <c r="H74" s="335"/>
      <c r="I74" s="335"/>
      <c r="J74" s="335"/>
      <c r="K74" s="335"/>
      <c r="L74" s="335"/>
      <c r="M74" s="335"/>
      <c r="N74" s="335"/>
      <c r="O74" s="335"/>
      <c r="P74" s="335"/>
      <c r="Q74" s="335"/>
      <c r="R74" s="335"/>
      <c r="S74" s="335"/>
      <c r="T74" s="335"/>
      <c r="U74" s="335"/>
      <c r="V74" s="335"/>
      <c r="W74" s="335"/>
      <c r="X74" s="335"/>
      <c r="Y74" s="335"/>
      <c r="Z74" s="335"/>
      <c r="AA74" s="335"/>
      <c r="AB74" s="335"/>
      <c r="AC74" s="335"/>
      <c r="AD74" s="335"/>
      <c r="AE74" s="335"/>
      <c r="AF74" s="335"/>
      <c r="AG74" s="335"/>
      <c r="AH74" s="335"/>
      <c r="AI74" s="335"/>
      <c r="AJ74" s="335"/>
      <c r="AK74" s="335"/>
      <c r="AL74" s="335"/>
      <c r="AM74" s="335"/>
      <c r="AN74" s="335"/>
      <c r="AO74" s="335"/>
      <c r="AP74" s="335"/>
      <c r="AQ74" s="335"/>
      <c r="AR74" s="335"/>
      <c r="AS74" s="335"/>
      <c r="AT74" s="335"/>
      <c r="AU74" s="335"/>
      <c r="AV74" s="335"/>
      <c r="AW74" s="335"/>
      <c r="AX74" s="335"/>
      <c r="AY74" s="335"/>
      <c r="AZ74" s="335"/>
      <c r="BA74" s="335"/>
      <c r="BB74" s="335"/>
      <c r="BR74" s="111"/>
    </row>
    <row r="75" spans="1:70" s="110" customFormat="1" ht="20.25" customHeight="1">
      <c r="A75" s="106"/>
      <c r="B75" s="108"/>
      <c r="C75" s="109"/>
      <c r="D75" s="109"/>
      <c r="E75" s="109"/>
      <c r="F75" s="335"/>
      <c r="G75" s="335"/>
      <c r="H75" s="335"/>
      <c r="I75" s="335"/>
      <c r="J75" s="335"/>
      <c r="K75" s="335"/>
      <c r="L75" s="335"/>
      <c r="M75" s="335"/>
      <c r="N75" s="335"/>
      <c r="O75" s="335"/>
      <c r="P75" s="335"/>
      <c r="Q75" s="335"/>
      <c r="R75" s="335"/>
      <c r="S75" s="335"/>
      <c r="T75" s="335"/>
      <c r="U75" s="335"/>
      <c r="V75" s="335"/>
      <c r="W75" s="335"/>
      <c r="X75" s="335"/>
      <c r="Y75" s="335"/>
      <c r="Z75" s="335"/>
      <c r="AA75" s="335"/>
      <c r="AB75" s="335"/>
      <c r="AC75" s="335"/>
      <c r="AD75" s="335"/>
      <c r="AE75" s="335"/>
      <c r="AF75" s="335"/>
      <c r="AG75" s="335"/>
      <c r="AH75" s="335"/>
      <c r="AI75" s="335"/>
      <c r="AJ75" s="335"/>
      <c r="AK75" s="335"/>
      <c r="AL75" s="335"/>
      <c r="AM75" s="335"/>
      <c r="AN75" s="335"/>
      <c r="AO75" s="335"/>
      <c r="AP75" s="335"/>
      <c r="AQ75" s="335"/>
      <c r="AR75" s="335"/>
      <c r="AS75" s="335"/>
      <c r="AT75" s="335"/>
      <c r="AU75" s="335"/>
      <c r="AV75" s="335"/>
      <c r="AW75" s="335"/>
      <c r="AX75" s="335"/>
      <c r="AY75" s="335"/>
      <c r="AZ75" s="335"/>
      <c r="BA75" s="335"/>
      <c r="BB75" s="335"/>
      <c r="BR75" s="111"/>
    </row>
    <row r="76" spans="1:70" s="110" customFormat="1" ht="20.25" customHeight="1">
      <c r="A76" s="106"/>
      <c r="B76" s="108"/>
      <c r="C76" s="109"/>
      <c r="D76" s="109"/>
      <c r="E76" s="109"/>
      <c r="F76" s="335"/>
      <c r="G76" s="335"/>
      <c r="H76" s="335"/>
      <c r="I76" s="335"/>
      <c r="J76" s="335"/>
      <c r="K76" s="335"/>
      <c r="L76" s="335"/>
      <c r="M76" s="335"/>
      <c r="N76" s="335"/>
      <c r="O76" s="335"/>
      <c r="P76" s="335"/>
      <c r="Q76" s="335"/>
      <c r="R76" s="335"/>
      <c r="S76" s="335"/>
      <c r="T76" s="335"/>
      <c r="U76" s="335"/>
      <c r="V76" s="335"/>
      <c r="W76" s="335"/>
      <c r="X76" s="335"/>
      <c r="Y76" s="335"/>
      <c r="Z76" s="335"/>
      <c r="AA76" s="335"/>
      <c r="AB76" s="335"/>
      <c r="AC76" s="335"/>
      <c r="AD76" s="335"/>
      <c r="AE76" s="335"/>
      <c r="AF76" s="335"/>
      <c r="AG76" s="335"/>
      <c r="AH76" s="335"/>
      <c r="AI76" s="335"/>
      <c r="AJ76" s="335"/>
      <c r="AK76" s="335"/>
      <c r="AL76" s="335"/>
      <c r="AM76" s="335"/>
      <c r="AN76" s="335"/>
      <c r="AO76" s="335"/>
      <c r="AP76" s="335"/>
      <c r="AQ76" s="335"/>
      <c r="AR76" s="335"/>
      <c r="AS76" s="335"/>
      <c r="AT76" s="335"/>
      <c r="AU76" s="335"/>
      <c r="AV76" s="335"/>
      <c r="AW76" s="335"/>
      <c r="AX76" s="335"/>
      <c r="AY76" s="335"/>
      <c r="AZ76" s="335"/>
      <c r="BA76" s="335"/>
      <c r="BB76" s="335"/>
      <c r="BR76" s="111"/>
    </row>
    <row r="77" spans="1:70" s="110" customFormat="1" ht="20.25" customHeight="1">
      <c r="A77" s="106"/>
      <c r="B77" s="108"/>
      <c r="C77" s="109"/>
      <c r="D77" s="109"/>
      <c r="E77" s="109"/>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M77" s="335"/>
      <c r="AN77" s="335"/>
      <c r="AO77" s="335"/>
      <c r="AP77" s="335"/>
      <c r="AQ77" s="335"/>
      <c r="AR77" s="335"/>
      <c r="AS77" s="335"/>
      <c r="AT77" s="335"/>
      <c r="AU77" s="335"/>
      <c r="AV77" s="335"/>
      <c r="AW77" s="335"/>
      <c r="AX77" s="335"/>
      <c r="AY77" s="335"/>
      <c r="AZ77" s="335"/>
      <c r="BA77" s="335"/>
      <c r="BB77" s="335"/>
      <c r="BR77" s="111"/>
    </row>
    <row r="78" spans="1:70" s="110" customFormat="1" ht="20.25" customHeight="1">
      <c r="A78" s="106"/>
      <c r="B78" s="108"/>
      <c r="C78" s="109"/>
      <c r="D78" s="109"/>
      <c r="E78" s="109"/>
      <c r="F78" s="335"/>
      <c r="G78" s="335"/>
      <c r="H78" s="335"/>
      <c r="I78" s="335"/>
      <c r="J78" s="335"/>
      <c r="K78" s="335"/>
      <c r="L78" s="335"/>
      <c r="M78" s="335"/>
      <c r="N78" s="335"/>
      <c r="O78" s="335"/>
      <c r="P78" s="335"/>
      <c r="Q78" s="335"/>
      <c r="R78" s="335"/>
      <c r="S78" s="335"/>
      <c r="T78" s="335"/>
      <c r="U78" s="335"/>
      <c r="V78" s="335"/>
      <c r="W78" s="335"/>
      <c r="X78" s="335"/>
      <c r="Y78" s="335"/>
      <c r="Z78" s="335"/>
      <c r="AA78" s="335"/>
      <c r="AB78" s="335"/>
      <c r="AC78" s="335"/>
      <c r="AD78" s="335"/>
      <c r="AE78" s="335"/>
      <c r="AF78" s="335"/>
      <c r="AG78" s="335"/>
      <c r="AH78" s="335"/>
      <c r="AI78" s="335"/>
      <c r="AJ78" s="335"/>
      <c r="AK78" s="335"/>
      <c r="AL78" s="335"/>
      <c r="AM78" s="335"/>
      <c r="AN78" s="335"/>
      <c r="AO78" s="335"/>
      <c r="AP78" s="335"/>
      <c r="AQ78" s="335"/>
      <c r="AR78" s="335"/>
      <c r="AS78" s="335"/>
      <c r="AT78" s="335"/>
      <c r="AU78" s="335"/>
      <c r="AV78" s="335"/>
      <c r="AW78" s="335"/>
      <c r="AX78" s="335"/>
      <c r="AY78" s="335"/>
      <c r="AZ78" s="335"/>
      <c r="BA78" s="335"/>
      <c r="BB78" s="335"/>
      <c r="BR78" s="111"/>
    </row>
    <row r="79" spans="1:70" s="110" customFormat="1" ht="20.25" customHeight="1">
      <c r="A79" s="106"/>
      <c r="B79" s="108"/>
      <c r="C79" s="109"/>
      <c r="D79" s="109"/>
      <c r="E79" s="109"/>
      <c r="F79" s="335"/>
      <c r="G79" s="335"/>
      <c r="H79" s="335"/>
      <c r="I79" s="335"/>
      <c r="J79" s="335"/>
      <c r="K79" s="335"/>
      <c r="L79" s="335"/>
      <c r="M79" s="335"/>
      <c r="N79" s="335"/>
      <c r="O79" s="335"/>
      <c r="P79" s="335"/>
      <c r="Q79" s="335"/>
      <c r="R79" s="335"/>
      <c r="S79" s="335"/>
      <c r="T79" s="335"/>
      <c r="U79" s="335"/>
      <c r="V79" s="335"/>
      <c r="W79" s="335"/>
      <c r="X79" s="335"/>
      <c r="Y79" s="335"/>
      <c r="Z79" s="335"/>
      <c r="AA79" s="335"/>
      <c r="AB79" s="335"/>
      <c r="AC79" s="335"/>
      <c r="AD79" s="335"/>
      <c r="AE79" s="335"/>
      <c r="AF79" s="335"/>
      <c r="AG79" s="335"/>
      <c r="AH79" s="335"/>
      <c r="AI79" s="335"/>
      <c r="AJ79" s="335"/>
      <c r="AK79" s="335"/>
      <c r="AL79" s="335"/>
      <c r="AM79" s="335"/>
      <c r="AN79" s="335"/>
      <c r="AO79" s="335"/>
      <c r="AP79" s="335"/>
      <c r="AQ79" s="335"/>
      <c r="AR79" s="335"/>
      <c r="AS79" s="335"/>
      <c r="AT79" s="335"/>
      <c r="AU79" s="335"/>
      <c r="AV79" s="335"/>
      <c r="AW79" s="335"/>
      <c r="AX79" s="335"/>
      <c r="AY79" s="335"/>
      <c r="AZ79" s="335"/>
      <c r="BA79" s="335"/>
      <c r="BB79" s="335"/>
      <c r="BR79" s="111"/>
    </row>
    <row r="80" spans="1:70" s="110" customFormat="1" ht="20.25" customHeight="1">
      <c r="A80" s="106"/>
      <c r="B80" s="108"/>
      <c r="C80" s="109"/>
      <c r="D80" s="109"/>
      <c r="E80" s="109"/>
      <c r="F80" s="335"/>
      <c r="G80" s="335"/>
      <c r="H80" s="335"/>
      <c r="I80" s="335"/>
      <c r="J80" s="335"/>
      <c r="K80" s="335"/>
      <c r="L80" s="335"/>
      <c r="M80" s="335"/>
      <c r="N80" s="335"/>
      <c r="O80" s="335"/>
      <c r="P80" s="335"/>
      <c r="Q80" s="335"/>
      <c r="R80" s="335"/>
      <c r="S80" s="335"/>
      <c r="T80" s="335"/>
      <c r="U80" s="335"/>
      <c r="V80" s="335"/>
      <c r="W80" s="335"/>
      <c r="X80" s="335"/>
      <c r="Y80" s="335"/>
      <c r="Z80" s="335"/>
      <c r="AA80" s="335"/>
      <c r="AB80" s="335"/>
      <c r="AC80" s="335"/>
      <c r="AD80" s="335"/>
      <c r="AE80" s="335"/>
      <c r="AF80" s="335"/>
      <c r="AG80" s="335"/>
      <c r="AH80" s="335"/>
      <c r="AI80" s="335"/>
      <c r="AJ80" s="335"/>
      <c r="AK80" s="335"/>
      <c r="AL80" s="335"/>
      <c r="AM80" s="335"/>
      <c r="AN80" s="335"/>
      <c r="AO80" s="335"/>
      <c r="AP80" s="335"/>
      <c r="AQ80" s="335"/>
      <c r="AR80" s="335"/>
      <c r="AS80" s="335"/>
      <c r="AT80" s="335"/>
      <c r="AU80" s="335"/>
      <c r="AV80" s="335"/>
      <c r="AW80" s="335"/>
      <c r="AX80" s="335"/>
      <c r="AY80" s="335"/>
      <c r="AZ80" s="335"/>
      <c r="BA80" s="335"/>
      <c r="BB80" s="335"/>
      <c r="BR80" s="111"/>
    </row>
    <row r="81" spans="1:70" s="110" customFormat="1" ht="20.25" customHeight="1">
      <c r="A81" s="106"/>
      <c r="B81" s="108"/>
      <c r="C81" s="109"/>
      <c r="D81" s="109"/>
      <c r="E81" s="109"/>
      <c r="F81" s="335"/>
      <c r="G81" s="335"/>
      <c r="H81" s="335"/>
      <c r="I81" s="335"/>
      <c r="J81" s="335"/>
      <c r="K81" s="335"/>
      <c r="L81" s="335"/>
      <c r="M81" s="335"/>
      <c r="N81" s="335"/>
      <c r="O81" s="335"/>
      <c r="P81" s="335"/>
      <c r="Q81" s="335"/>
      <c r="R81" s="335"/>
      <c r="S81" s="335"/>
      <c r="T81" s="335"/>
      <c r="U81" s="335"/>
      <c r="V81" s="335"/>
      <c r="W81" s="335"/>
      <c r="X81" s="335"/>
      <c r="Y81" s="335"/>
      <c r="Z81" s="335"/>
      <c r="AA81" s="335"/>
      <c r="AB81" s="335"/>
      <c r="AC81" s="335"/>
      <c r="AD81" s="335"/>
      <c r="AE81" s="335"/>
      <c r="AF81" s="335"/>
      <c r="AG81" s="335"/>
      <c r="AH81" s="335"/>
      <c r="AI81" s="335"/>
      <c r="AJ81" s="335"/>
      <c r="AK81" s="335"/>
      <c r="AL81" s="335"/>
      <c r="AM81" s="335"/>
      <c r="AN81" s="335"/>
      <c r="AO81" s="335"/>
      <c r="AP81" s="335"/>
      <c r="AQ81" s="335"/>
      <c r="AR81" s="335"/>
      <c r="AS81" s="335"/>
      <c r="AT81" s="335"/>
      <c r="AU81" s="335"/>
      <c r="AV81" s="335"/>
      <c r="AW81" s="335"/>
      <c r="AX81" s="335"/>
      <c r="AY81" s="335"/>
      <c r="AZ81" s="335"/>
      <c r="BA81" s="335"/>
      <c r="BB81" s="335"/>
      <c r="BR81" s="111"/>
    </row>
    <row r="82" spans="1:70" s="110" customFormat="1" ht="20.25" customHeight="1">
      <c r="A82" s="106"/>
      <c r="B82" s="108"/>
      <c r="C82" s="109"/>
      <c r="D82" s="109"/>
      <c r="E82" s="109"/>
      <c r="F82" s="335"/>
      <c r="G82" s="335"/>
      <c r="H82" s="335"/>
      <c r="I82" s="335"/>
      <c r="J82" s="335"/>
      <c r="K82" s="335"/>
      <c r="L82" s="335"/>
      <c r="M82" s="335"/>
      <c r="N82" s="335"/>
      <c r="O82" s="335"/>
      <c r="P82" s="335"/>
      <c r="Q82" s="335"/>
      <c r="R82" s="335"/>
      <c r="S82" s="335"/>
      <c r="T82" s="335"/>
      <c r="U82" s="335"/>
      <c r="V82" s="335"/>
      <c r="W82" s="335"/>
      <c r="X82" s="335"/>
      <c r="Y82" s="335"/>
      <c r="Z82" s="335"/>
      <c r="AA82" s="335"/>
      <c r="AB82" s="335"/>
      <c r="AC82" s="335"/>
      <c r="AD82" s="335"/>
      <c r="AE82" s="335"/>
      <c r="AF82" s="335"/>
      <c r="AG82" s="335"/>
      <c r="AH82" s="335"/>
      <c r="AI82" s="335"/>
      <c r="AJ82" s="335"/>
      <c r="AK82" s="335"/>
      <c r="AL82" s="335"/>
      <c r="AM82" s="335"/>
      <c r="AN82" s="335"/>
      <c r="AO82" s="335"/>
      <c r="AP82" s="335"/>
      <c r="AQ82" s="335"/>
      <c r="AR82" s="335"/>
      <c r="AS82" s="335"/>
      <c r="AT82" s="335"/>
      <c r="AU82" s="335"/>
      <c r="AV82" s="335"/>
      <c r="AW82" s="335"/>
      <c r="AX82" s="335"/>
      <c r="AY82" s="335"/>
      <c r="AZ82" s="335"/>
      <c r="BA82" s="335"/>
      <c r="BB82" s="335"/>
      <c r="BR82" s="111"/>
    </row>
    <row r="83" spans="1:70" s="110" customFormat="1" ht="20.25" customHeight="1">
      <c r="A83" s="106"/>
      <c r="B83" s="108"/>
      <c r="C83" s="109"/>
      <c r="D83" s="109"/>
      <c r="E83" s="109"/>
      <c r="F83" s="335"/>
      <c r="G83" s="335"/>
      <c r="H83" s="335"/>
      <c r="I83" s="335"/>
      <c r="J83" s="335"/>
      <c r="K83" s="335"/>
      <c r="L83" s="335"/>
      <c r="M83" s="335"/>
      <c r="N83" s="335"/>
      <c r="O83" s="335"/>
      <c r="P83" s="335"/>
      <c r="Q83" s="335"/>
      <c r="R83" s="335"/>
      <c r="S83" s="335"/>
      <c r="T83" s="335"/>
      <c r="U83" s="335"/>
      <c r="V83" s="335"/>
      <c r="W83" s="335"/>
      <c r="X83" s="335"/>
      <c r="Y83" s="335"/>
      <c r="Z83" s="335"/>
      <c r="AA83" s="335"/>
      <c r="AB83" s="335"/>
      <c r="AC83" s="335"/>
      <c r="AD83" s="335"/>
      <c r="AE83" s="335"/>
      <c r="AF83" s="335"/>
      <c r="AG83" s="335"/>
      <c r="AH83" s="335"/>
      <c r="AI83" s="335"/>
      <c r="AJ83" s="335"/>
      <c r="AK83" s="335"/>
      <c r="AL83" s="335"/>
      <c r="AM83" s="335"/>
      <c r="AN83" s="335"/>
      <c r="AO83" s="335"/>
      <c r="AP83" s="335"/>
      <c r="AQ83" s="335"/>
      <c r="AR83" s="335"/>
      <c r="AS83" s="335"/>
      <c r="AT83" s="335"/>
      <c r="AU83" s="335"/>
      <c r="AV83" s="335"/>
      <c r="AW83" s="335"/>
      <c r="AX83" s="335"/>
      <c r="AY83" s="335"/>
      <c r="AZ83" s="335"/>
      <c r="BA83" s="335"/>
      <c r="BB83" s="335"/>
      <c r="BR83" s="111"/>
    </row>
    <row r="84" spans="1:70" s="110" customFormat="1" ht="20.25" customHeight="1">
      <c r="A84" s="106"/>
      <c r="B84" s="108"/>
      <c r="C84" s="109"/>
      <c r="D84" s="109"/>
      <c r="E84" s="109"/>
      <c r="F84" s="335"/>
      <c r="G84" s="335"/>
      <c r="H84" s="335"/>
      <c r="I84" s="335"/>
      <c r="J84" s="335"/>
      <c r="K84" s="335"/>
      <c r="L84" s="335"/>
      <c r="M84" s="335"/>
      <c r="N84" s="335"/>
      <c r="O84" s="335"/>
      <c r="P84" s="335"/>
      <c r="Q84" s="335"/>
      <c r="R84" s="335"/>
      <c r="S84" s="335"/>
      <c r="T84" s="335"/>
      <c r="U84" s="335"/>
      <c r="V84" s="335"/>
      <c r="W84" s="335"/>
      <c r="X84" s="335"/>
      <c r="Y84" s="335"/>
      <c r="Z84" s="335"/>
      <c r="AA84" s="335"/>
      <c r="AB84" s="335"/>
      <c r="AC84" s="335"/>
      <c r="AD84" s="335"/>
      <c r="AE84" s="335"/>
      <c r="AF84" s="335"/>
      <c r="AG84" s="335"/>
      <c r="AH84" s="335"/>
      <c r="AI84" s="335"/>
      <c r="AJ84" s="335"/>
      <c r="AK84" s="335"/>
      <c r="AL84" s="335"/>
      <c r="AM84" s="335"/>
      <c r="AN84" s="335"/>
      <c r="AO84" s="335"/>
      <c r="AP84" s="335"/>
      <c r="AQ84" s="335"/>
      <c r="AR84" s="335"/>
      <c r="AS84" s="335"/>
      <c r="AT84" s="335"/>
      <c r="AU84" s="335"/>
      <c r="AV84" s="335"/>
      <c r="AW84" s="335"/>
      <c r="AX84" s="335"/>
      <c r="AY84" s="335"/>
      <c r="AZ84" s="335"/>
      <c r="BA84" s="335"/>
      <c r="BB84" s="335"/>
      <c r="BR84" s="111"/>
    </row>
    <row r="85" spans="1:70" s="110" customFormat="1" ht="20.25" customHeight="1">
      <c r="A85" s="106"/>
      <c r="B85" s="108"/>
      <c r="C85" s="109"/>
      <c r="D85" s="109"/>
      <c r="E85" s="109"/>
      <c r="F85" s="335"/>
      <c r="G85" s="335"/>
      <c r="H85" s="335"/>
      <c r="I85" s="335"/>
      <c r="J85" s="335"/>
      <c r="K85" s="335"/>
      <c r="L85" s="335"/>
      <c r="M85" s="335"/>
      <c r="N85" s="335"/>
      <c r="O85" s="335"/>
      <c r="P85" s="335"/>
      <c r="Q85" s="335"/>
      <c r="R85" s="335"/>
      <c r="S85" s="335"/>
      <c r="T85" s="335"/>
      <c r="U85" s="335"/>
      <c r="V85" s="335"/>
      <c r="W85" s="335"/>
      <c r="X85" s="335"/>
      <c r="Y85" s="335"/>
      <c r="Z85" s="335"/>
      <c r="AA85" s="335"/>
      <c r="AB85" s="335"/>
      <c r="AC85" s="335"/>
      <c r="AD85" s="335"/>
      <c r="AE85" s="335"/>
      <c r="AF85" s="335"/>
      <c r="AG85" s="335"/>
      <c r="AH85" s="335"/>
      <c r="AI85" s="335"/>
      <c r="AJ85" s="335"/>
      <c r="AK85" s="335"/>
      <c r="AL85" s="335"/>
      <c r="AM85" s="335"/>
      <c r="AN85" s="335"/>
      <c r="AO85" s="335"/>
      <c r="AP85" s="335"/>
      <c r="AQ85" s="335"/>
      <c r="AR85" s="335"/>
      <c r="AS85" s="335"/>
      <c r="AT85" s="335"/>
      <c r="AU85" s="335"/>
      <c r="AV85" s="335"/>
      <c r="AW85" s="335"/>
      <c r="AX85" s="335"/>
      <c r="AY85" s="335"/>
      <c r="AZ85" s="335"/>
      <c r="BA85" s="335"/>
      <c r="BB85" s="335"/>
      <c r="BR85" s="111"/>
    </row>
    <row r="86" spans="1:70" s="110" customFormat="1" ht="20.25" customHeight="1">
      <c r="A86" s="106"/>
      <c r="B86" s="108"/>
      <c r="C86" s="109"/>
      <c r="D86" s="109"/>
      <c r="E86" s="109"/>
      <c r="F86" s="335"/>
      <c r="G86" s="335"/>
      <c r="H86" s="335"/>
      <c r="I86" s="335"/>
      <c r="J86" s="335"/>
      <c r="K86" s="335"/>
      <c r="L86" s="335"/>
      <c r="M86" s="335"/>
      <c r="N86" s="335"/>
      <c r="O86" s="335"/>
      <c r="P86" s="335"/>
      <c r="Q86" s="335"/>
      <c r="R86" s="335"/>
      <c r="S86" s="335"/>
      <c r="T86" s="335"/>
      <c r="U86" s="335"/>
      <c r="V86" s="335"/>
      <c r="W86" s="335"/>
      <c r="X86" s="335"/>
      <c r="Y86" s="335"/>
      <c r="Z86" s="335"/>
      <c r="AA86" s="335"/>
      <c r="AB86" s="335"/>
      <c r="AC86" s="335"/>
      <c r="AD86" s="335"/>
      <c r="AE86" s="335"/>
      <c r="AF86" s="335"/>
      <c r="AG86" s="335"/>
      <c r="AH86" s="335"/>
      <c r="AI86" s="335"/>
      <c r="AJ86" s="335"/>
      <c r="AK86" s="335"/>
      <c r="AL86" s="335"/>
      <c r="AM86" s="335"/>
      <c r="AN86" s="335"/>
      <c r="AO86" s="335"/>
      <c r="AP86" s="335"/>
      <c r="AQ86" s="335"/>
      <c r="AR86" s="335"/>
      <c r="AS86" s="335"/>
      <c r="AT86" s="335"/>
      <c r="AU86" s="335"/>
      <c r="AV86" s="335"/>
      <c r="AW86" s="335"/>
      <c r="AX86" s="335"/>
      <c r="AY86" s="335"/>
      <c r="AZ86" s="335"/>
      <c r="BA86" s="335"/>
      <c r="BB86" s="335"/>
      <c r="BR86" s="111"/>
    </row>
    <row r="87" spans="1:70" s="110" customFormat="1" ht="20.25" customHeight="1">
      <c r="A87" s="106"/>
      <c r="B87" s="112"/>
      <c r="C87" s="3"/>
      <c r="D87" s="332"/>
      <c r="E87" s="332"/>
      <c r="F87" s="332"/>
      <c r="G87" s="332"/>
      <c r="H87" s="332"/>
      <c r="I87" s="332"/>
      <c r="J87" s="332"/>
      <c r="K87" s="332"/>
      <c r="L87" s="332"/>
      <c r="M87" s="332"/>
      <c r="N87" s="332"/>
      <c r="O87" s="332"/>
      <c r="P87" s="332"/>
      <c r="Q87" s="332"/>
      <c r="R87" s="332"/>
      <c r="S87" s="332"/>
      <c r="T87" s="332"/>
      <c r="U87" s="332"/>
      <c r="V87" s="332"/>
      <c r="W87" s="332"/>
      <c r="X87" s="335"/>
      <c r="Y87" s="335"/>
      <c r="Z87" s="335"/>
      <c r="AA87" s="335"/>
      <c r="AB87" s="335"/>
      <c r="AC87" s="335"/>
      <c r="AD87" s="335"/>
      <c r="AE87" s="335"/>
      <c r="AF87" s="335"/>
      <c r="AG87" s="335"/>
      <c r="AH87" s="335"/>
      <c r="AI87" s="335"/>
      <c r="AJ87" s="335"/>
      <c r="AK87" s="335"/>
      <c r="AL87" s="335"/>
      <c r="AM87" s="335"/>
      <c r="AN87" s="335"/>
      <c r="AO87" s="335"/>
      <c r="AP87" s="335"/>
      <c r="AQ87" s="335"/>
      <c r="AR87" s="335"/>
      <c r="AS87" s="335"/>
      <c r="AT87" s="335"/>
      <c r="AU87" s="335"/>
      <c r="AV87" s="335"/>
      <c r="AW87" s="335"/>
      <c r="AX87" s="335"/>
      <c r="AY87" s="335"/>
      <c r="AZ87" s="335"/>
      <c r="BA87" s="335"/>
      <c r="BB87" s="335"/>
      <c r="BC87" s="335"/>
      <c r="BD87" s="335"/>
      <c r="BE87" s="335"/>
      <c r="BF87" s="335"/>
      <c r="BG87" s="334"/>
      <c r="BH87" s="334"/>
      <c r="BI87" s="334"/>
      <c r="BJ87" s="334"/>
      <c r="BK87" s="335"/>
      <c r="BL87" s="335"/>
      <c r="BM87" s="335"/>
      <c r="BN87" s="335"/>
      <c r="BO87" s="335"/>
      <c r="BP87" s="335"/>
      <c r="BQ87" s="335"/>
      <c r="BR87" s="111"/>
    </row>
    <row r="88" spans="1:70" s="110" customFormat="1" ht="20.25" customHeight="1">
      <c r="A88" s="106"/>
      <c r="B88" s="112"/>
      <c r="C88" s="3"/>
      <c r="D88" s="332"/>
      <c r="E88" s="332"/>
      <c r="F88" s="332"/>
      <c r="G88" s="332"/>
      <c r="H88" s="332"/>
      <c r="I88" s="332"/>
      <c r="J88" s="332"/>
      <c r="K88" s="332"/>
      <c r="L88" s="332"/>
      <c r="M88" s="332"/>
      <c r="N88" s="332"/>
      <c r="O88" s="332"/>
      <c r="P88" s="332"/>
      <c r="Q88" s="332"/>
      <c r="R88" s="332"/>
      <c r="S88" s="332"/>
      <c r="T88" s="332"/>
      <c r="U88" s="332"/>
      <c r="V88" s="332"/>
      <c r="W88" s="332"/>
      <c r="X88" s="335"/>
      <c r="Y88" s="335"/>
      <c r="Z88" s="335"/>
      <c r="AA88" s="335"/>
      <c r="AB88" s="335"/>
      <c r="AC88" s="335"/>
      <c r="AD88" s="335"/>
      <c r="AE88" s="335"/>
      <c r="AF88" s="335"/>
      <c r="AG88" s="335"/>
      <c r="AH88" s="335"/>
      <c r="AI88" s="335"/>
      <c r="AJ88" s="335"/>
      <c r="AK88" s="335"/>
      <c r="AL88" s="335"/>
      <c r="AM88" s="335"/>
      <c r="AN88" s="335"/>
      <c r="AO88" s="335"/>
      <c r="AP88" s="335"/>
      <c r="AQ88" s="335"/>
      <c r="AR88" s="335"/>
      <c r="AS88" s="335"/>
      <c r="AT88" s="335"/>
      <c r="AU88" s="335"/>
      <c r="AV88" s="335"/>
      <c r="AW88" s="335"/>
      <c r="AX88" s="335"/>
      <c r="AY88" s="335"/>
      <c r="AZ88" s="335"/>
      <c r="BA88" s="335"/>
      <c r="BB88" s="335"/>
      <c r="BC88" s="335"/>
      <c r="BD88" s="335"/>
      <c r="BE88" s="335"/>
      <c r="BF88" s="335"/>
      <c r="BG88" s="334"/>
      <c r="BH88" s="334"/>
      <c r="BI88" s="334"/>
      <c r="BJ88" s="334"/>
      <c r="BK88" s="335"/>
      <c r="BL88" s="335"/>
      <c r="BM88" s="335"/>
      <c r="BN88" s="335"/>
      <c r="BO88" s="335"/>
      <c r="BP88" s="335"/>
      <c r="BQ88" s="335"/>
      <c r="BR88" s="111"/>
    </row>
    <row r="89" spans="1:70" s="116" customFormat="1" ht="20.25" customHeight="1">
      <c r="A89" s="113"/>
      <c r="B89" s="114"/>
      <c r="C89" s="57"/>
      <c r="D89" s="332"/>
      <c r="E89" s="332"/>
      <c r="F89" s="332"/>
      <c r="G89" s="332"/>
      <c r="H89" s="332"/>
      <c r="I89" s="332"/>
      <c r="J89" s="332"/>
      <c r="K89" s="332"/>
      <c r="L89" s="332"/>
      <c r="M89" s="332"/>
      <c r="N89" s="332"/>
      <c r="O89" s="332"/>
      <c r="P89" s="332"/>
      <c r="Q89" s="332"/>
      <c r="R89" s="332"/>
      <c r="S89" s="332"/>
      <c r="T89" s="332"/>
      <c r="U89" s="332"/>
      <c r="V89" s="332"/>
      <c r="W89" s="332"/>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0"/>
      <c r="BA89" s="260"/>
      <c r="BB89" s="260"/>
      <c r="BC89" s="260"/>
      <c r="BD89" s="260"/>
      <c r="BE89" s="260"/>
      <c r="BF89" s="260"/>
      <c r="BG89" s="257"/>
      <c r="BH89" s="257"/>
      <c r="BI89" s="257"/>
      <c r="BJ89" s="257"/>
      <c r="BK89" s="260"/>
      <c r="BL89" s="260"/>
      <c r="BM89" s="260"/>
      <c r="BN89" s="260"/>
      <c r="BO89" s="260"/>
      <c r="BP89" s="260"/>
      <c r="BQ89" s="260"/>
      <c r="BR89" s="115"/>
    </row>
    <row r="90" spans="1:70" s="116" customFormat="1" ht="20.25" customHeight="1">
      <c r="A90" s="113"/>
      <c r="B90" s="114"/>
      <c r="C90" s="57"/>
      <c r="D90" s="332"/>
      <c r="E90" s="332"/>
      <c r="F90" s="332"/>
      <c r="G90" s="332"/>
      <c r="H90" s="332"/>
      <c r="I90" s="332"/>
      <c r="J90" s="332"/>
      <c r="K90" s="332"/>
      <c r="L90" s="332"/>
      <c r="M90" s="332"/>
      <c r="N90" s="332"/>
      <c r="O90" s="332"/>
      <c r="P90" s="332"/>
      <c r="Q90" s="332"/>
      <c r="R90" s="332"/>
      <c r="S90" s="332"/>
      <c r="T90" s="332"/>
      <c r="U90" s="332"/>
      <c r="V90" s="332"/>
      <c r="W90" s="332"/>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0"/>
      <c r="BA90" s="260"/>
      <c r="BB90" s="260"/>
      <c r="BC90" s="260"/>
      <c r="BD90" s="260"/>
      <c r="BE90" s="260"/>
      <c r="BF90" s="260"/>
      <c r="BG90" s="257"/>
      <c r="BH90" s="257"/>
      <c r="BI90" s="257"/>
      <c r="BJ90" s="257"/>
      <c r="BK90" s="260"/>
      <c r="BL90" s="260"/>
      <c r="BM90" s="260"/>
      <c r="BN90" s="260"/>
      <c r="BO90" s="260"/>
      <c r="BP90" s="260"/>
      <c r="BQ90" s="260"/>
      <c r="BR90" s="115"/>
    </row>
    <row r="91" spans="1:70" s="116" customFormat="1" ht="20.25" customHeight="1">
      <c r="A91" s="113"/>
      <c r="B91" s="114"/>
      <c r="C91" s="57"/>
      <c r="D91" s="332"/>
      <c r="E91" s="332"/>
      <c r="F91" s="332"/>
      <c r="G91" s="332"/>
      <c r="H91" s="332"/>
      <c r="I91" s="332"/>
      <c r="J91" s="332"/>
      <c r="K91" s="332"/>
      <c r="L91" s="332"/>
      <c r="M91" s="332"/>
      <c r="N91" s="332"/>
      <c r="O91" s="332"/>
      <c r="P91" s="332"/>
      <c r="Q91" s="332"/>
      <c r="R91" s="332"/>
      <c r="S91" s="332"/>
      <c r="T91" s="332"/>
      <c r="U91" s="332"/>
      <c r="V91" s="332"/>
      <c r="W91" s="332"/>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0"/>
      <c r="BA91" s="260"/>
      <c r="BB91" s="260"/>
      <c r="BC91" s="260"/>
      <c r="BD91" s="260"/>
      <c r="BE91" s="260"/>
      <c r="BF91" s="260"/>
      <c r="BG91" s="257"/>
      <c r="BH91" s="257"/>
      <c r="BI91" s="257"/>
      <c r="BJ91" s="257"/>
      <c r="BK91" s="260"/>
      <c r="BL91" s="260"/>
      <c r="BM91" s="260"/>
      <c r="BN91" s="260"/>
      <c r="BO91" s="260"/>
      <c r="BP91" s="260"/>
      <c r="BQ91" s="260"/>
      <c r="BR91" s="115"/>
    </row>
    <row r="92" spans="1:70" s="116" customFormat="1" ht="20.25" customHeight="1">
      <c r="A92" s="113"/>
      <c r="B92" s="114"/>
      <c r="C92" s="57"/>
      <c r="D92" s="332"/>
      <c r="E92" s="332"/>
      <c r="F92" s="332"/>
      <c r="G92" s="332"/>
      <c r="H92" s="332"/>
      <c r="I92" s="332"/>
      <c r="J92" s="332"/>
      <c r="K92" s="332"/>
      <c r="L92" s="332"/>
      <c r="M92" s="332"/>
      <c r="N92" s="332"/>
      <c r="O92" s="332"/>
      <c r="P92" s="332"/>
      <c r="Q92" s="332"/>
      <c r="R92" s="332"/>
      <c r="S92" s="332"/>
      <c r="T92" s="332"/>
      <c r="U92" s="332"/>
      <c r="V92" s="332"/>
      <c r="W92" s="332"/>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0"/>
      <c r="BA92" s="260"/>
      <c r="BB92" s="260"/>
      <c r="BC92" s="260"/>
      <c r="BD92" s="260"/>
      <c r="BE92" s="260"/>
      <c r="BF92" s="260"/>
      <c r="BG92" s="257"/>
      <c r="BH92" s="257"/>
      <c r="BI92" s="257"/>
      <c r="BJ92" s="257"/>
      <c r="BK92" s="260"/>
      <c r="BL92" s="260"/>
      <c r="BM92" s="260"/>
      <c r="BN92" s="260"/>
      <c r="BO92" s="260"/>
      <c r="BP92" s="260"/>
      <c r="BQ92" s="260"/>
      <c r="BR92" s="115"/>
    </row>
    <row r="93" spans="1:70" s="110" customFormat="1" ht="20.25" customHeight="1">
      <c r="A93" s="106"/>
      <c r="B93" s="108"/>
      <c r="C93" s="109"/>
      <c r="D93" s="237" t="s">
        <v>213</v>
      </c>
      <c r="E93" s="109"/>
      <c r="F93" s="109"/>
      <c r="G93" s="109"/>
      <c r="H93" s="109"/>
      <c r="I93" s="109"/>
      <c r="J93" s="109"/>
      <c r="K93" s="109"/>
      <c r="L93" s="109"/>
      <c r="M93" s="109"/>
      <c r="N93" s="109"/>
      <c r="O93" s="109"/>
      <c r="P93" s="109"/>
      <c r="Q93" s="109"/>
      <c r="R93" s="109"/>
      <c r="S93" s="109"/>
      <c r="T93" s="335"/>
      <c r="U93" s="335"/>
      <c r="V93" s="335"/>
      <c r="W93" s="335"/>
      <c r="X93" s="335"/>
      <c r="Y93" s="335"/>
      <c r="Z93" s="335"/>
      <c r="AA93" s="335"/>
      <c r="AB93" s="335"/>
      <c r="AC93" s="335"/>
      <c r="AD93" s="335"/>
      <c r="AE93" s="335"/>
      <c r="AF93" s="335"/>
      <c r="AG93" s="335"/>
      <c r="AH93" s="335"/>
      <c r="AI93" s="335"/>
      <c r="AJ93" s="335"/>
      <c r="AK93" s="335"/>
      <c r="AL93" s="335"/>
      <c r="AM93" s="335"/>
      <c r="AN93" s="335"/>
      <c r="AO93" s="335"/>
      <c r="AP93" s="335"/>
      <c r="AQ93" s="335"/>
      <c r="AR93" s="335"/>
      <c r="AS93" s="335"/>
      <c r="AT93" s="335"/>
      <c r="AU93" s="335"/>
      <c r="AV93" s="335"/>
      <c r="AW93" s="335"/>
      <c r="AX93" s="335"/>
      <c r="AY93" s="335"/>
      <c r="AZ93" s="335"/>
      <c r="BA93" s="335"/>
      <c r="BB93" s="335"/>
      <c r="BC93" s="335"/>
      <c r="BD93" s="335"/>
      <c r="BE93" s="335"/>
      <c r="BF93" s="335"/>
      <c r="BG93" s="864"/>
      <c r="BH93" s="864"/>
      <c r="BI93" s="864"/>
      <c r="BJ93" s="864"/>
      <c r="BK93" s="335"/>
      <c r="BL93" s="335"/>
      <c r="BM93" s="335"/>
      <c r="BN93" s="335"/>
      <c r="BO93" s="335"/>
      <c r="BP93" s="335"/>
      <c r="BQ93" s="335"/>
      <c r="BR93" s="111"/>
    </row>
    <row r="94" spans="59:62" ht="20.25" customHeight="1">
      <c r="BG94" s="118"/>
      <c r="BH94" s="118"/>
      <c r="BI94" s="118"/>
      <c r="BJ94" s="118"/>
    </row>
    <row r="95" spans="4:70" s="85" customFormat="1" ht="24.75">
      <c r="D95" s="85" t="s">
        <v>183</v>
      </c>
      <c r="V95" s="239"/>
      <c r="W95" s="239"/>
      <c r="X95" s="239"/>
      <c r="BG95" s="239"/>
      <c r="BH95" s="239"/>
      <c r="BI95" s="239"/>
      <c r="BJ95" s="239"/>
      <c r="BR95" s="240"/>
    </row>
    <row r="96" spans="4:196" s="85" customFormat="1" ht="24.75">
      <c r="D96" s="85" t="str">
        <f aca="true" t="shared" si="0" ref="D96:D104">CONCATENATE(DI96,".",DJ96," - ",DK96)</f>
        <v>1.1 - PRODUZIONI LEGNOSE - INTERVENTI SELVICOLTURALI STRAORDINARI VOLTI AL MIGLIORAMENTO STRUTTURALE O SPECIFICO DEI BOSCHI</v>
      </c>
      <c r="V96" s="239"/>
      <c r="W96" s="239"/>
      <c r="X96" s="239"/>
      <c r="DI96" s="268">
        <v>1</v>
      </c>
      <c r="DJ96" s="268">
        <v>1</v>
      </c>
      <c r="DK96" s="85" t="s">
        <v>485</v>
      </c>
      <c r="DV96" s="265"/>
      <c r="DW96" s="128"/>
      <c r="DX96" s="239"/>
      <c r="DY96" s="239"/>
      <c r="DZ96" s="239"/>
      <c r="EA96" s="239"/>
      <c r="EB96" s="239"/>
      <c r="EC96" s="239"/>
      <c r="ED96" s="239"/>
      <c r="EE96" s="239"/>
      <c r="EF96" s="239"/>
      <c r="EG96" s="239"/>
      <c r="EH96" s="239"/>
      <c r="EI96" s="239"/>
      <c r="EJ96" s="239"/>
      <c r="EK96" s="239"/>
      <c r="EL96" s="239"/>
      <c r="EM96" s="239"/>
      <c r="EN96" s="239"/>
      <c r="EO96" s="239"/>
      <c r="EP96" s="239"/>
      <c r="EQ96" s="239"/>
      <c r="ER96" s="239"/>
      <c r="ES96" s="239"/>
      <c r="ET96" s="239"/>
      <c r="EU96" s="239"/>
      <c r="EV96" s="239"/>
      <c r="EW96" s="239"/>
      <c r="EX96" s="239"/>
      <c r="EY96" s="239"/>
      <c r="EZ96" s="239"/>
      <c r="FA96" s="239"/>
      <c r="FB96" s="239"/>
      <c r="FC96" s="239"/>
      <c r="FD96" s="239"/>
      <c r="FE96" s="239"/>
      <c r="FF96" s="239"/>
      <c r="FG96" s="239"/>
      <c r="FH96" s="239"/>
      <c r="FI96" s="239"/>
      <c r="FJ96" s="239"/>
      <c r="FK96" s="239"/>
      <c r="FL96" s="239"/>
      <c r="FM96" s="239"/>
      <c r="FN96" s="239"/>
      <c r="FO96" s="239"/>
      <c r="FP96" s="239"/>
      <c r="FQ96" s="239"/>
      <c r="FR96" s="239"/>
      <c r="FS96" s="239"/>
      <c r="FT96" s="239"/>
      <c r="FU96" s="239"/>
      <c r="FV96" s="239"/>
      <c r="FW96" s="239"/>
      <c r="FX96" s="239"/>
      <c r="FY96" s="239"/>
      <c r="FZ96" s="239"/>
      <c r="GA96" s="239"/>
      <c r="GB96" s="239"/>
      <c r="GC96" s="239"/>
      <c r="GD96" s="266"/>
      <c r="GE96" s="239"/>
      <c r="GF96" s="239"/>
      <c r="GG96" s="239"/>
      <c r="GH96" s="265"/>
      <c r="GI96" s="128"/>
      <c r="GJ96" s="239"/>
      <c r="GK96" s="239"/>
      <c r="GL96" s="239"/>
      <c r="GM96" s="239"/>
      <c r="GN96" s="239"/>
    </row>
    <row r="97" spans="4:196" s="85" customFormat="1" ht="24.75">
      <c r="D97" s="85" t="str">
        <f t="shared" si="0"/>
        <v>1.2 - PRODUZIONI NON LEGNOSE - INTERVENTI SELVICOLTURALI STRAORDINARI VOLTI SPECIFICATAMENTE ALL’OTTENIMENTO DI PRODOTTI NON LEGNOSI</v>
      </c>
      <c r="V97" s="239"/>
      <c r="W97" s="239"/>
      <c r="X97" s="239"/>
      <c r="DI97" s="268">
        <v>1</v>
      </c>
      <c r="DJ97" s="268">
        <v>2</v>
      </c>
      <c r="DK97" s="85" t="s">
        <v>484</v>
      </c>
      <c r="DV97" s="267"/>
      <c r="DW97" s="130"/>
      <c r="DX97" s="239"/>
      <c r="DY97" s="239"/>
      <c r="DZ97" s="239"/>
      <c r="EA97" s="239"/>
      <c r="EB97" s="239"/>
      <c r="EC97" s="239"/>
      <c r="ED97" s="239"/>
      <c r="EE97" s="239"/>
      <c r="EF97" s="239"/>
      <c r="EG97" s="239"/>
      <c r="EH97" s="239"/>
      <c r="EI97" s="239"/>
      <c r="EJ97" s="239"/>
      <c r="EK97" s="239"/>
      <c r="EL97" s="239"/>
      <c r="EM97" s="239"/>
      <c r="EN97" s="239"/>
      <c r="EO97" s="239"/>
      <c r="EP97" s="239"/>
      <c r="EQ97" s="239"/>
      <c r="ER97" s="239"/>
      <c r="ES97" s="239"/>
      <c r="ET97" s="239"/>
      <c r="EU97" s="239"/>
      <c r="EV97" s="239"/>
      <c r="EW97" s="239"/>
      <c r="EX97" s="239"/>
      <c r="EY97" s="239"/>
      <c r="EZ97" s="239"/>
      <c r="FA97" s="239"/>
      <c r="FB97" s="239"/>
      <c r="FC97" s="239"/>
      <c r="FD97" s="239"/>
      <c r="FE97" s="239"/>
      <c r="FF97" s="239"/>
      <c r="FG97" s="239"/>
      <c r="FH97" s="239"/>
      <c r="FI97" s="239"/>
      <c r="FJ97" s="239"/>
      <c r="FK97" s="239"/>
      <c r="FL97" s="239"/>
      <c r="FM97" s="239"/>
      <c r="FN97" s="239"/>
      <c r="FO97" s="239"/>
      <c r="FP97" s="239"/>
      <c r="FQ97" s="239"/>
      <c r="FR97" s="239"/>
      <c r="FS97" s="239"/>
      <c r="FT97" s="239"/>
      <c r="FU97" s="239"/>
      <c r="FV97" s="239"/>
      <c r="FW97" s="239"/>
      <c r="FX97" s="239"/>
      <c r="FY97" s="239"/>
      <c r="FZ97" s="239"/>
      <c r="GA97" s="239"/>
      <c r="GB97" s="239"/>
      <c r="GC97" s="239"/>
      <c r="GD97" s="266"/>
      <c r="GE97" s="239"/>
      <c r="GF97" s="239"/>
      <c r="GG97" s="239"/>
      <c r="GH97" s="267"/>
      <c r="GI97" s="130"/>
      <c r="GJ97" s="239"/>
      <c r="GK97" s="239"/>
      <c r="GL97" s="239"/>
      <c r="GM97" s="239"/>
      <c r="GN97" s="239"/>
    </row>
    <row r="98" spans="4:196" s="85" customFormat="1" ht="24.75">
      <c r="D98" s="85" t="str">
        <f t="shared" si="0"/>
        <v>2.1 - ACQUISTO E/O ADEGUAMENTO INNOVATIVO DI MACCHINARI E ATTREZZATURE PER LE OPERAZIONI DI TAGLIO, ALLESTIMENTO ED ESBOSCO</v>
      </c>
      <c r="V98" s="239"/>
      <c r="W98" s="239"/>
      <c r="X98" s="239"/>
      <c r="DI98" s="268">
        <v>2</v>
      </c>
      <c r="DJ98" s="268">
        <v>1</v>
      </c>
      <c r="DK98" s="85" t="s">
        <v>446</v>
      </c>
      <c r="DV98" s="265"/>
      <c r="DW98" s="128"/>
      <c r="DX98" s="239"/>
      <c r="DY98" s="239"/>
      <c r="DZ98" s="239"/>
      <c r="EA98" s="239"/>
      <c r="EB98" s="239"/>
      <c r="EC98" s="239"/>
      <c r="ED98" s="239"/>
      <c r="EE98" s="239"/>
      <c r="EF98" s="239"/>
      <c r="EG98" s="239"/>
      <c r="EH98" s="239"/>
      <c r="EI98" s="239"/>
      <c r="EJ98" s="239"/>
      <c r="EK98" s="239"/>
      <c r="EL98" s="239"/>
      <c r="EM98" s="239"/>
      <c r="EN98" s="239"/>
      <c r="EO98" s="239"/>
      <c r="EP98" s="239"/>
      <c r="EQ98" s="239"/>
      <c r="ER98" s="239"/>
      <c r="ES98" s="239"/>
      <c r="ET98" s="239"/>
      <c r="EU98" s="239"/>
      <c r="EV98" s="239"/>
      <c r="EW98" s="239"/>
      <c r="EX98" s="239"/>
      <c r="EY98" s="239"/>
      <c r="EZ98" s="239"/>
      <c r="FA98" s="239"/>
      <c r="FB98" s="239"/>
      <c r="FC98" s="239"/>
      <c r="FD98" s="239"/>
      <c r="FE98" s="239"/>
      <c r="FF98" s="239"/>
      <c r="FG98" s="239"/>
      <c r="FH98" s="239"/>
      <c r="FI98" s="239"/>
      <c r="FJ98" s="239"/>
      <c r="FK98" s="239"/>
      <c r="FL98" s="239"/>
      <c r="FM98" s="239"/>
      <c r="FN98" s="239"/>
      <c r="FO98" s="239"/>
      <c r="FP98" s="239"/>
      <c r="FQ98" s="239"/>
      <c r="FR98" s="239"/>
      <c r="FS98" s="239"/>
      <c r="FT98" s="239"/>
      <c r="FU98" s="239"/>
      <c r="FV98" s="239"/>
      <c r="FW98" s="239"/>
      <c r="FX98" s="239"/>
      <c r="FY98" s="239"/>
      <c r="FZ98" s="239"/>
      <c r="GA98" s="239"/>
      <c r="GB98" s="239"/>
      <c r="GC98" s="239"/>
      <c r="GD98" s="266"/>
      <c r="GE98" s="239"/>
      <c r="GF98" s="239"/>
      <c r="GG98" s="239"/>
      <c r="GH98" s="265"/>
      <c r="GI98" s="128"/>
      <c r="GJ98" s="239"/>
      <c r="GK98" s="239"/>
      <c r="GL98" s="239"/>
      <c r="GM98" s="239"/>
      <c r="GN98" s="239"/>
    </row>
    <row r="99" spans="4:196" s="85" customFormat="1" ht="24.75">
      <c r="D99" s="85" t="str">
        <f t="shared" si="0"/>
        <v>3.1 - REALIZZAZIONE DI PISTE FORESTALI TRATTORABILI, OSSIA TRACCIATI PERMANENTI A FONDO NATURALE</v>
      </c>
      <c r="V99" s="239"/>
      <c r="W99" s="239"/>
      <c r="X99" s="239"/>
      <c r="DI99" s="268">
        <v>3</v>
      </c>
      <c r="DJ99" s="268">
        <v>1</v>
      </c>
      <c r="DK99" s="85" t="s">
        <v>447</v>
      </c>
      <c r="DV99" s="267"/>
      <c r="DW99" s="130"/>
      <c r="DX99" s="239"/>
      <c r="DY99" s="239"/>
      <c r="DZ99" s="239"/>
      <c r="EA99" s="239"/>
      <c r="EB99" s="239"/>
      <c r="EC99" s="239"/>
      <c r="ED99" s="239"/>
      <c r="EE99" s="239"/>
      <c r="EF99" s="239"/>
      <c r="EG99" s="239"/>
      <c r="EH99" s="239"/>
      <c r="EI99" s="239"/>
      <c r="EJ99" s="239"/>
      <c r="EK99" s="239"/>
      <c r="EL99" s="239"/>
      <c r="EM99" s="239"/>
      <c r="EN99" s="239"/>
      <c r="EO99" s="239"/>
      <c r="EP99" s="239"/>
      <c r="EQ99" s="239"/>
      <c r="ER99" s="239"/>
      <c r="ES99" s="239"/>
      <c r="ET99" s="239"/>
      <c r="EU99" s="239"/>
      <c r="EV99" s="239"/>
      <c r="EW99" s="239"/>
      <c r="EX99" s="239"/>
      <c r="EY99" s="239"/>
      <c r="EZ99" s="239"/>
      <c r="FA99" s="239"/>
      <c r="FB99" s="239"/>
      <c r="FC99" s="239"/>
      <c r="FD99" s="239"/>
      <c r="FE99" s="239"/>
      <c r="FF99" s="239"/>
      <c r="FG99" s="239"/>
      <c r="FH99" s="239"/>
      <c r="FI99" s="239"/>
      <c r="FJ99" s="239"/>
      <c r="FK99" s="239"/>
      <c r="FL99" s="239"/>
      <c r="FM99" s="239"/>
      <c r="FN99" s="239"/>
      <c r="FO99" s="239"/>
      <c r="FP99" s="239"/>
      <c r="FQ99" s="239"/>
      <c r="FR99" s="239"/>
      <c r="FS99" s="239"/>
      <c r="FT99" s="239"/>
      <c r="FU99" s="239"/>
      <c r="FV99" s="239"/>
      <c r="FW99" s="239"/>
      <c r="FX99" s="239"/>
      <c r="FY99" s="239"/>
      <c r="FZ99" s="239"/>
      <c r="GA99" s="239"/>
      <c r="GB99" s="239"/>
      <c r="GC99" s="239"/>
      <c r="GD99" s="266"/>
      <c r="GE99" s="239"/>
      <c r="GF99" s="239"/>
      <c r="GG99" s="239"/>
      <c r="GH99" s="267"/>
      <c r="GI99" s="130"/>
      <c r="GJ99" s="239"/>
      <c r="GK99" s="239"/>
      <c r="GL99" s="239"/>
      <c r="GM99" s="239"/>
      <c r="GN99" s="239"/>
    </row>
    <row r="100" spans="4:196" s="85" customFormat="1" ht="24.75">
      <c r="D100" s="85" t="str">
        <f t="shared" si="0"/>
        <v>4.1 - PRODUZIONI LEGNOSE - REALIZZAZIONE E/O ADEGUAMENTO INNOVATIVO DI INFRASTRUTTURE LOGISTICHE, IVI COMPRESE LE DOTAZIONI STRUTTURALI, TECNICHE, DI MACCHINARI E ATTREZZATURE </v>
      </c>
      <c r="V100" s="239"/>
      <c r="W100" s="239"/>
      <c r="X100" s="239"/>
      <c r="DI100" s="268">
        <v>4</v>
      </c>
      <c r="DJ100" s="268">
        <v>1</v>
      </c>
      <c r="DK100" s="85" t="s">
        <v>482</v>
      </c>
      <c r="DV100" s="267"/>
      <c r="DW100" s="130"/>
      <c r="DX100" s="239"/>
      <c r="DY100" s="239"/>
      <c r="DZ100" s="239"/>
      <c r="EA100" s="239"/>
      <c r="EB100" s="239"/>
      <c r="EC100" s="239"/>
      <c r="ED100" s="239"/>
      <c r="EE100" s="239"/>
      <c r="EF100" s="239"/>
      <c r="EG100" s="239"/>
      <c r="EH100" s="239"/>
      <c r="EI100" s="239"/>
      <c r="EJ100" s="239"/>
      <c r="EK100" s="239"/>
      <c r="EL100" s="239"/>
      <c r="EM100" s="239"/>
      <c r="EN100" s="239"/>
      <c r="EO100" s="239"/>
      <c r="EP100" s="239"/>
      <c r="EQ100" s="239"/>
      <c r="ER100" s="239"/>
      <c r="ES100" s="239"/>
      <c r="ET100" s="239"/>
      <c r="EU100" s="239"/>
      <c r="EV100" s="239"/>
      <c r="EW100" s="239"/>
      <c r="EX100" s="239"/>
      <c r="EY100" s="239"/>
      <c r="EZ100" s="239"/>
      <c r="FA100" s="239"/>
      <c r="FB100" s="239"/>
      <c r="FC100" s="239"/>
      <c r="FD100" s="239"/>
      <c r="FE100" s="239"/>
      <c r="FF100" s="239"/>
      <c r="FG100" s="239"/>
      <c r="FH100" s="239"/>
      <c r="FI100" s="239"/>
      <c r="FJ100" s="239"/>
      <c r="FK100" s="239"/>
      <c r="FL100" s="239"/>
      <c r="FM100" s="239"/>
      <c r="FN100" s="239"/>
      <c r="FO100" s="239"/>
      <c r="FP100" s="239"/>
      <c r="FQ100" s="239"/>
      <c r="FR100" s="239"/>
      <c r="FS100" s="239"/>
      <c r="FT100" s="239"/>
      <c r="FU100" s="239"/>
      <c r="FV100" s="239"/>
      <c r="FW100" s="239"/>
      <c r="FX100" s="239"/>
      <c r="FY100" s="239"/>
      <c r="FZ100" s="239"/>
      <c r="GA100" s="239"/>
      <c r="GB100" s="239"/>
      <c r="GC100" s="239"/>
      <c r="GD100" s="266"/>
      <c r="GE100" s="239"/>
      <c r="GF100" s="239"/>
      <c r="GG100" s="239"/>
      <c r="GH100" s="267"/>
      <c r="GI100" s="130"/>
      <c r="GJ100" s="239"/>
      <c r="GK100" s="239"/>
      <c r="GL100" s="239"/>
      <c r="GM100" s="239"/>
      <c r="GN100" s="239"/>
    </row>
    <row r="101" spans="4:196" s="85" customFormat="1" ht="24.75">
      <c r="D101" s="85" t="str">
        <f t="shared" si="0"/>
        <v>4.2 - PRODUZIONI NON LEGNOSE - REALIZZAZIONE E/O ADEGUAMENTO INNOVATIVO DI INFRASTRUTTURE LOGISTICHE, IVI COMPRESE LE DOTAZIONI STRUTTURALI, TECNICHE, DI MACCHINARI E ATTREZZATURE</v>
      </c>
      <c r="V101" s="239"/>
      <c r="W101" s="239"/>
      <c r="X101" s="239"/>
      <c r="DI101" s="268">
        <v>4</v>
      </c>
      <c r="DJ101" s="268">
        <v>2</v>
      </c>
      <c r="DK101" s="85" t="s">
        <v>483</v>
      </c>
      <c r="DV101" s="267"/>
      <c r="DW101" s="130"/>
      <c r="DX101" s="239"/>
      <c r="DY101" s="239"/>
      <c r="DZ101" s="239"/>
      <c r="EA101" s="239"/>
      <c r="EB101" s="239"/>
      <c r="EC101" s="239"/>
      <c r="ED101" s="239"/>
      <c r="EE101" s="239"/>
      <c r="EF101" s="239"/>
      <c r="EG101" s="239"/>
      <c r="EH101" s="239"/>
      <c r="EI101" s="239"/>
      <c r="EJ101" s="239"/>
      <c r="EK101" s="239"/>
      <c r="EL101" s="239"/>
      <c r="EM101" s="239"/>
      <c r="EN101" s="239"/>
      <c r="EO101" s="239"/>
      <c r="EP101" s="239"/>
      <c r="EQ101" s="239"/>
      <c r="ER101" s="239"/>
      <c r="ES101" s="239"/>
      <c r="ET101" s="239"/>
      <c r="EU101" s="239"/>
      <c r="EV101" s="239"/>
      <c r="EW101" s="239"/>
      <c r="EX101" s="239"/>
      <c r="EY101" s="239"/>
      <c r="EZ101" s="239"/>
      <c r="FA101" s="239"/>
      <c r="FB101" s="239"/>
      <c r="FC101" s="239"/>
      <c r="FD101" s="239"/>
      <c r="FE101" s="239"/>
      <c r="FF101" s="239"/>
      <c r="FG101" s="239"/>
      <c r="FH101" s="239"/>
      <c r="FI101" s="239"/>
      <c r="FJ101" s="239"/>
      <c r="FK101" s="239"/>
      <c r="FL101" s="239"/>
      <c r="FM101" s="239"/>
      <c r="FN101" s="239"/>
      <c r="FO101" s="239"/>
      <c r="FP101" s="239"/>
      <c r="FQ101" s="239"/>
      <c r="FR101" s="239"/>
      <c r="FS101" s="239"/>
      <c r="FT101" s="239"/>
      <c r="FU101" s="239"/>
      <c r="FV101" s="239"/>
      <c r="FW101" s="239"/>
      <c r="FX101" s="239"/>
      <c r="FY101" s="239"/>
      <c r="FZ101" s="239"/>
      <c r="GA101" s="239"/>
      <c r="GB101" s="239"/>
      <c r="GC101" s="239"/>
      <c r="GD101" s="266"/>
      <c r="GE101" s="239"/>
      <c r="GF101" s="239"/>
      <c r="GG101" s="239"/>
      <c r="GH101" s="267"/>
      <c r="GI101" s="130"/>
      <c r="GJ101" s="239"/>
      <c r="GK101" s="239"/>
      <c r="GL101" s="239"/>
      <c r="GM101" s="239"/>
      <c r="GN101" s="239"/>
    </row>
    <row r="102" spans="4:196" s="85" customFormat="1" ht="24.75">
      <c r="D102" s="85" t="str">
        <f t="shared" si="0"/>
        <v>5.1 - INVESTIMENTI CONNESSI ALL'USO DEL LEGNO COME FONTE DI ENERGIA</v>
      </c>
      <c r="V102" s="239"/>
      <c r="W102" s="239"/>
      <c r="X102" s="239"/>
      <c r="DI102" s="268">
        <v>5</v>
      </c>
      <c r="DJ102" s="268">
        <v>1</v>
      </c>
      <c r="DK102" s="85" t="s">
        <v>448</v>
      </c>
      <c r="DV102" s="265"/>
      <c r="DW102" s="128"/>
      <c r="DX102" s="239"/>
      <c r="DY102" s="239"/>
      <c r="DZ102" s="239"/>
      <c r="EA102" s="239"/>
      <c r="EB102" s="239"/>
      <c r="EC102" s="239"/>
      <c r="ED102" s="239"/>
      <c r="EE102" s="239"/>
      <c r="EF102" s="239"/>
      <c r="EG102" s="239"/>
      <c r="EH102" s="239"/>
      <c r="EI102" s="239"/>
      <c r="EJ102" s="239"/>
      <c r="EK102" s="239"/>
      <c r="EL102" s="239"/>
      <c r="EM102" s="239"/>
      <c r="EN102" s="239"/>
      <c r="EO102" s="239"/>
      <c r="EP102" s="239"/>
      <c r="EQ102" s="239"/>
      <c r="ER102" s="239"/>
      <c r="ES102" s="239"/>
      <c r="ET102" s="239"/>
      <c r="EU102" s="239"/>
      <c r="EV102" s="239"/>
      <c r="EW102" s="239"/>
      <c r="EX102" s="239"/>
      <c r="EY102" s="239"/>
      <c r="EZ102" s="239"/>
      <c r="FA102" s="239"/>
      <c r="FB102" s="239"/>
      <c r="FC102" s="239"/>
      <c r="FD102" s="239"/>
      <c r="FE102" s="239"/>
      <c r="FF102" s="239"/>
      <c r="FG102" s="239"/>
      <c r="FH102" s="239"/>
      <c r="FI102" s="239"/>
      <c r="FJ102" s="239"/>
      <c r="FK102" s="239"/>
      <c r="FL102" s="239"/>
      <c r="FM102" s="239"/>
      <c r="FN102" s="239"/>
      <c r="FO102" s="239"/>
      <c r="FP102" s="239"/>
      <c r="FQ102" s="239"/>
      <c r="FR102" s="239"/>
      <c r="FS102" s="239"/>
      <c r="FT102" s="239"/>
      <c r="FU102" s="239"/>
      <c r="FV102" s="239"/>
      <c r="FW102" s="239"/>
      <c r="FX102" s="239"/>
      <c r="FY102" s="239"/>
      <c r="FZ102" s="239"/>
      <c r="GA102" s="239"/>
      <c r="GB102" s="239"/>
      <c r="GC102" s="239"/>
      <c r="GD102" s="266"/>
      <c r="GE102" s="239"/>
      <c r="GF102" s="239"/>
      <c r="GG102" s="239"/>
      <c r="GH102" s="265"/>
      <c r="GI102" s="128"/>
      <c r="GJ102" s="239"/>
      <c r="GK102" s="239"/>
      <c r="GL102" s="239"/>
      <c r="GM102" s="239"/>
      <c r="GN102" s="239"/>
    </row>
    <row r="103" spans="4:196" s="85" customFormat="1" ht="24.75">
      <c r="D103" s="85" t="str">
        <f t="shared" si="0"/>
        <v>6.1 - ACQUISIZIONE DI SOFTWARE</v>
      </c>
      <c r="V103" s="239"/>
      <c r="W103" s="239"/>
      <c r="X103" s="239"/>
      <c r="DI103" s="268">
        <v>6</v>
      </c>
      <c r="DJ103" s="268">
        <v>1</v>
      </c>
      <c r="DK103" s="85" t="s">
        <v>449</v>
      </c>
      <c r="DV103" s="267"/>
      <c r="DW103" s="130"/>
      <c r="DX103" s="239"/>
      <c r="DY103" s="239"/>
      <c r="DZ103" s="239"/>
      <c r="EA103" s="239"/>
      <c r="EB103" s="239"/>
      <c r="EC103" s="239"/>
      <c r="ED103" s="239"/>
      <c r="EE103" s="239"/>
      <c r="EF103" s="239"/>
      <c r="EG103" s="239"/>
      <c r="EH103" s="239"/>
      <c r="EI103" s="239"/>
      <c r="EJ103" s="239"/>
      <c r="EK103" s="239"/>
      <c r="EL103" s="239"/>
      <c r="EM103" s="239"/>
      <c r="EN103" s="239"/>
      <c r="EO103" s="239"/>
      <c r="EP103" s="239"/>
      <c r="EQ103" s="239"/>
      <c r="ER103" s="239"/>
      <c r="ES103" s="239"/>
      <c r="ET103" s="239"/>
      <c r="EU103" s="239"/>
      <c r="EV103" s="239"/>
      <c r="EW103" s="239"/>
      <c r="EX103" s="239"/>
      <c r="EY103" s="239"/>
      <c r="EZ103" s="239"/>
      <c r="FA103" s="239"/>
      <c r="FB103" s="239"/>
      <c r="FC103" s="239"/>
      <c r="FD103" s="239"/>
      <c r="FE103" s="239"/>
      <c r="FF103" s="239"/>
      <c r="FG103" s="239"/>
      <c r="FH103" s="239"/>
      <c r="FI103" s="239"/>
      <c r="FJ103" s="239"/>
      <c r="FK103" s="239"/>
      <c r="FL103" s="239"/>
      <c r="FM103" s="239"/>
      <c r="FN103" s="239"/>
      <c r="FO103" s="239"/>
      <c r="FP103" s="239"/>
      <c r="FQ103" s="239"/>
      <c r="FR103" s="239"/>
      <c r="FS103" s="239"/>
      <c r="FT103" s="239"/>
      <c r="FU103" s="239"/>
      <c r="FV103" s="239"/>
      <c r="FW103" s="239"/>
      <c r="FX103" s="239"/>
      <c r="FY103" s="239"/>
      <c r="FZ103" s="239"/>
      <c r="GA103" s="239"/>
      <c r="GB103" s="239"/>
      <c r="GC103" s="239"/>
      <c r="GD103" s="266"/>
      <c r="GE103" s="239"/>
      <c r="GF103" s="239"/>
      <c r="GG103" s="239"/>
      <c r="GH103" s="267"/>
      <c r="GI103" s="130"/>
      <c r="GJ103" s="239"/>
      <c r="GK103" s="239"/>
      <c r="GL103" s="239"/>
      <c r="GM103" s="239"/>
      <c r="GN103" s="239"/>
    </row>
    <row r="104" spans="4:196" s="85" customFormat="1" ht="24.75">
      <c r="D104" s="85" t="str">
        <f t="shared" si="0"/>
        <v>7.1 - SPESE GENERALI E TECNICHE</v>
      </c>
      <c r="V104" s="239"/>
      <c r="W104" s="239"/>
      <c r="X104" s="239"/>
      <c r="DI104" s="268">
        <v>7</v>
      </c>
      <c r="DJ104" s="268">
        <v>1</v>
      </c>
      <c r="DK104" s="85" t="s">
        <v>450</v>
      </c>
      <c r="DV104" s="267"/>
      <c r="DW104" s="130"/>
      <c r="DX104" s="239"/>
      <c r="DY104" s="239"/>
      <c r="DZ104" s="239"/>
      <c r="EA104" s="239"/>
      <c r="EB104" s="239"/>
      <c r="EC104" s="239"/>
      <c r="ED104" s="239"/>
      <c r="EE104" s="239"/>
      <c r="EF104" s="239"/>
      <c r="EG104" s="239"/>
      <c r="EH104" s="239"/>
      <c r="EI104" s="239"/>
      <c r="EJ104" s="239"/>
      <c r="EK104" s="239"/>
      <c r="EL104" s="239"/>
      <c r="EM104" s="239"/>
      <c r="EN104" s="239"/>
      <c r="EO104" s="239"/>
      <c r="EP104" s="239"/>
      <c r="EQ104" s="239"/>
      <c r="ER104" s="239"/>
      <c r="ES104" s="239"/>
      <c r="ET104" s="239"/>
      <c r="EU104" s="239"/>
      <c r="EV104" s="239"/>
      <c r="EW104" s="239"/>
      <c r="EX104" s="239"/>
      <c r="EY104" s="239"/>
      <c r="EZ104" s="239"/>
      <c r="FA104" s="239"/>
      <c r="FB104" s="239"/>
      <c r="FC104" s="239"/>
      <c r="FD104" s="239"/>
      <c r="FE104" s="239"/>
      <c r="FF104" s="239"/>
      <c r="FG104" s="239"/>
      <c r="FH104" s="239"/>
      <c r="FI104" s="239"/>
      <c r="FJ104" s="239"/>
      <c r="FK104" s="239"/>
      <c r="FL104" s="239"/>
      <c r="FM104" s="239"/>
      <c r="FN104" s="239"/>
      <c r="FO104" s="239"/>
      <c r="FP104" s="239"/>
      <c r="FQ104" s="239"/>
      <c r="FR104" s="239"/>
      <c r="FS104" s="239"/>
      <c r="FT104" s="239"/>
      <c r="FU104" s="239"/>
      <c r="FV104" s="239"/>
      <c r="FW104" s="239"/>
      <c r="FX104" s="239"/>
      <c r="FY104" s="239"/>
      <c r="FZ104" s="239"/>
      <c r="GA104" s="239"/>
      <c r="GB104" s="239"/>
      <c r="GC104" s="239"/>
      <c r="GD104" s="266"/>
      <c r="GE104" s="239"/>
      <c r="GF104" s="239"/>
      <c r="GG104" s="239"/>
      <c r="GH104" s="267"/>
      <c r="GI104" s="130"/>
      <c r="GJ104" s="239"/>
      <c r="GK104" s="239"/>
      <c r="GL104" s="239"/>
      <c r="GM104" s="239"/>
      <c r="GN104" s="239"/>
    </row>
    <row r="105" spans="4:196" s="85" customFormat="1" ht="24.75">
      <c r="D105" s="268"/>
      <c r="E105" s="268"/>
      <c r="V105" s="239"/>
      <c r="W105" s="239"/>
      <c r="X105" s="239"/>
      <c r="DV105" s="267"/>
      <c r="DW105" s="130"/>
      <c r="DX105" s="239"/>
      <c r="DY105" s="239"/>
      <c r="DZ105" s="239"/>
      <c r="EA105" s="239"/>
      <c r="EB105" s="239"/>
      <c r="EC105" s="239"/>
      <c r="ED105" s="239"/>
      <c r="EE105" s="239"/>
      <c r="EF105" s="239"/>
      <c r="EG105" s="239"/>
      <c r="EH105" s="239"/>
      <c r="EI105" s="239"/>
      <c r="EJ105" s="239"/>
      <c r="EK105" s="239"/>
      <c r="EL105" s="239"/>
      <c r="EM105" s="239"/>
      <c r="EN105" s="239"/>
      <c r="EO105" s="239"/>
      <c r="EP105" s="239"/>
      <c r="EQ105" s="239"/>
      <c r="ER105" s="239"/>
      <c r="ES105" s="239"/>
      <c r="ET105" s="239"/>
      <c r="EU105" s="239"/>
      <c r="EV105" s="239"/>
      <c r="EW105" s="239"/>
      <c r="EX105" s="239"/>
      <c r="EY105" s="239"/>
      <c r="EZ105" s="239"/>
      <c r="FA105" s="239"/>
      <c r="FB105" s="239"/>
      <c r="FC105" s="239"/>
      <c r="FD105" s="239"/>
      <c r="FE105" s="239"/>
      <c r="FF105" s="239"/>
      <c r="FG105" s="239"/>
      <c r="FH105" s="239"/>
      <c r="FI105" s="239"/>
      <c r="FJ105" s="239"/>
      <c r="FK105" s="239"/>
      <c r="FL105" s="239"/>
      <c r="FM105" s="239"/>
      <c r="FN105" s="239"/>
      <c r="FO105" s="239"/>
      <c r="FP105" s="239"/>
      <c r="FQ105" s="239"/>
      <c r="FR105" s="239"/>
      <c r="FS105" s="239"/>
      <c r="FT105" s="239"/>
      <c r="FU105" s="239"/>
      <c r="FV105" s="239"/>
      <c r="FW105" s="239"/>
      <c r="FX105" s="239"/>
      <c r="FY105" s="239"/>
      <c r="FZ105" s="239"/>
      <c r="GA105" s="239"/>
      <c r="GB105" s="239"/>
      <c r="GC105" s="239"/>
      <c r="GD105" s="266"/>
      <c r="GE105" s="239"/>
      <c r="GF105" s="239"/>
      <c r="GG105" s="239"/>
      <c r="GH105" s="267"/>
      <c r="GI105" s="130"/>
      <c r="GJ105" s="239"/>
      <c r="GK105" s="239"/>
      <c r="GL105" s="239"/>
      <c r="GM105" s="239"/>
      <c r="GN105" s="239"/>
    </row>
    <row r="106" spans="4:196" s="85" customFormat="1" ht="24.75">
      <c r="D106" s="268"/>
      <c r="E106" s="268"/>
      <c r="V106" s="239"/>
      <c r="W106" s="239"/>
      <c r="X106" s="239"/>
      <c r="DV106" s="267"/>
      <c r="DW106" s="130"/>
      <c r="DX106" s="239"/>
      <c r="DY106" s="239"/>
      <c r="DZ106" s="239"/>
      <c r="EA106" s="239"/>
      <c r="EB106" s="239"/>
      <c r="EC106" s="239"/>
      <c r="ED106" s="239"/>
      <c r="EE106" s="239"/>
      <c r="EF106" s="239"/>
      <c r="EG106" s="239"/>
      <c r="EH106" s="239"/>
      <c r="EI106" s="239"/>
      <c r="EJ106" s="239"/>
      <c r="EK106" s="239"/>
      <c r="EL106" s="239"/>
      <c r="EM106" s="239"/>
      <c r="EN106" s="239"/>
      <c r="EO106" s="239"/>
      <c r="EP106" s="239"/>
      <c r="EQ106" s="239"/>
      <c r="ER106" s="239"/>
      <c r="ES106" s="239"/>
      <c r="ET106" s="239"/>
      <c r="EU106" s="239"/>
      <c r="EV106" s="239"/>
      <c r="EW106" s="239"/>
      <c r="EX106" s="239"/>
      <c r="EY106" s="239"/>
      <c r="EZ106" s="239"/>
      <c r="FA106" s="239"/>
      <c r="FB106" s="239"/>
      <c r="FC106" s="239"/>
      <c r="FD106" s="239"/>
      <c r="FE106" s="239"/>
      <c r="FF106" s="239"/>
      <c r="FG106" s="239"/>
      <c r="FH106" s="239"/>
      <c r="FI106" s="239"/>
      <c r="FJ106" s="239"/>
      <c r="FK106" s="239"/>
      <c r="FL106" s="239"/>
      <c r="FM106" s="239"/>
      <c r="FN106" s="239"/>
      <c r="FO106" s="239"/>
      <c r="FP106" s="239"/>
      <c r="FQ106" s="239"/>
      <c r="FR106" s="239"/>
      <c r="FS106" s="239"/>
      <c r="FT106" s="239"/>
      <c r="FU106" s="239"/>
      <c r="FV106" s="239"/>
      <c r="FW106" s="239"/>
      <c r="FX106" s="239"/>
      <c r="FY106" s="239"/>
      <c r="FZ106" s="239"/>
      <c r="GA106" s="239"/>
      <c r="GB106" s="239"/>
      <c r="GC106" s="239"/>
      <c r="GD106" s="266"/>
      <c r="GE106" s="239"/>
      <c r="GF106" s="239"/>
      <c r="GG106" s="239"/>
      <c r="GH106" s="267"/>
      <c r="GI106" s="130"/>
      <c r="GJ106" s="239"/>
      <c r="GK106" s="239"/>
      <c r="GL106" s="239"/>
      <c r="GM106" s="239"/>
      <c r="GN106" s="239"/>
    </row>
    <row r="107" spans="4:196" s="85" customFormat="1" ht="24.75">
      <c r="D107" s="85" t="s">
        <v>499</v>
      </c>
      <c r="E107" s="268"/>
      <c r="V107" s="239"/>
      <c r="W107" s="239"/>
      <c r="X107" s="239"/>
      <c r="DV107" s="265"/>
      <c r="DW107" s="128"/>
      <c r="DX107" s="239"/>
      <c r="DY107" s="239"/>
      <c r="DZ107" s="239"/>
      <c r="EA107" s="239"/>
      <c r="EB107" s="239"/>
      <c r="EC107" s="239"/>
      <c r="ED107" s="239"/>
      <c r="EE107" s="239"/>
      <c r="EF107" s="239"/>
      <c r="EG107" s="239"/>
      <c r="EH107" s="239"/>
      <c r="EI107" s="239"/>
      <c r="EJ107" s="239"/>
      <c r="EK107" s="239"/>
      <c r="EL107" s="239"/>
      <c r="EM107" s="239"/>
      <c r="EN107" s="239"/>
      <c r="EO107" s="239"/>
      <c r="EP107" s="239"/>
      <c r="EQ107" s="239"/>
      <c r="ER107" s="239"/>
      <c r="ES107" s="239"/>
      <c r="ET107" s="239"/>
      <c r="EU107" s="239"/>
      <c r="EV107" s="239"/>
      <c r="EW107" s="239"/>
      <c r="EX107" s="239"/>
      <c r="EY107" s="239"/>
      <c r="EZ107" s="239"/>
      <c r="FA107" s="239"/>
      <c r="FB107" s="239"/>
      <c r="FC107" s="239"/>
      <c r="FD107" s="239"/>
      <c r="FE107" s="239"/>
      <c r="FF107" s="239"/>
      <c r="FG107" s="239"/>
      <c r="FH107" s="239"/>
      <c r="FI107" s="239"/>
      <c r="FJ107" s="239"/>
      <c r="FK107" s="239"/>
      <c r="FL107" s="239"/>
      <c r="FM107" s="239"/>
      <c r="FN107" s="239"/>
      <c r="FO107" s="239"/>
      <c r="FP107" s="239"/>
      <c r="FQ107" s="239"/>
      <c r="FR107" s="239"/>
      <c r="FS107" s="239"/>
      <c r="FT107" s="239"/>
      <c r="FU107" s="239"/>
      <c r="FV107" s="239"/>
      <c r="FW107" s="239"/>
      <c r="FX107" s="239"/>
      <c r="FY107" s="239"/>
      <c r="FZ107" s="239"/>
      <c r="GA107" s="239"/>
      <c r="GB107" s="239"/>
      <c r="GC107" s="239"/>
      <c r="GD107" s="266"/>
      <c r="GE107" s="239"/>
      <c r="GF107" s="239"/>
      <c r="GG107" s="239"/>
      <c r="GH107" s="265"/>
      <c r="GI107" s="128"/>
      <c r="GJ107" s="239"/>
      <c r="GK107" s="239"/>
      <c r="GL107" s="239"/>
      <c r="GM107" s="239"/>
      <c r="GN107" s="239"/>
    </row>
    <row r="108" spans="4:196" s="85" customFormat="1" ht="24.75">
      <c r="D108" s="85" t="s">
        <v>500</v>
      </c>
      <c r="E108" s="268"/>
      <c r="V108" s="239"/>
      <c r="W108" s="239"/>
      <c r="X108" s="239"/>
      <c r="DV108" s="265"/>
      <c r="DW108" s="128"/>
      <c r="DX108" s="239"/>
      <c r="DY108" s="239"/>
      <c r="DZ108" s="239"/>
      <c r="EA108" s="239"/>
      <c r="EB108" s="239"/>
      <c r="EC108" s="239"/>
      <c r="ED108" s="239"/>
      <c r="EE108" s="239"/>
      <c r="EF108" s="239"/>
      <c r="EG108" s="239"/>
      <c r="EH108" s="239"/>
      <c r="EI108" s="239"/>
      <c r="EJ108" s="239"/>
      <c r="EK108" s="239"/>
      <c r="EL108" s="239"/>
      <c r="EM108" s="239"/>
      <c r="EN108" s="239"/>
      <c r="EO108" s="239"/>
      <c r="EP108" s="239"/>
      <c r="EQ108" s="239"/>
      <c r="ER108" s="239"/>
      <c r="ES108" s="239"/>
      <c r="ET108" s="239"/>
      <c r="EU108" s="239"/>
      <c r="EV108" s="239"/>
      <c r="EW108" s="239"/>
      <c r="EX108" s="239"/>
      <c r="EY108" s="239"/>
      <c r="EZ108" s="239"/>
      <c r="FA108" s="239"/>
      <c r="FB108" s="239"/>
      <c r="FC108" s="239"/>
      <c r="FD108" s="239"/>
      <c r="FE108" s="239"/>
      <c r="FF108" s="239"/>
      <c r="FG108" s="239"/>
      <c r="FH108" s="239"/>
      <c r="FI108" s="239"/>
      <c r="FJ108" s="239"/>
      <c r="FK108" s="239"/>
      <c r="FL108" s="239"/>
      <c r="FM108" s="239"/>
      <c r="FN108" s="239"/>
      <c r="FO108" s="239"/>
      <c r="FP108" s="239"/>
      <c r="FQ108" s="239"/>
      <c r="FR108" s="239"/>
      <c r="FS108" s="239"/>
      <c r="FT108" s="239"/>
      <c r="FU108" s="239"/>
      <c r="FV108" s="239"/>
      <c r="FW108" s="239"/>
      <c r="FX108" s="239"/>
      <c r="FY108" s="239"/>
      <c r="FZ108" s="239"/>
      <c r="GA108" s="239"/>
      <c r="GB108" s="239"/>
      <c r="GC108" s="239"/>
      <c r="GD108" s="266"/>
      <c r="GE108" s="239"/>
      <c r="GF108" s="239"/>
      <c r="GG108" s="239"/>
      <c r="GH108" s="265"/>
      <c r="GI108" s="128"/>
      <c r="GJ108" s="239"/>
      <c r="GK108" s="239"/>
      <c r="GL108" s="239"/>
      <c r="GM108" s="239"/>
      <c r="GN108" s="239"/>
    </row>
    <row r="109" spans="4:196" s="85" customFormat="1" ht="24.75">
      <c r="D109" s="85" t="s">
        <v>501</v>
      </c>
      <c r="E109" s="268"/>
      <c r="V109" s="239"/>
      <c r="W109" s="239"/>
      <c r="X109" s="239"/>
      <c r="DV109" s="267"/>
      <c r="DW109" s="130"/>
      <c r="DX109" s="239"/>
      <c r="DY109" s="239"/>
      <c r="DZ109" s="239"/>
      <c r="EA109" s="239"/>
      <c r="EB109" s="239"/>
      <c r="EC109" s="239"/>
      <c r="ED109" s="239"/>
      <c r="EE109" s="239"/>
      <c r="EF109" s="239"/>
      <c r="EG109" s="239"/>
      <c r="EH109" s="239"/>
      <c r="EI109" s="239"/>
      <c r="EJ109" s="239"/>
      <c r="EK109" s="239"/>
      <c r="EL109" s="239"/>
      <c r="EM109" s="239"/>
      <c r="EN109" s="239"/>
      <c r="EO109" s="239"/>
      <c r="EP109" s="239"/>
      <c r="EQ109" s="239"/>
      <c r="ER109" s="239"/>
      <c r="ES109" s="239"/>
      <c r="ET109" s="239"/>
      <c r="EU109" s="239"/>
      <c r="EV109" s="239"/>
      <c r="EW109" s="239"/>
      <c r="EX109" s="239"/>
      <c r="EY109" s="239"/>
      <c r="EZ109" s="239"/>
      <c r="FA109" s="239"/>
      <c r="FB109" s="239"/>
      <c r="FC109" s="239"/>
      <c r="FD109" s="239"/>
      <c r="FE109" s="239"/>
      <c r="FF109" s="239"/>
      <c r="FG109" s="239"/>
      <c r="FH109" s="239"/>
      <c r="FI109" s="239"/>
      <c r="FJ109" s="239"/>
      <c r="FK109" s="239"/>
      <c r="FL109" s="239"/>
      <c r="FM109" s="239"/>
      <c r="FN109" s="239"/>
      <c r="FO109" s="239"/>
      <c r="FP109" s="239"/>
      <c r="FQ109" s="239"/>
      <c r="FR109" s="239"/>
      <c r="FS109" s="239"/>
      <c r="FT109" s="239"/>
      <c r="FU109" s="239"/>
      <c r="FV109" s="239"/>
      <c r="FW109" s="239"/>
      <c r="FX109" s="239"/>
      <c r="FY109" s="239"/>
      <c r="FZ109" s="239"/>
      <c r="GA109" s="239"/>
      <c r="GB109" s="239"/>
      <c r="GC109" s="239"/>
      <c r="GD109" s="266"/>
      <c r="GE109" s="239"/>
      <c r="GF109" s="239"/>
      <c r="GG109" s="239"/>
      <c r="GH109" s="267"/>
      <c r="GI109" s="130"/>
      <c r="GJ109" s="239"/>
      <c r="GK109" s="239"/>
      <c r="GL109" s="239"/>
      <c r="GM109" s="239"/>
      <c r="GN109" s="239"/>
    </row>
    <row r="110" spans="4:196" s="85" customFormat="1" ht="24.75">
      <c r="D110" s="85" t="s">
        <v>502</v>
      </c>
      <c r="E110" s="268"/>
      <c r="V110" s="239"/>
      <c r="W110" s="239"/>
      <c r="X110" s="239"/>
      <c r="DV110" s="267"/>
      <c r="DW110" s="130"/>
      <c r="DX110" s="239"/>
      <c r="DY110" s="239"/>
      <c r="DZ110" s="239"/>
      <c r="EA110" s="239"/>
      <c r="EB110" s="239"/>
      <c r="EC110" s="239"/>
      <c r="ED110" s="239"/>
      <c r="EE110" s="239"/>
      <c r="EF110" s="239"/>
      <c r="EG110" s="239"/>
      <c r="EH110" s="239"/>
      <c r="EI110" s="239"/>
      <c r="EJ110" s="239"/>
      <c r="EK110" s="239"/>
      <c r="EL110" s="239"/>
      <c r="EM110" s="239"/>
      <c r="EN110" s="239"/>
      <c r="EO110" s="239"/>
      <c r="EP110" s="239"/>
      <c r="EQ110" s="239"/>
      <c r="ER110" s="239"/>
      <c r="ES110" s="239"/>
      <c r="ET110" s="239"/>
      <c r="EU110" s="239"/>
      <c r="EV110" s="239"/>
      <c r="EW110" s="239"/>
      <c r="EX110" s="239"/>
      <c r="EY110" s="239"/>
      <c r="EZ110" s="239"/>
      <c r="FA110" s="239"/>
      <c r="FB110" s="239"/>
      <c r="FC110" s="239"/>
      <c r="FD110" s="239"/>
      <c r="FE110" s="239"/>
      <c r="FF110" s="239"/>
      <c r="FG110" s="239"/>
      <c r="FH110" s="239"/>
      <c r="FI110" s="239"/>
      <c r="FJ110" s="239"/>
      <c r="FK110" s="239"/>
      <c r="FL110" s="239"/>
      <c r="FM110" s="239"/>
      <c r="FN110" s="239"/>
      <c r="FO110" s="239"/>
      <c r="FP110" s="239"/>
      <c r="FQ110" s="239"/>
      <c r="FR110" s="239"/>
      <c r="FS110" s="239"/>
      <c r="FT110" s="239"/>
      <c r="FU110" s="239"/>
      <c r="FV110" s="239"/>
      <c r="FW110" s="239"/>
      <c r="FX110" s="239"/>
      <c r="FY110" s="239"/>
      <c r="FZ110" s="239"/>
      <c r="GA110" s="239"/>
      <c r="GB110" s="239"/>
      <c r="GC110" s="239"/>
      <c r="GD110" s="266"/>
      <c r="GE110" s="239"/>
      <c r="GF110" s="239"/>
      <c r="GG110" s="239"/>
      <c r="GH110" s="267"/>
      <c r="GI110" s="130"/>
      <c r="GJ110" s="239"/>
      <c r="GK110" s="239"/>
      <c r="GL110" s="239"/>
      <c r="GM110" s="239"/>
      <c r="GN110" s="239"/>
    </row>
    <row r="111" spans="4:196" s="85" customFormat="1" ht="24.75">
      <c r="D111" s="85" t="s">
        <v>506</v>
      </c>
      <c r="E111" s="268"/>
      <c r="V111" s="239"/>
      <c r="W111" s="239"/>
      <c r="X111" s="239"/>
      <c r="DV111" s="265"/>
      <c r="DW111" s="128"/>
      <c r="DX111" s="239"/>
      <c r="DY111" s="239"/>
      <c r="DZ111" s="239"/>
      <c r="EA111" s="239"/>
      <c r="EB111" s="239"/>
      <c r="EC111" s="239"/>
      <c r="ED111" s="239"/>
      <c r="EE111" s="239"/>
      <c r="EF111" s="239"/>
      <c r="EG111" s="239"/>
      <c r="EH111" s="239"/>
      <c r="EI111" s="239"/>
      <c r="EJ111" s="239"/>
      <c r="EK111" s="239"/>
      <c r="EL111" s="239"/>
      <c r="EM111" s="239"/>
      <c r="EN111" s="239"/>
      <c r="EO111" s="239"/>
      <c r="EP111" s="239"/>
      <c r="EQ111" s="239"/>
      <c r="ER111" s="239"/>
      <c r="ES111" s="239"/>
      <c r="ET111" s="239"/>
      <c r="EU111" s="239"/>
      <c r="EV111" s="239"/>
      <c r="EW111" s="239"/>
      <c r="EX111" s="239"/>
      <c r="EY111" s="239"/>
      <c r="EZ111" s="239"/>
      <c r="FA111" s="239"/>
      <c r="FB111" s="239"/>
      <c r="FC111" s="239"/>
      <c r="FD111" s="239"/>
      <c r="FE111" s="239"/>
      <c r="FF111" s="239"/>
      <c r="FG111" s="239"/>
      <c r="FH111" s="239"/>
      <c r="FI111" s="239"/>
      <c r="FJ111" s="239"/>
      <c r="FK111" s="239"/>
      <c r="FL111" s="239"/>
      <c r="FM111" s="239"/>
      <c r="FN111" s="239"/>
      <c r="FO111" s="239"/>
      <c r="FP111" s="239"/>
      <c r="FQ111" s="239"/>
      <c r="FR111" s="239"/>
      <c r="FS111" s="239"/>
      <c r="FT111" s="239"/>
      <c r="FU111" s="239"/>
      <c r="FV111" s="239"/>
      <c r="FW111" s="239"/>
      <c r="FX111" s="239"/>
      <c r="FY111" s="239"/>
      <c r="FZ111" s="239"/>
      <c r="GA111" s="239"/>
      <c r="GB111" s="239"/>
      <c r="GC111" s="239"/>
      <c r="GD111" s="266"/>
      <c r="GE111" s="239"/>
      <c r="GF111" s="239"/>
      <c r="GG111" s="239"/>
      <c r="GH111" s="265"/>
      <c r="GI111" s="128"/>
      <c r="GJ111" s="239"/>
      <c r="GK111" s="239"/>
      <c r="GL111" s="239"/>
      <c r="GM111" s="239"/>
      <c r="GN111" s="239"/>
    </row>
    <row r="112" spans="4:196" s="85" customFormat="1" ht="24.75">
      <c r="D112" s="85" t="s">
        <v>507</v>
      </c>
      <c r="E112" s="268"/>
      <c r="V112" s="239"/>
      <c r="W112" s="239"/>
      <c r="X112" s="239"/>
      <c r="DV112" s="265"/>
      <c r="DW112" s="128"/>
      <c r="DX112" s="239"/>
      <c r="DY112" s="239"/>
      <c r="DZ112" s="239"/>
      <c r="EA112" s="239"/>
      <c r="EB112" s="239"/>
      <c r="EC112" s="239"/>
      <c r="ED112" s="239"/>
      <c r="EE112" s="239"/>
      <c r="EF112" s="239"/>
      <c r="EG112" s="239"/>
      <c r="EH112" s="239"/>
      <c r="EI112" s="239"/>
      <c r="EJ112" s="239"/>
      <c r="EK112" s="239"/>
      <c r="EL112" s="239"/>
      <c r="EM112" s="239"/>
      <c r="EN112" s="239"/>
      <c r="EO112" s="239"/>
      <c r="EP112" s="239"/>
      <c r="EQ112" s="239"/>
      <c r="ER112" s="239"/>
      <c r="ES112" s="239"/>
      <c r="ET112" s="239"/>
      <c r="EU112" s="239"/>
      <c r="EV112" s="239"/>
      <c r="EW112" s="239"/>
      <c r="EX112" s="239"/>
      <c r="EY112" s="239"/>
      <c r="EZ112" s="239"/>
      <c r="FA112" s="239"/>
      <c r="FB112" s="239"/>
      <c r="FC112" s="239"/>
      <c r="FD112" s="239"/>
      <c r="FE112" s="239"/>
      <c r="FF112" s="239"/>
      <c r="FG112" s="239"/>
      <c r="FH112" s="239"/>
      <c r="FI112" s="239"/>
      <c r="FJ112" s="239"/>
      <c r="FK112" s="239"/>
      <c r="FL112" s="239"/>
      <c r="FM112" s="239"/>
      <c r="FN112" s="239"/>
      <c r="FO112" s="239"/>
      <c r="FP112" s="239"/>
      <c r="FQ112" s="239"/>
      <c r="FR112" s="239"/>
      <c r="FS112" s="239"/>
      <c r="FT112" s="239"/>
      <c r="FU112" s="239"/>
      <c r="FV112" s="239"/>
      <c r="FW112" s="239"/>
      <c r="FX112" s="239"/>
      <c r="FY112" s="239"/>
      <c r="FZ112" s="239"/>
      <c r="GA112" s="239"/>
      <c r="GB112" s="239"/>
      <c r="GC112" s="239"/>
      <c r="GD112" s="266"/>
      <c r="GE112" s="239"/>
      <c r="GF112" s="239"/>
      <c r="GG112" s="239"/>
      <c r="GH112" s="265"/>
      <c r="GI112" s="128"/>
      <c r="GJ112" s="239"/>
      <c r="GK112" s="239"/>
      <c r="GL112" s="239"/>
      <c r="GM112" s="239"/>
      <c r="GN112" s="239"/>
    </row>
    <row r="113" spans="4:196" s="85" customFormat="1" ht="24.75">
      <c r="D113" s="85" t="s">
        <v>503</v>
      </c>
      <c r="E113" s="268"/>
      <c r="V113" s="239"/>
      <c r="W113" s="239"/>
      <c r="X113" s="239"/>
      <c r="DV113" s="267"/>
      <c r="DW113" s="130"/>
      <c r="DX113" s="239"/>
      <c r="DY113" s="239"/>
      <c r="DZ113" s="239"/>
      <c r="EA113" s="239"/>
      <c r="EB113" s="239"/>
      <c r="EC113" s="239"/>
      <c r="ED113" s="239"/>
      <c r="EE113" s="239"/>
      <c r="EF113" s="239"/>
      <c r="EG113" s="239"/>
      <c r="EH113" s="239"/>
      <c r="EI113" s="239"/>
      <c r="EJ113" s="239"/>
      <c r="EK113" s="239"/>
      <c r="EL113" s="239"/>
      <c r="EM113" s="239"/>
      <c r="EN113" s="239"/>
      <c r="EO113" s="239"/>
      <c r="EP113" s="239"/>
      <c r="EQ113" s="239"/>
      <c r="ER113" s="239"/>
      <c r="ES113" s="239"/>
      <c r="ET113" s="239"/>
      <c r="EU113" s="239"/>
      <c r="EV113" s="239"/>
      <c r="EW113" s="239"/>
      <c r="EX113" s="239"/>
      <c r="EY113" s="239"/>
      <c r="EZ113" s="239"/>
      <c r="FA113" s="239"/>
      <c r="FB113" s="239"/>
      <c r="FC113" s="239"/>
      <c r="FD113" s="239"/>
      <c r="FE113" s="239"/>
      <c r="FF113" s="239"/>
      <c r="FG113" s="239"/>
      <c r="FH113" s="239"/>
      <c r="FI113" s="239"/>
      <c r="FJ113" s="239"/>
      <c r="FK113" s="239"/>
      <c r="FL113" s="239"/>
      <c r="FM113" s="239"/>
      <c r="FN113" s="239"/>
      <c r="FO113" s="239"/>
      <c r="FP113" s="239"/>
      <c r="FQ113" s="239"/>
      <c r="FR113" s="239"/>
      <c r="FS113" s="239"/>
      <c r="FT113" s="239"/>
      <c r="FU113" s="239"/>
      <c r="FV113" s="239"/>
      <c r="FW113" s="239"/>
      <c r="FX113" s="239"/>
      <c r="FY113" s="239"/>
      <c r="FZ113" s="239"/>
      <c r="GA113" s="239"/>
      <c r="GB113" s="239"/>
      <c r="GC113" s="239"/>
      <c r="GD113" s="266"/>
      <c r="GE113" s="239"/>
      <c r="GF113" s="239"/>
      <c r="GG113" s="239"/>
      <c r="GH113" s="267"/>
      <c r="GI113" s="130"/>
      <c r="GJ113" s="239"/>
      <c r="GK113" s="239"/>
      <c r="GL113" s="239"/>
      <c r="GM113" s="239"/>
      <c r="GN113" s="239"/>
    </row>
    <row r="114" spans="4:196" s="85" customFormat="1" ht="24.75">
      <c r="D114" s="85" t="s">
        <v>504</v>
      </c>
      <c r="E114" s="268"/>
      <c r="V114" s="239"/>
      <c r="W114" s="239"/>
      <c r="X114" s="239"/>
      <c r="DV114" s="267"/>
      <c r="DW114" s="130"/>
      <c r="DX114" s="239"/>
      <c r="DY114" s="239"/>
      <c r="DZ114" s="239"/>
      <c r="EA114" s="239"/>
      <c r="EB114" s="239"/>
      <c r="EC114" s="239"/>
      <c r="ED114" s="239"/>
      <c r="EE114" s="239"/>
      <c r="EF114" s="239"/>
      <c r="EG114" s="239"/>
      <c r="EH114" s="239"/>
      <c r="EI114" s="239"/>
      <c r="EJ114" s="239"/>
      <c r="EK114" s="239"/>
      <c r="EL114" s="239"/>
      <c r="EM114" s="239"/>
      <c r="EN114" s="239"/>
      <c r="EO114" s="239"/>
      <c r="EP114" s="239"/>
      <c r="EQ114" s="239"/>
      <c r="ER114" s="239"/>
      <c r="ES114" s="239"/>
      <c r="ET114" s="239"/>
      <c r="EU114" s="239"/>
      <c r="EV114" s="239"/>
      <c r="EW114" s="239"/>
      <c r="EX114" s="239"/>
      <c r="EY114" s="239"/>
      <c r="EZ114" s="239"/>
      <c r="FA114" s="239"/>
      <c r="FB114" s="239"/>
      <c r="FC114" s="239"/>
      <c r="FD114" s="239"/>
      <c r="FE114" s="239"/>
      <c r="FF114" s="239"/>
      <c r="FG114" s="239"/>
      <c r="FH114" s="239"/>
      <c r="FI114" s="239"/>
      <c r="FJ114" s="239"/>
      <c r="FK114" s="239"/>
      <c r="FL114" s="239"/>
      <c r="FM114" s="239"/>
      <c r="FN114" s="239"/>
      <c r="FO114" s="239"/>
      <c r="FP114" s="239"/>
      <c r="FQ114" s="239"/>
      <c r="FR114" s="239"/>
      <c r="FS114" s="239"/>
      <c r="FT114" s="239"/>
      <c r="FU114" s="239"/>
      <c r="FV114" s="239"/>
      <c r="FW114" s="239"/>
      <c r="FX114" s="239"/>
      <c r="FY114" s="239"/>
      <c r="FZ114" s="239"/>
      <c r="GA114" s="239"/>
      <c r="GB114" s="239"/>
      <c r="GC114" s="239"/>
      <c r="GD114" s="266"/>
      <c r="GE114" s="239"/>
      <c r="GF114" s="239"/>
      <c r="GG114" s="239"/>
      <c r="GH114" s="267"/>
      <c r="GI114" s="130"/>
      <c r="GJ114" s="239"/>
      <c r="GK114" s="239"/>
      <c r="GL114" s="239"/>
      <c r="GM114" s="239"/>
      <c r="GN114" s="239"/>
    </row>
    <row r="115" spans="4:196" s="85" customFormat="1" ht="24.75">
      <c r="D115" s="85" t="s">
        <v>505</v>
      </c>
      <c r="E115" s="268"/>
      <c r="V115" s="239"/>
      <c r="W115" s="239"/>
      <c r="X115" s="239"/>
      <c r="DV115" s="265"/>
      <c r="DW115" s="128"/>
      <c r="DX115" s="239"/>
      <c r="DY115" s="239"/>
      <c r="DZ115" s="239"/>
      <c r="EA115" s="239"/>
      <c r="EB115" s="239"/>
      <c r="EC115" s="239"/>
      <c r="ED115" s="239"/>
      <c r="EE115" s="239"/>
      <c r="EF115" s="239"/>
      <c r="EG115" s="239"/>
      <c r="EH115" s="239"/>
      <c r="EI115" s="239"/>
      <c r="EJ115" s="239"/>
      <c r="EK115" s="239"/>
      <c r="EL115" s="239"/>
      <c r="EM115" s="239"/>
      <c r="EN115" s="239"/>
      <c r="EO115" s="239"/>
      <c r="EP115" s="239"/>
      <c r="EQ115" s="239"/>
      <c r="ER115" s="239"/>
      <c r="ES115" s="239"/>
      <c r="ET115" s="239"/>
      <c r="EU115" s="239"/>
      <c r="EV115" s="239"/>
      <c r="EW115" s="239"/>
      <c r="EX115" s="239"/>
      <c r="EY115" s="239"/>
      <c r="EZ115" s="239"/>
      <c r="FA115" s="239"/>
      <c r="FB115" s="239"/>
      <c r="FC115" s="239"/>
      <c r="FD115" s="239"/>
      <c r="FE115" s="239"/>
      <c r="FF115" s="239"/>
      <c r="FG115" s="239"/>
      <c r="FH115" s="239"/>
      <c r="FI115" s="239"/>
      <c r="FJ115" s="239"/>
      <c r="FK115" s="239"/>
      <c r="FL115" s="239"/>
      <c r="FM115" s="239"/>
      <c r="FN115" s="239"/>
      <c r="FO115" s="239"/>
      <c r="FP115" s="239"/>
      <c r="FQ115" s="239"/>
      <c r="FR115" s="239"/>
      <c r="FS115" s="239"/>
      <c r="FT115" s="239"/>
      <c r="FU115" s="239"/>
      <c r="FV115" s="239"/>
      <c r="FW115" s="239"/>
      <c r="FX115" s="239"/>
      <c r="FY115" s="239"/>
      <c r="FZ115" s="239"/>
      <c r="GA115" s="239"/>
      <c r="GB115" s="239"/>
      <c r="GC115" s="239"/>
      <c r="GD115" s="266"/>
      <c r="GE115" s="239"/>
      <c r="GF115" s="239"/>
      <c r="GG115" s="239"/>
      <c r="GH115" s="265"/>
      <c r="GI115" s="128"/>
      <c r="GJ115" s="239"/>
      <c r="GK115" s="239"/>
      <c r="GL115" s="239"/>
      <c r="GM115" s="239"/>
      <c r="GN115" s="239"/>
    </row>
    <row r="116" spans="4:196" s="85" customFormat="1" ht="24.75">
      <c r="D116" s="268"/>
      <c r="E116" s="268"/>
      <c r="V116" s="239"/>
      <c r="W116" s="239"/>
      <c r="X116" s="239"/>
      <c r="DV116" s="265"/>
      <c r="DW116" s="128"/>
      <c r="DX116" s="239"/>
      <c r="DY116" s="239"/>
      <c r="DZ116" s="239"/>
      <c r="EA116" s="239"/>
      <c r="EB116" s="239"/>
      <c r="EC116" s="239"/>
      <c r="ED116" s="239"/>
      <c r="EE116" s="239"/>
      <c r="EF116" s="239"/>
      <c r="EG116" s="239"/>
      <c r="EH116" s="239"/>
      <c r="EI116" s="239"/>
      <c r="EJ116" s="239"/>
      <c r="EK116" s="239"/>
      <c r="EL116" s="239"/>
      <c r="EM116" s="239"/>
      <c r="EN116" s="239"/>
      <c r="EO116" s="239"/>
      <c r="EP116" s="239"/>
      <c r="EQ116" s="239"/>
      <c r="ER116" s="239"/>
      <c r="ES116" s="239"/>
      <c r="ET116" s="239"/>
      <c r="EU116" s="239"/>
      <c r="EV116" s="239"/>
      <c r="EW116" s="239"/>
      <c r="EX116" s="239"/>
      <c r="EY116" s="239"/>
      <c r="EZ116" s="239"/>
      <c r="FA116" s="239"/>
      <c r="FB116" s="239"/>
      <c r="FC116" s="239"/>
      <c r="FD116" s="239"/>
      <c r="FE116" s="239"/>
      <c r="FF116" s="239"/>
      <c r="FG116" s="239"/>
      <c r="FH116" s="239"/>
      <c r="FI116" s="239"/>
      <c r="FJ116" s="239"/>
      <c r="FK116" s="239"/>
      <c r="FL116" s="239"/>
      <c r="FM116" s="239"/>
      <c r="FN116" s="239"/>
      <c r="FO116" s="239"/>
      <c r="FP116" s="239"/>
      <c r="FQ116" s="239"/>
      <c r="FR116" s="239"/>
      <c r="FS116" s="239"/>
      <c r="FT116" s="239"/>
      <c r="FU116" s="239"/>
      <c r="FV116" s="239"/>
      <c r="FW116" s="239"/>
      <c r="FX116" s="239"/>
      <c r="FY116" s="239"/>
      <c r="FZ116" s="239"/>
      <c r="GA116" s="239"/>
      <c r="GB116" s="239"/>
      <c r="GC116" s="239"/>
      <c r="GD116" s="266"/>
      <c r="GE116" s="239"/>
      <c r="GF116" s="239"/>
      <c r="GG116" s="239"/>
      <c r="GH116" s="265"/>
      <c r="GI116" s="128"/>
      <c r="GJ116" s="239"/>
      <c r="GK116" s="239"/>
      <c r="GL116" s="239"/>
      <c r="GM116" s="239"/>
      <c r="GN116" s="239"/>
    </row>
    <row r="117" spans="4:196" s="85" customFormat="1" ht="24.75">
      <c r="D117" s="268"/>
      <c r="E117" s="268"/>
      <c r="V117" s="239"/>
      <c r="W117" s="239"/>
      <c r="X117" s="239"/>
      <c r="DV117" s="267"/>
      <c r="DW117" s="130"/>
      <c r="DX117" s="239"/>
      <c r="DY117" s="239"/>
      <c r="DZ117" s="239"/>
      <c r="EA117" s="239"/>
      <c r="EB117" s="239"/>
      <c r="EC117" s="239"/>
      <c r="ED117" s="239"/>
      <c r="EE117" s="239"/>
      <c r="EF117" s="239"/>
      <c r="EG117" s="239"/>
      <c r="EH117" s="239"/>
      <c r="EI117" s="239"/>
      <c r="EJ117" s="239"/>
      <c r="EK117" s="239"/>
      <c r="EL117" s="239"/>
      <c r="EM117" s="239"/>
      <c r="EN117" s="239"/>
      <c r="EO117" s="239"/>
      <c r="EP117" s="239"/>
      <c r="EQ117" s="239"/>
      <c r="ER117" s="239"/>
      <c r="ES117" s="239"/>
      <c r="ET117" s="239"/>
      <c r="EU117" s="239"/>
      <c r="EV117" s="239"/>
      <c r="EW117" s="239"/>
      <c r="EX117" s="239"/>
      <c r="EY117" s="239"/>
      <c r="EZ117" s="239"/>
      <c r="FA117" s="239"/>
      <c r="FB117" s="239"/>
      <c r="FC117" s="239"/>
      <c r="FD117" s="239"/>
      <c r="FE117" s="239"/>
      <c r="FF117" s="239"/>
      <c r="FG117" s="239"/>
      <c r="FH117" s="239"/>
      <c r="FI117" s="239"/>
      <c r="FJ117" s="239"/>
      <c r="FK117" s="239"/>
      <c r="FL117" s="239"/>
      <c r="FM117" s="239"/>
      <c r="FN117" s="239"/>
      <c r="FO117" s="239"/>
      <c r="FP117" s="239"/>
      <c r="FQ117" s="239"/>
      <c r="FR117" s="239"/>
      <c r="FS117" s="239"/>
      <c r="FT117" s="239"/>
      <c r="FU117" s="239"/>
      <c r="FV117" s="239"/>
      <c r="FW117" s="239"/>
      <c r="FX117" s="239"/>
      <c r="FY117" s="239"/>
      <c r="FZ117" s="239"/>
      <c r="GA117" s="239"/>
      <c r="GB117" s="239"/>
      <c r="GC117" s="239"/>
      <c r="GD117" s="266"/>
      <c r="GE117" s="239"/>
      <c r="GF117" s="239"/>
      <c r="GG117" s="239"/>
      <c r="GH117" s="267"/>
      <c r="GI117" s="130"/>
      <c r="GJ117" s="239"/>
      <c r="GK117" s="239"/>
      <c r="GL117" s="239"/>
      <c r="GM117" s="239"/>
      <c r="GN117" s="239"/>
    </row>
    <row r="118" spans="4:134" ht="20.25" customHeight="1">
      <c r="D118" s="269"/>
      <c r="E118" s="269"/>
      <c r="ED118" s="80"/>
    </row>
    <row r="119" spans="4:5" ht="20.25" customHeight="1">
      <c r="D119" s="269"/>
      <c r="E119" s="269"/>
    </row>
    <row r="120" spans="4:5" ht="20.25" customHeight="1">
      <c r="D120" s="269"/>
      <c r="E120" s="269"/>
    </row>
    <row r="121" spans="4:5" ht="20.25" customHeight="1">
      <c r="D121" s="269"/>
      <c r="E121" s="269"/>
    </row>
    <row r="122" spans="4:5" ht="20.25" customHeight="1">
      <c r="D122" s="269"/>
      <c r="E122" s="269"/>
    </row>
    <row r="123" spans="4:5" ht="20.25" customHeight="1">
      <c r="D123" s="269"/>
      <c r="E123" s="269"/>
    </row>
    <row r="124" spans="4:5" ht="20.25" customHeight="1">
      <c r="D124" s="269"/>
      <c r="E124" s="269"/>
    </row>
    <row r="125" spans="4:5" ht="20.25" customHeight="1">
      <c r="D125" s="269"/>
      <c r="E125" s="269"/>
    </row>
  </sheetData>
  <sheetProtection password="CF60" sheet="1" objects="1" scenarios="1" formatRows="0" insertRows="0"/>
  <mergeCells count="61">
    <mergeCell ref="B65:CB66"/>
    <mergeCell ref="B57:C61"/>
    <mergeCell ref="D57:W61"/>
    <mergeCell ref="X57:BJ61"/>
    <mergeCell ref="BK57:BS61"/>
    <mergeCell ref="BT57:CB61"/>
    <mergeCell ref="BT62:CB64"/>
    <mergeCell ref="BT42:CB46"/>
    <mergeCell ref="BK47:BS51"/>
    <mergeCell ref="BT47:CB51"/>
    <mergeCell ref="D52:W56"/>
    <mergeCell ref="X52:BJ56"/>
    <mergeCell ref="D42:W46"/>
    <mergeCell ref="X42:BJ46"/>
    <mergeCell ref="BK42:BS46"/>
    <mergeCell ref="B27:C31"/>
    <mergeCell ref="D27:W31"/>
    <mergeCell ref="X37:BJ41"/>
    <mergeCell ref="BK37:BS41"/>
    <mergeCell ref="D37:W41"/>
    <mergeCell ref="B32:C36"/>
    <mergeCell ref="BK32:BS36"/>
    <mergeCell ref="B47:C51"/>
    <mergeCell ref="D47:W51"/>
    <mergeCell ref="X47:BJ51"/>
    <mergeCell ref="D32:W36"/>
    <mergeCell ref="X32:BJ36"/>
    <mergeCell ref="B37:C41"/>
    <mergeCell ref="B42:C46"/>
    <mergeCell ref="BT7:CB11"/>
    <mergeCell ref="BG93:BJ93"/>
    <mergeCell ref="X22:BJ26"/>
    <mergeCell ref="BK22:BS26"/>
    <mergeCell ref="X27:BJ31"/>
    <mergeCell ref="BK27:BS31"/>
    <mergeCell ref="BT22:CB26"/>
    <mergeCell ref="BT27:CB31"/>
    <mergeCell ref="BT32:CB36"/>
    <mergeCell ref="BT37:CB41"/>
    <mergeCell ref="BK52:BS56"/>
    <mergeCell ref="BT52:CB56"/>
    <mergeCell ref="B67:CB68"/>
    <mergeCell ref="B22:C26"/>
    <mergeCell ref="D22:W26"/>
    <mergeCell ref="B52:C56"/>
    <mergeCell ref="A1:CC2"/>
    <mergeCell ref="B62:BS64"/>
    <mergeCell ref="B12:C16"/>
    <mergeCell ref="D12:W16"/>
    <mergeCell ref="X12:BJ16"/>
    <mergeCell ref="BK12:BS16"/>
    <mergeCell ref="BT12:CB16"/>
    <mergeCell ref="B17:C21"/>
    <mergeCell ref="BK7:BS11"/>
    <mergeCell ref="X7:BJ11"/>
    <mergeCell ref="D7:W11"/>
    <mergeCell ref="B7:C11"/>
    <mergeCell ref="D17:W21"/>
    <mergeCell ref="X17:BJ21"/>
    <mergeCell ref="BK17:BS21"/>
    <mergeCell ref="BT17:CB21"/>
  </mergeCells>
  <conditionalFormatting sqref="BG12:BJ14">
    <cfRule type="cellIs" priority="4" dxfId="0" operator="notEqual" stopIfTrue="1">
      <formula>$BT$12</formula>
    </cfRule>
  </conditionalFormatting>
  <conditionalFormatting sqref="BG17:BJ19">
    <cfRule type="cellIs" priority="3" dxfId="0" operator="notEqual" stopIfTrue="1">
      <formula>$BT$22</formula>
    </cfRule>
  </conditionalFormatting>
  <conditionalFormatting sqref="BG17:BJ19">
    <cfRule type="cellIs" priority="1" dxfId="27" operator="notEqual" stopIfTrue="1">
      <formula>$BT$22</formula>
    </cfRule>
    <cfRule type="cellIs" priority="2" dxfId="0" operator="notEqual" stopIfTrue="1">
      <formula>$BT$22</formula>
    </cfRule>
  </conditionalFormatting>
  <dataValidations count="1">
    <dataValidation type="list" allowBlank="1" showInputMessage="1" showErrorMessage="1" sqref="D12:W61">
      <formula1>$D$95:$D$105</formula1>
    </dataValidation>
  </dataValidations>
  <printOptions horizontalCentered="1"/>
  <pageMargins left="0.5905511811023623" right="0.5905511811023623" top="0.5905511811023623" bottom="0.5905511811023623" header="0.31496062992125984" footer="0.31496062992125984"/>
  <pageSetup fitToHeight="1" fitToWidth="1" horizontalDpi="600" verticalDpi="600" orientation="landscape" paperSize="9" scale="35" r:id="rId1"/>
  <headerFooter alignWithMargins="0">
    <oddHeader>&amp;C&amp;18Regione Liguria - Piano Aziendale di Sviluppo&amp;R&amp;12SOTTOMISURA 4.1</oddHeader>
    <oddFooter>&amp;C&amp;14&amp;A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Y92"/>
  <sheetViews>
    <sheetView showGridLines="0" view="pageBreakPreview" zoomScale="55" zoomScaleNormal="55" zoomScaleSheetLayoutView="55" zoomScalePageLayoutView="50" workbookViewId="0" topLeftCell="S2">
      <selection activeCell="BG7" sqref="BG7:BM10"/>
    </sheetView>
  </sheetViews>
  <sheetFormatPr defaultColWidth="3.8515625" defaultRowHeight="20.25" customHeight="1"/>
  <cols>
    <col min="1" max="48" width="3.8515625" style="82" customWidth="1"/>
    <col min="49" max="49" width="5.00390625" style="82" customWidth="1"/>
    <col min="50" max="54" width="3.8515625" style="82" customWidth="1"/>
    <col min="55" max="55" width="4.7109375" style="82" customWidth="1"/>
    <col min="56" max="56" width="3.8515625" style="82" customWidth="1"/>
    <col min="57" max="57" width="3.8515625" style="80" customWidth="1"/>
    <col min="58" max="60" width="3.8515625" style="82" customWidth="1"/>
    <col min="61" max="61" width="5.57421875" style="82" customWidth="1"/>
    <col min="62" max="65" width="3.8515625" style="82" customWidth="1"/>
    <col min="66" max="69" width="3.8515625" style="87" customWidth="1"/>
    <col min="70" max="16384" width="3.8515625" style="82" customWidth="1"/>
  </cols>
  <sheetData>
    <row r="1" spans="1:69" s="96" customFormat="1" ht="29.25">
      <c r="A1" s="785" t="s">
        <v>487</v>
      </c>
      <c r="B1" s="785"/>
      <c r="C1" s="785"/>
      <c r="D1" s="785"/>
      <c r="E1" s="785"/>
      <c r="F1" s="785"/>
      <c r="G1" s="785"/>
      <c r="H1" s="785"/>
      <c r="I1" s="785"/>
      <c r="J1" s="785"/>
      <c r="K1" s="785"/>
      <c r="L1" s="785"/>
      <c r="M1" s="785"/>
      <c r="N1" s="785"/>
      <c r="O1" s="785"/>
      <c r="P1" s="785"/>
      <c r="Q1" s="785"/>
      <c r="R1" s="785"/>
      <c r="S1" s="785"/>
      <c r="T1" s="785"/>
      <c r="U1" s="785"/>
      <c r="V1" s="785"/>
      <c r="W1" s="785"/>
      <c r="X1" s="785"/>
      <c r="Y1" s="785"/>
      <c r="Z1" s="785"/>
      <c r="AA1" s="785"/>
      <c r="AB1" s="785"/>
      <c r="AC1" s="785"/>
      <c r="AD1" s="785"/>
      <c r="AE1" s="785"/>
      <c r="AF1" s="785"/>
      <c r="AG1" s="785"/>
      <c r="AH1" s="785"/>
      <c r="AI1" s="785"/>
      <c r="AJ1" s="785"/>
      <c r="AK1" s="785"/>
      <c r="AL1" s="785"/>
      <c r="AM1" s="785"/>
      <c r="AN1" s="785"/>
      <c r="AO1" s="785"/>
      <c r="AP1" s="785"/>
      <c r="AQ1" s="785"/>
      <c r="AR1" s="785"/>
      <c r="AS1" s="785"/>
      <c r="AT1" s="785"/>
      <c r="AU1" s="785"/>
      <c r="AV1" s="785"/>
      <c r="AW1" s="785"/>
      <c r="AX1" s="785"/>
      <c r="AY1" s="785"/>
      <c r="AZ1" s="785"/>
      <c r="BA1" s="785"/>
      <c r="BB1" s="785"/>
      <c r="BC1" s="785"/>
      <c r="BD1" s="785"/>
      <c r="BE1" s="785"/>
      <c r="BF1" s="785"/>
      <c r="BG1" s="785"/>
      <c r="BH1" s="785"/>
      <c r="BI1" s="785"/>
      <c r="BJ1" s="785"/>
      <c r="BK1" s="785"/>
      <c r="BL1" s="785"/>
      <c r="BM1" s="785"/>
      <c r="BN1" s="785"/>
      <c r="BO1" s="308"/>
      <c r="BP1" s="309"/>
      <c r="BQ1" s="309"/>
    </row>
    <row r="2" spans="1:69" s="96" customFormat="1" ht="29.25">
      <c r="A2" s="785"/>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785"/>
      <c r="BK2" s="785"/>
      <c r="BL2" s="785"/>
      <c r="BM2" s="785"/>
      <c r="BN2" s="785"/>
      <c r="BO2" s="308"/>
      <c r="BP2" s="309"/>
      <c r="BQ2" s="309"/>
    </row>
    <row r="3" spans="1:69" s="1" customFormat="1" ht="20.25" customHeight="1">
      <c r="A3" s="82"/>
      <c r="B3" s="82"/>
      <c r="BN3" s="3"/>
      <c r="BO3" s="3"/>
      <c r="BP3" s="3"/>
      <c r="BQ3" s="3"/>
    </row>
    <row r="4" spans="1:69" s="110" customFormat="1" ht="20.25" customHeight="1">
      <c r="A4" s="106"/>
      <c r="B4" s="108"/>
      <c r="C4" s="109"/>
      <c r="D4" s="109"/>
      <c r="E4" s="109"/>
      <c r="F4" s="977"/>
      <c r="G4" s="977"/>
      <c r="H4" s="977"/>
      <c r="I4" s="977"/>
      <c r="J4" s="977"/>
      <c r="K4" s="977"/>
      <c r="L4" s="977"/>
      <c r="M4" s="977"/>
      <c r="N4" s="977"/>
      <c r="O4" s="977"/>
      <c r="P4" s="977"/>
      <c r="Q4" s="977"/>
      <c r="R4" s="977"/>
      <c r="S4" s="977"/>
      <c r="T4" s="977"/>
      <c r="U4" s="977"/>
      <c r="V4" s="977"/>
      <c r="W4" s="977"/>
      <c r="X4" s="977"/>
      <c r="Y4" s="977"/>
      <c r="Z4" s="977"/>
      <c r="AA4" s="977"/>
      <c r="AB4" s="977"/>
      <c r="AC4" s="977"/>
      <c r="AD4" s="977"/>
      <c r="AE4" s="977"/>
      <c r="AF4" s="977"/>
      <c r="AG4" s="977"/>
      <c r="AH4" s="977"/>
      <c r="AI4" s="977"/>
      <c r="AJ4" s="977"/>
      <c r="AK4" s="977"/>
      <c r="AL4" s="977"/>
      <c r="AM4" s="977"/>
      <c r="AN4" s="977"/>
      <c r="AO4" s="977"/>
      <c r="AP4" s="977"/>
      <c r="AQ4" s="977"/>
      <c r="AR4" s="977"/>
      <c r="AS4" s="977"/>
      <c r="BE4" s="111"/>
      <c r="BN4" s="109"/>
      <c r="BO4" s="109"/>
      <c r="BP4" s="109"/>
      <c r="BQ4" s="109"/>
    </row>
    <row r="5" spans="1:76" s="32" customFormat="1" ht="20.25" customHeight="1">
      <c r="A5" s="97" t="s">
        <v>496</v>
      </c>
      <c r="B5" s="98"/>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60"/>
      <c r="AL5" s="60"/>
      <c r="AM5" s="10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101"/>
      <c r="BO5" s="101"/>
      <c r="BP5" s="101"/>
      <c r="BQ5" s="101"/>
      <c r="BX5" s="101"/>
    </row>
    <row r="6" spans="1:69" s="110" customFormat="1" ht="20.25" customHeight="1">
      <c r="A6" s="106"/>
      <c r="B6" s="108"/>
      <c r="C6" s="109"/>
      <c r="D6" s="109"/>
      <c r="E6" s="109"/>
      <c r="F6" s="335"/>
      <c r="G6" s="335"/>
      <c r="H6" s="335"/>
      <c r="I6" s="335"/>
      <c r="J6" s="335"/>
      <c r="K6" s="335"/>
      <c r="L6" s="335"/>
      <c r="M6" s="335"/>
      <c r="N6" s="335"/>
      <c r="O6" s="335"/>
      <c r="P6" s="335"/>
      <c r="Q6" s="335"/>
      <c r="R6" s="335"/>
      <c r="S6" s="335"/>
      <c r="T6" s="335"/>
      <c r="U6" s="335"/>
      <c r="V6" s="335"/>
      <c r="W6" s="335"/>
      <c r="X6" s="335"/>
      <c r="Y6" s="335"/>
      <c r="Z6" s="335"/>
      <c r="AA6" s="335"/>
      <c r="AB6" s="335"/>
      <c r="AC6" s="335"/>
      <c r="AD6" s="335"/>
      <c r="AE6" s="335"/>
      <c r="AF6" s="335"/>
      <c r="AG6" s="335"/>
      <c r="AH6" s="335"/>
      <c r="AI6" s="335"/>
      <c r="AJ6" s="335"/>
      <c r="AK6" s="335"/>
      <c r="AL6" s="335"/>
      <c r="AM6" s="335"/>
      <c r="AN6" s="335"/>
      <c r="AO6" s="335"/>
      <c r="AP6" s="335"/>
      <c r="AQ6" s="335"/>
      <c r="AR6" s="335"/>
      <c r="AS6" s="335"/>
      <c r="BE6" s="111"/>
      <c r="BN6" s="109"/>
      <c r="BO6" s="109"/>
      <c r="BP6" s="109"/>
      <c r="BQ6" s="109"/>
    </row>
    <row r="7" spans="1:69" s="32" customFormat="1" ht="20.25" customHeight="1">
      <c r="A7" s="120"/>
      <c r="B7" s="855"/>
      <c r="C7" s="856"/>
      <c r="D7" s="846" t="s">
        <v>82</v>
      </c>
      <c r="E7" s="847"/>
      <c r="F7" s="847"/>
      <c r="G7" s="847"/>
      <c r="H7" s="847"/>
      <c r="I7" s="847"/>
      <c r="J7" s="847"/>
      <c r="K7" s="847"/>
      <c r="L7" s="847"/>
      <c r="M7" s="847"/>
      <c r="N7" s="847"/>
      <c r="O7" s="847"/>
      <c r="P7" s="847"/>
      <c r="Q7" s="847"/>
      <c r="R7" s="847"/>
      <c r="S7" s="848"/>
      <c r="T7" s="725" t="s">
        <v>452</v>
      </c>
      <c r="U7" s="726"/>
      <c r="V7" s="726"/>
      <c r="W7" s="726"/>
      <c r="X7" s="726"/>
      <c r="Y7" s="726"/>
      <c r="Z7" s="726"/>
      <c r="AA7" s="726"/>
      <c r="AB7" s="726"/>
      <c r="AC7" s="726"/>
      <c r="AD7" s="726"/>
      <c r="AE7" s="726"/>
      <c r="AF7" s="727"/>
      <c r="AG7" s="424" t="s">
        <v>451</v>
      </c>
      <c r="AH7" s="425"/>
      <c r="AI7" s="425"/>
      <c r="AJ7" s="425"/>
      <c r="AK7" s="425"/>
      <c r="AL7" s="425"/>
      <c r="AM7" s="426"/>
      <c r="AN7" s="424" t="s">
        <v>453</v>
      </c>
      <c r="AO7" s="425"/>
      <c r="AP7" s="425"/>
      <c r="AQ7" s="425"/>
      <c r="AR7" s="425"/>
      <c r="AS7" s="425"/>
      <c r="AT7" s="426"/>
      <c r="AU7" s="725" t="s">
        <v>457</v>
      </c>
      <c r="AV7" s="726"/>
      <c r="AW7" s="726"/>
      <c r="AX7" s="726"/>
      <c r="AY7" s="726"/>
      <c r="AZ7" s="725" t="s">
        <v>458</v>
      </c>
      <c r="BA7" s="726"/>
      <c r="BB7" s="726"/>
      <c r="BC7" s="726"/>
      <c r="BD7" s="726"/>
      <c r="BE7" s="726"/>
      <c r="BF7" s="727"/>
      <c r="BG7" s="424" t="s">
        <v>454</v>
      </c>
      <c r="BH7" s="425"/>
      <c r="BI7" s="425"/>
      <c r="BJ7" s="425"/>
      <c r="BK7" s="425"/>
      <c r="BL7" s="425"/>
      <c r="BM7" s="426"/>
      <c r="BN7" s="121"/>
      <c r="BO7" s="121"/>
      <c r="BP7" s="101"/>
      <c r="BQ7" s="101"/>
    </row>
    <row r="8" spans="1:69" s="32" customFormat="1" ht="20.25" customHeight="1">
      <c r="A8" s="120"/>
      <c r="B8" s="857"/>
      <c r="C8" s="858"/>
      <c r="D8" s="849"/>
      <c r="E8" s="850"/>
      <c r="F8" s="850"/>
      <c r="G8" s="850"/>
      <c r="H8" s="850"/>
      <c r="I8" s="850"/>
      <c r="J8" s="850"/>
      <c r="K8" s="850"/>
      <c r="L8" s="850"/>
      <c r="M8" s="850"/>
      <c r="N8" s="850"/>
      <c r="O8" s="850"/>
      <c r="P8" s="850"/>
      <c r="Q8" s="850"/>
      <c r="R8" s="850"/>
      <c r="S8" s="851"/>
      <c r="T8" s="728"/>
      <c r="U8" s="729"/>
      <c r="V8" s="729"/>
      <c r="W8" s="729"/>
      <c r="X8" s="729"/>
      <c r="Y8" s="729"/>
      <c r="Z8" s="729"/>
      <c r="AA8" s="729"/>
      <c r="AB8" s="729"/>
      <c r="AC8" s="729"/>
      <c r="AD8" s="729"/>
      <c r="AE8" s="729"/>
      <c r="AF8" s="730"/>
      <c r="AG8" s="427"/>
      <c r="AH8" s="428"/>
      <c r="AI8" s="428"/>
      <c r="AJ8" s="428"/>
      <c r="AK8" s="428"/>
      <c r="AL8" s="428"/>
      <c r="AM8" s="429"/>
      <c r="AN8" s="427"/>
      <c r="AO8" s="428"/>
      <c r="AP8" s="428"/>
      <c r="AQ8" s="428"/>
      <c r="AR8" s="428"/>
      <c r="AS8" s="428"/>
      <c r="AT8" s="429"/>
      <c r="AU8" s="861"/>
      <c r="AV8" s="862"/>
      <c r="AW8" s="862"/>
      <c r="AX8" s="862"/>
      <c r="AY8" s="862"/>
      <c r="AZ8" s="861"/>
      <c r="BA8" s="862"/>
      <c r="BB8" s="862"/>
      <c r="BC8" s="862"/>
      <c r="BD8" s="862"/>
      <c r="BE8" s="862"/>
      <c r="BF8" s="863"/>
      <c r="BG8" s="427"/>
      <c r="BH8" s="428"/>
      <c r="BI8" s="428"/>
      <c r="BJ8" s="428"/>
      <c r="BK8" s="428"/>
      <c r="BL8" s="428"/>
      <c r="BM8" s="429"/>
      <c r="BN8" s="121"/>
      <c r="BO8" s="121"/>
      <c r="BP8" s="101"/>
      <c r="BQ8" s="101"/>
    </row>
    <row r="9" spans="1:69" s="32" customFormat="1" ht="20.25" customHeight="1">
      <c r="A9" s="120"/>
      <c r="B9" s="857"/>
      <c r="C9" s="858"/>
      <c r="D9" s="849"/>
      <c r="E9" s="850"/>
      <c r="F9" s="850"/>
      <c r="G9" s="850"/>
      <c r="H9" s="850"/>
      <c r="I9" s="850"/>
      <c r="J9" s="850"/>
      <c r="K9" s="850"/>
      <c r="L9" s="850"/>
      <c r="M9" s="850"/>
      <c r="N9" s="850"/>
      <c r="O9" s="850"/>
      <c r="P9" s="850"/>
      <c r="Q9" s="850"/>
      <c r="R9" s="850"/>
      <c r="S9" s="851"/>
      <c r="T9" s="978" t="s">
        <v>84</v>
      </c>
      <c r="U9" s="978"/>
      <c r="V9" s="978" t="s">
        <v>105</v>
      </c>
      <c r="W9" s="978"/>
      <c r="X9" s="978"/>
      <c r="Y9" s="978"/>
      <c r="Z9" s="978" t="s">
        <v>214</v>
      </c>
      <c r="AA9" s="978"/>
      <c r="AB9" s="978"/>
      <c r="AC9" s="978"/>
      <c r="AD9" s="978"/>
      <c r="AE9" s="978"/>
      <c r="AF9" s="978"/>
      <c r="AG9" s="427"/>
      <c r="AH9" s="428"/>
      <c r="AI9" s="428"/>
      <c r="AJ9" s="428"/>
      <c r="AK9" s="428"/>
      <c r="AL9" s="428"/>
      <c r="AM9" s="429"/>
      <c r="AN9" s="427"/>
      <c r="AO9" s="428"/>
      <c r="AP9" s="428"/>
      <c r="AQ9" s="428"/>
      <c r="AR9" s="428"/>
      <c r="AS9" s="428"/>
      <c r="AT9" s="429"/>
      <c r="AU9" s="861"/>
      <c r="AV9" s="862"/>
      <c r="AW9" s="862"/>
      <c r="AX9" s="862"/>
      <c r="AY9" s="862"/>
      <c r="AZ9" s="861"/>
      <c r="BA9" s="862"/>
      <c r="BB9" s="862"/>
      <c r="BC9" s="862"/>
      <c r="BD9" s="862"/>
      <c r="BE9" s="862"/>
      <c r="BF9" s="863"/>
      <c r="BG9" s="427"/>
      <c r="BH9" s="428"/>
      <c r="BI9" s="428"/>
      <c r="BJ9" s="428"/>
      <c r="BK9" s="428"/>
      <c r="BL9" s="428"/>
      <c r="BM9" s="429"/>
      <c r="BN9" s="121"/>
      <c r="BO9" s="121"/>
      <c r="BP9" s="101"/>
      <c r="BQ9" s="101"/>
    </row>
    <row r="10" spans="1:69" s="32" customFormat="1" ht="20.25" customHeight="1">
      <c r="A10" s="120"/>
      <c r="B10" s="859"/>
      <c r="C10" s="860"/>
      <c r="D10" s="852"/>
      <c r="E10" s="853"/>
      <c r="F10" s="853"/>
      <c r="G10" s="853"/>
      <c r="H10" s="853"/>
      <c r="I10" s="853"/>
      <c r="J10" s="853"/>
      <c r="K10" s="853"/>
      <c r="L10" s="853"/>
      <c r="M10" s="853"/>
      <c r="N10" s="853"/>
      <c r="O10" s="853"/>
      <c r="P10" s="853"/>
      <c r="Q10" s="853"/>
      <c r="R10" s="853"/>
      <c r="S10" s="854"/>
      <c r="T10" s="978"/>
      <c r="U10" s="978"/>
      <c r="V10" s="978"/>
      <c r="W10" s="978"/>
      <c r="X10" s="978"/>
      <c r="Y10" s="978"/>
      <c r="Z10" s="978"/>
      <c r="AA10" s="978"/>
      <c r="AB10" s="978"/>
      <c r="AC10" s="978"/>
      <c r="AD10" s="978"/>
      <c r="AE10" s="978"/>
      <c r="AF10" s="978"/>
      <c r="AG10" s="430"/>
      <c r="AH10" s="431"/>
      <c r="AI10" s="431"/>
      <c r="AJ10" s="431"/>
      <c r="AK10" s="431"/>
      <c r="AL10" s="431"/>
      <c r="AM10" s="432"/>
      <c r="AN10" s="430"/>
      <c r="AO10" s="431"/>
      <c r="AP10" s="431"/>
      <c r="AQ10" s="431"/>
      <c r="AR10" s="431"/>
      <c r="AS10" s="431"/>
      <c r="AT10" s="432"/>
      <c r="AU10" s="728"/>
      <c r="AV10" s="729"/>
      <c r="AW10" s="729"/>
      <c r="AX10" s="729"/>
      <c r="AY10" s="729"/>
      <c r="AZ10" s="728"/>
      <c r="BA10" s="729"/>
      <c r="BB10" s="729"/>
      <c r="BC10" s="729"/>
      <c r="BD10" s="729"/>
      <c r="BE10" s="729"/>
      <c r="BF10" s="730"/>
      <c r="BG10" s="430"/>
      <c r="BH10" s="431"/>
      <c r="BI10" s="431"/>
      <c r="BJ10" s="431"/>
      <c r="BK10" s="431"/>
      <c r="BL10" s="431"/>
      <c r="BM10" s="432"/>
      <c r="BN10" s="121"/>
      <c r="BO10" s="121"/>
      <c r="BP10" s="101"/>
      <c r="BQ10" s="101"/>
    </row>
    <row r="11" spans="1:69" s="110" customFormat="1" ht="20.25" customHeight="1">
      <c r="A11" s="106"/>
      <c r="B11" s="922" t="s">
        <v>27</v>
      </c>
      <c r="C11" s="922"/>
      <c r="D11" s="923" t="str">
        <f>IF('Pagina 4'!D12=0,"",'Pagina 4'!D12)</f>
        <v>1.1 - PRODUZIONI LEGNOSE - INTERVENTI SELVICOLTURALI STRAORDINARI VOLTI AL MIGLIORAMENTO STRUTTURALE O SPECIFICO DEI BOSCHI</v>
      </c>
      <c r="E11" s="924"/>
      <c r="F11" s="924"/>
      <c r="G11" s="924"/>
      <c r="H11" s="924"/>
      <c r="I11" s="924"/>
      <c r="J11" s="924"/>
      <c r="K11" s="924"/>
      <c r="L11" s="924"/>
      <c r="M11" s="924"/>
      <c r="N11" s="924"/>
      <c r="O11" s="924"/>
      <c r="P11" s="924"/>
      <c r="Q11" s="924"/>
      <c r="R11" s="924"/>
      <c r="S11" s="925"/>
      <c r="T11" s="883" t="s">
        <v>21</v>
      </c>
      <c r="U11" s="884"/>
      <c r="V11" s="932"/>
      <c r="W11" s="933"/>
      <c r="X11" s="933"/>
      <c r="Y11" s="934"/>
      <c r="Z11" s="935"/>
      <c r="AA11" s="936"/>
      <c r="AB11" s="936"/>
      <c r="AC11" s="936"/>
      <c r="AD11" s="936"/>
      <c r="AE11" s="936"/>
      <c r="AF11" s="937"/>
      <c r="AG11" s="879">
        <f>SUM(Z11:AF13)</f>
        <v>0</v>
      </c>
      <c r="AH11" s="879"/>
      <c r="AI11" s="879"/>
      <c r="AJ11" s="879"/>
      <c r="AK11" s="879"/>
      <c r="AL11" s="879"/>
      <c r="AM11" s="879"/>
      <c r="AN11" s="968">
        <v>0.4</v>
      </c>
      <c r="AO11" s="969"/>
      <c r="AP11" s="969"/>
      <c r="AQ11" s="969"/>
      <c r="AR11" s="969"/>
      <c r="AS11" s="969"/>
      <c r="AT11" s="970"/>
      <c r="AU11" s="950"/>
      <c r="AV11" s="951"/>
      <c r="AW11" s="951"/>
      <c r="AX11" s="951"/>
      <c r="AY11" s="952"/>
      <c r="AZ11" s="959">
        <f>AG11*AU11</f>
        <v>0</v>
      </c>
      <c r="BA11" s="960"/>
      <c r="BB11" s="960"/>
      <c r="BC11" s="960"/>
      <c r="BD11" s="960"/>
      <c r="BE11" s="960"/>
      <c r="BF11" s="961"/>
      <c r="BG11" s="879">
        <f>AG11*AN11</f>
        <v>0</v>
      </c>
      <c r="BH11" s="879"/>
      <c r="BI11" s="879"/>
      <c r="BJ11" s="879"/>
      <c r="BK11" s="879"/>
      <c r="BL11" s="879"/>
      <c r="BM11" s="879"/>
      <c r="BN11" s="121"/>
      <c r="BO11" s="121"/>
      <c r="BP11" s="109"/>
      <c r="BQ11" s="109"/>
    </row>
    <row r="12" spans="1:69" s="110" customFormat="1" ht="20.25" customHeight="1">
      <c r="A12" s="106"/>
      <c r="B12" s="922"/>
      <c r="C12" s="922"/>
      <c r="D12" s="926"/>
      <c r="E12" s="927"/>
      <c r="F12" s="927"/>
      <c r="G12" s="927"/>
      <c r="H12" s="927"/>
      <c r="I12" s="927"/>
      <c r="J12" s="927"/>
      <c r="K12" s="927"/>
      <c r="L12" s="927"/>
      <c r="M12" s="927"/>
      <c r="N12" s="927"/>
      <c r="O12" s="927"/>
      <c r="P12" s="927"/>
      <c r="Q12" s="927"/>
      <c r="R12" s="927"/>
      <c r="S12" s="928"/>
      <c r="T12" s="890" t="s">
        <v>83</v>
      </c>
      <c r="U12" s="891"/>
      <c r="V12" s="938"/>
      <c r="W12" s="939"/>
      <c r="X12" s="939"/>
      <c r="Y12" s="940"/>
      <c r="Z12" s="941"/>
      <c r="AA12" s="942"/>
      <c r="AB12" s="942"/>
      <c r="AC12" s="942"/>
      <c r="AD12" s="942"/>
      <c r="AE12" s="942"/>
      <c r="AF12" s="943"/>
      <c r="AG12" s="879"/>
      <c r="AH12" s="879"/>
      <c r="AI12" s="879"/>
      <c r="AJ12" s="879"/>
      <c r="AK12" s="879"/>
      <c r="AL12" s="879"/>
      <c r="AM12" s="879"/>
      <c r="AN12" s="971"/>
      <c r="AO12" s="972"/>
      <c r="AP12" s="972"/>
      <c r="AQ12" s="972"/>
      <c r="AR12" s="972"/>
      <c r="AS12" s="972"/>
      <c r="AT12" s="973"/>
      <c r="AU12" s="953"/>
      <c r="AV12" s="954"/>
      <c r="AW12" s="954"/>
      <c r="AX12" s="954"/>
      <c r="AY12" s="955"/>
      <c r="AZ12" s="962"/>
      <c r="BA12" s="963"/>
      <c r="BB12" s="963"/>
      <c r="BC12" s="963"/>
      <c r="BD12" s="963"/>
      <c r="BE12" s="963"/>
      <c r="BF12" s="964"/>
      <c r="BG12" s="879"/>
      <c r="BH12" s="879"/>
      <c r="BI12" s="879"/>
      <c r="BJ12" s="879"/>
      <c r="BK12" s="879"/>
      <c r="BL12" s="879"/>
      <c r="BM12" s="879"/>
      <c r="BN12" s="121"/>
      <c r="BO12" s="121"/>
      <c r="BP12" s="109"/>
      <c r="BQ12" s="109"/>
    </row>
    <row r="13" spans="1:69" s="110" customFormat="1" ht="20.25" customHeight="1">
      <c r="A13" s="106"/>
      <c r="B13" s="922"/>
      <c r="C13" s="922"/>
      <c r="D13" s="929"/>
      <c r="E13" s="930"/>
      <c r="F13" s="930"/>
      <c r="G13" s="930"/>
      <c r="H13" s="930"/>
      <c r="I13" s="930"/>
      <c r="J13" s="930"/>
      <c r="K13" s="930"/>
      <c r="L13" s="930"/>
      <c r="M13" s="930"/>
      <c r="N13" s="930"/>
      <c r="O13" s="930"/>
      <c r="P13" s="930"/>
      <c r="Q13" s="930"/>
      <c r="R13" s="930"/>
      <c r="S13" s="931"/>
      <c r="T13" s="892" t="s">
        <v>22</v>
      </c>
      <c r="U13" s="893"/>
      <c r="V13" s="944"/>
      <c r="W13" s="945"/>
      <c r="X13" s="945"/>
      <c r="Y13" s="946"/>
      <c r="Z13" s="947"/>
      <c r="AA13" s="948"/>
      <c r="AB13" s="948"/>
      <c r="AC13" s="948"/>
      <c r="AD13" s="948"/>
      <c r="AE13" s="948"/>
      <c r="AF13" s="949"/>
      <c r="AG13" s="879"/>
      <c r="AH13" s="879"/>
      <c r="AI13" s="879"/>
      <c r="AJ13" s="879"/>
      <c r="AK13" s="879"/>
      <c r="AL13" s="879"/>
      <c r="AM13" s="879"/>
      <c r="AN13" s="974"/>
      <c r="AO13" s="975"/>
      <c r="AP13" s="975"/>
      <c r="AQ13" s="975"/>
      <c r="AR13" s="975"/>
      <c r="AS13" s="975"/>
      <c r="AT13" s="976"/>
      <c r="AU13" s="956"/>
      <c r="AV13" s="957"/>
      <c r="AW13" s="957"/>
      <c r="AX13" s="957"/>
      <c r="AY13" s="958"/>
      <c r="AZ13" s="965"/>
      <c r="BA13" s="966"/>
      <c r="BB13" s="966"/>
      <c r="BC13" s="966"/>
      <c r="BD13" s="966"/>
      <c r="BE13" s="966"/>
      <c r="BF13" s="967"/>
      <c r="BG13" s="879"/>
      <c r="BH13" s="879"/>
      <c r="BI13" s="879"/>
      <c r="BJ13" s="879"/>
      <c r="BK13" s="879"/>
      <c r="BL13" s="879"/>
      <c r="BM13" s="879"/>
      <c r="BN13" s="121"/>
      <c r="BO13" s="121"/>
      <c r="BP13" s="109"/>
      <c r="BQ13" s="109"/>
    </row>
    <row r="14" spans="1:69" s="110" customFormat="1" ht="20.25" customHeight="1">
      <c r="A14" s="106"/>
      <c r="B14" s="922" t="s">
        <v>28</v>
      </c>
      <c r="C14" s="922"/>
      <c r="D14" s="923">
        <f>IF('Pagina 4'!D17=0,"",'Pagina 4'!D17)</f>
      </c>
      <c r="E14" s="924"/>
      <c r="F14" s="924"/>
      <c r="G14" s="924"/>
      <c r="H14" s="924"/>
      <c r="I14" s="924"/>
      <c r="J14" s="924"/>
      <c r="K14" s="924"/>
      <c r="L14" s="924"/>
      <c r="M14" s="924"/>
      <c r="N14" s="924"/>
      <c r="O14" s="924"/>
      <c r="P14" s="924"/>
      <c r="Q14" s="924"/>
      <c r="R14" s="924"/>
      <c r="S14" s="925"/>
      <c r="T14" s="883" t="s">
        <v>21</v>
      </c>
      <c r="U14" s="884"/>
      <c r="V14" s="932"/>
      <c r="W14" s="933"/>
      <c r="X14" s="933"/>
      <c r="Y14" s="934"/>
      <c r="Z14" s="935"/>
      <c r="AA14" s="936"/>
      <c r="AB14" s="936"/>
      <c r="AC14" s="936"/>
      <c r="AD14" s="936"/>
      <c r="AE14" s="936"/>
      <c r="AF14" s="937"/>
      <c r="AG14" s="879">
        <f>SUM(Z14:AF16)</f>
        <v>0</v>
      </c>
      <c r="AH14" s="879"/>
      <c r="AI14" s="879"/>
      <c r="AJ14" s="879"/>
      <c r="AK14" s="879"/>
      <c r="AL14" s="879"/>
      <c r="AM14" s="879"/>
      <c r="AN14" s="968">
        <v>0.4</v>
      </c>
      <c r="AO14" s="969"/>
      <c r="AP14" s="969"/>
      <c r="AQ14" s="969"/>
      <c r="AR14" s="969"/>
      <c r="AS14" s="969"/>
      <c r="AT14" s="970"/>
      <c r="AU14" s="950"/>
      <c r="AV14" s="951"/>
      <c r="AW14" s="951"/>
      <c r="AX14" s="951"/>
      <c r="AY14" s="952"/>
      <c r="AZ14" s="959">
        <f>AG14*AU14</f>
        <v>0</v>
      </c>
      <c r="BA14" s="960"/>
      <c r="BB14" s="960"/>
      <c r="BC14" s="960"/>
      <c r="BD14" s="960"/>
      <c r="BE14" s="960"/>
      <c r="BF14" s="961"/>
      <c r="BG14" s="879">
        <f>AG14*AN14</f>
        <v>0</v>
      </c>
      <c r="BH14" s="879"/>
      <c r="BI14" s="879"/>
      <c r="BJ14" s="879"/>
      <c r="BK14" s="879"/>
      <c r="BL14" s="879"/>
      <c r="BM14" s="879"/>
      <c r="BN14" s="121"/>
      <c r="BO14" s="121"/>
      <c r="BP14" s="109"/>
      <c r="BQ14" s="109"/>
    </row>
    <row r="15" spans="1:69" s="110" customFormat="1" ht="20.25" customHeight="1">
      <c r="A15" s="106"/>
      <c r="B15" s="922"/>
      <c r="C15" s="922"/>
      <c r="D15" s="926"/>
      <c r="E15" s="927"/>
      <c r="F15" s="927"/>
      <c r="G15" s="927"/>
      <c r="H15" s="927"/>
      <c r="I15" s="927"/>
      <c r="J15" s="927"/>
      <c r="K15" s="927"/>
      <c r="L15" s="927"/>
      <c r="M15" s="927"/>
      <c r="N15" s="927"/>
      <c r="O15" s="927"/>
      <c r="P15" s="927"/>
      <c r="Q15" s="927"/>
      <c r="R15" s="927"/>
      <c r="S15" s="928"/>
      <c r="T15" s="890" t="s">
        <v>83</v>
      </c>
      <c r="U15" s="891"/>
      <c r="V15" s="938"/>
      <c r="W15" s="939"/>
      <c r="X15" s="939"/>
      <c r="Y15" s="940"/>
      <c r="Z15" s="941"/>
      <c r="AA15" s="942"/>
      <c r="AB15" s="942"/>
      <c r="AC15" s="942"/>
      <c r="AD15" s="942"/>
      <c r="AE15" s="942"/>
      <c r="AF15" s="943"/>
      <c r="AG15" s="879"/>
      <c r="AH15" s="879"/>
      <c r="AI15" s="879"/>
      <c r="AJ15" s="879"/>
      <c r="AK15" s="879"/>
      <c r="AL15" s="879"/>
      <c r="AM15" s="879"/>
      <c r="AN15" s="971"/>
      <c r="AO15" s="972"/>
      <c r="AP15" s="972"/>
      <c r="AQ15" s="972"/>
      <c r="AR15" s="972"/>
      <c r="AS15" s="972"/>
      <c r="AT15" s="973"/>
      <c r="AU15" s="953"/>
      <c r="AV15" s="954"/>
      <c r="AW15" s="954"/>
      <c r="AX15" s="954"/>
      <c r="AY15" s="955"/>
      <c r="AZ15" s="962"/>
      <c r="BA15" s="963"/>
      <c r="BB15" s="963"/>
      <c r="BC15" s="963"/>
      <c r="BD15" s="963"/>
      <c r="BE15" s="963"/>
      <c r="BF15" s="964"/>
      <c r="BG15" s="879"/>
      <c r="BH15" s="879"/>
      <c r="BI15" s="879"/>
      <c r="BJ15" s="879"/>
      <c r="BK15" s="879"/>
      <c r="BL15" s="879"/>
      <c r="BM15" s="879"/>
      <c r="BN15" s="121"/>
      <c r="BO15" s="121"/>
      <c r="BP15" s="109"/>
      <c r="BQ15" s="109"/>
    </row>
    <row r="16" spans="1:69" s="110" customFormat="1" ht="20.25" customHeight="1">
      <c r="A16" s="106"/>
      <c r="B16" s="922"/>
      <c r="C16" s="922"/>
      <c r="D16" s="929"/>
      <c r="E16" s="930"/>
      <c r="F16" s="930"/>
      <c r="G16" s="930"/>
      <c r="H16" s="930"/>
      <c r="I16" s="930"/>
      <c r="J16" s="930"/>
      <c r="K16" s="930"/>
      <c r="L16" s="930"/>
      <c r="M16" s="930"/>
      <c r="N16" s="930"/>
      <c r="O16" s="930"/>
      <c r="P16" s="930"/>
      <c r="Q16" s="930"/>
      <c r="R16" s="930"/>
      <c r="S16" s="931"/>
      <c r="T16" s="892" t="s">
        <v>22</v>
      </c>
      <c r="U16" s="893"/>
      <c r="V16" s="944"/>
      <c r="W16" s="945"/>
      <c r="X16" s="945"/>
      <c r="Y16" s="946"/>
      <c r="Z16" s="947"/>
      <c r="AA16" s="948"/>
      <c r="AB16" s="948"/>
      <c r="AC16" s="948"/>
      <c r="AD16" s="948"/>
      <c r="AE16" s="948"/>
      <c r="AF16" s="949"/>
      <c r="AG16" s="879"/>
      <c r="AH16" s="879"/>
      <c r="AI16" s="879"/>
      <c r="AJ16" s="879"/>
      <c r="AK16" s="879"/>
      <c r="AL16" s="879"/>
      <c r="AM16" s="879"/>
      <c r="AN16" s="974"/>
      <c r="AO16" s="975"/>
      <c r="AP16" s="975"/>
      <c r="AQ16" s="975"/>
      <c r="AR16" s="975"/>
      <c r="AS16" s="975"/>
      <c r="AT16" s="976"/>
      <c r="AU16" s="956"/>
      <c r="AV16" s="957"/>
      <c r="AW16" s="957"/>
      <c r="AX16" s="957"/>
      <c r="AY16" s="958"/>
      <c r="AZ16" s="965"/>
      <c r="BA16" s="966"/>
      <c r="BB16" s="966"/>
      <c r="BC16" s="966"/>
      <c r="BD16" s="966"/>
      <c r="BE16" s="966"/>
      <c r="BF16" s="967"/>
      <c r="BG16" s="879"/>
      <c r="BH16" s="879"/>
      <c r="BI16" s="879"/>
      <c r="BJ16" s="879"/>
      <c r="BK16" s="879"/>
      <c r="BL16" s="879"/>
      <c r="BM16" s="879"/>
      <c r="BN16" s="121"/>
      <c r="BO16" s="121"/>
      <c r="BP16" s="109"/>
      <c r="BQ16" s="109"/>
    </row>
    <row r="17" spans="1:69" s="110" customFormat="1" ht="20.25" customHeight="1">
      <c r="A17" s="106"/>
      <c r="B17" s="922" t="s">
        <v>29</v>
      </c>
      <c r="C17" s="922"/>
      <c r="D17" s="923">
        <f>IF('Pagina 4'!D22=0,"",'Pagina 4'!D22)</f>
      </c>
      <c r="E17" s="924"/>
      <c r="F17" s="924"/>
      <c r="G17" s="924"/>
      <c r="H17" s="924"/>
      <c r="I17" s="924"/>
      <c r="J17" s="924"/>
      <c r="K17" s="924"/>
      <c r="L17" s="924"/>
      <c r="M17" s="924"/>
      <c r="N17" s="924"/>
      <c r="O17" s="924"/>
      <c r="P17" s="924"/>
      <c r="Q17" s="924"/>
      <c r="R17" s="924"/>
      <c r="S17" s="925"/>
      <c r="T17" s="883" t="s">
        <v>21</v>
      </c>
      <c r="U17" s="884"/>
      <c r="V17" s="932"/>
      <c r="W17" s="933"/>
      <c r="X17" s="933"/>
      <c r="Y17" s="934"/>
      <c r="Z17" s="935"/>
      <c r="AA17" s="936"/>
      <c r="AB17" s="936"/>
      <c r="AC17" s="936"/>
      <c r="AD17" s="936"/>
      <c r="AE17" s="936"/>
      <c r="AF17" s="937"/>
      <c r="AG17" s="879">
        <f>SUM(Z17:AF19)</f>
        <v>0</v>
      </c>
      <c r="AH17" s="879"/>
      <c r="AI17" s="879"/>
      <c r="AJ17" s="879"/>
      <c r="AK17" s="879"/>
      <c r="AL17" s="879"/>
      <c r="AM17" s="879"/>
      <c r="AN17" s="968">
        <v>0.4</v>
      </c>
      <c r="AO17" s="969"/>
      <c r="AP17" s="969"/>
      <c r="AQ17" s="969"/>
      <c r="AR17" s="969"/>
      <c r="AS17" s="969"/>
      <c r="AT17" s="970"/>
      <c r="AU17" s="950"/>
      <c r="AV17" s="951"/>
      <c r="AW17" s="951"/>
      <c r="AX17" s="951"/>
      <c r="AY17" s="952"/>
      <c r="AZ17" s="959">
        <f>AG17*AU17</f>
        <v>0</v>
      </c>
      <c r="BA17" s="960"/>
      <c r="BB17" s="960"/>
      <c r="BC17" s="960"/>
      <c r="BD17" s="960"/>
      <c r="BE17" s="960"/>
      <c r="BF17" s="961"/>
      <c r="BG17" s="879">
        <f>AG17*AN17</f>
        <v>0</v>
      </c>
      <c r="BH17" s="879"/>
      <c r="BI17" s="879"/>
      <c r="BJ17" s="879"/>
      <c r="BK17" s="879"/>
      <c r="BL17" s="879"/>
      <c r="BM17" s="879"/>
      <c r="BN17" s="121"/>
      <c r="BO17" s="121"/>
      <c r="BP17" s="109"/>
      <c r="BQ17" s="109"/>
    </row>
    <row r="18" spans="1:69" s="110" customFormat="1" ht="20.25" customHeight="1">
      <c r="A18" s="106"/>
      <c r="B18" s="922"/>
      <c r="C18" s="922"/>
      <c r="D18" s="926"/>
      <c r="E18" s="927"/>
      <c r="F18" s="927"/>
      <c r="G18" s="927"/>
      <c r="H18" s="927"/>
      <c r="I18" s="927"/>
      <c r="J18" s="927"/>
      <c r="K18" s="927"/>
      <c r="L18" s="927"/>
      <c r="M18" s="927"/>
      <c r="N18" s="927"/>
      <c r="O18" s="927"/>
      <c r="P18" s="927"/>
      <c r="Q18" s="927"/>
      <c r="R18" s="927"/>
      <c r="S18" s="928"/>
      <c r="T18" s="890" t="s">
        <v>83</v>
      </c>
      <c r="U18" s="891"/>
      <c r="V18" s="938"/>
      <c r="W18" s="939"/>
      <c r="X18" s="939"/>
      <c r="Y18" s="940"/>
      <c r="Z18" s="941"/>
      <c r="AA18" s="942"/>
      <c r="AB18" s="942"/>
      <c r="AC18" s="942"/>
      <c r="AD18" s="942"/>
      <c r="AE18" s="942"/>
      <c r="AF18" s="943"/>
      <c r="AG18" s="879"/>
      <c r="AH18" s="879"/>
      <c r="AI18" s="879"/>
      <c r="AJ18" s="879"/>
      <c r="AK18" s="879"/>
      <c r="AL18" s="879"/>
      <c r="AM18" s="879"/>
      <c r="AN18" s="971"/>
      <c r="AO18" s="972"/>
      <c r="AP18" s="972"/>
      <c r="AQ18" s="972"/>
      <c r="AR18" s="972"/>
      <c r="AS18" s="972"/>
      <c r="AT18" s="973"/>
      <c r="AU18" s="953"/>
      <c r="AV18" s="954"/>
      <c r="AW18" s="954"/>
      <c r="AX18" s="954"/>
      <c r="AY18" s="955"/>
      <c r="AZ18" s="962"/>
      <c r="BA18" s="963"/>
      <c r="BB18" s="963"/>
      <c r="BC18" s="963"/>
      <c r="BD18" s="963"/>
      <c r="BE18" s="963"/>
      <c r="BF18" s="964"/>
      <c r="BG18" s="879"/>
      <c r="BH18" s="879"/>
      <c r="BI18" s="879"/>
      <c r="BJ18" s="879"/>
      <c r="BK18" s="879"/>
      <c r="BL18" s="879"/>
      <c r="BM18" s="879"/>
      <c r="BN18" s="121"/>
      <c r="BO18" s="121"/>
      <c r="BP18" s="109"/>
      <c r="BQ18" s="109"/>
    </row>
    <row r="19" spans="1:69" s="110" customFormat="1" ht="20.25" customHeight="1">
      <c r="A19" s="106"/>
      <c r="B19" s="922"/>
      <c r="C19" s="922"/>
      <c r="D19" s="929"/>
      <c r="E19" s="930"/>
      <c r="F19" s="930"/>
      <c r="G19" s="930"/>
      <c r="H19" s="930"/>
      <c r="I19" s="930"/>
      <c r="J19" s="930"/>
      <c r="K19" s="930"/>
      <c r="L19" s="930"/>
      <c r="M19" s="930"/>
      <c r="N19" s="930"/>
      <c r="O19" s="930"/>
      <c r="P19" s="930"/>
      <c r="Q19" s="930"/>
      <c r="R19" s="930"/>
      <c r="S19" s="931"/>
      <c r="T19" s="892" t="s">
        <v>22</v>
      </c>
      <c r="U19" s="893"/>
      <c r="V19" s="944"/>
      <c r="W19" s="945"/>
      <c r="X19" s="945"/>
      <c r="Y19" s="946"/>
      <c r="Z19" s="947"/>
      <c r="AA19" s="948"/>
      <c r="AB19" s="948"/>
      <c r="AC19" s="948"/>
      <c r="AD19" s="948"/>
      <c r="AE19" s="948"/>
      <c r="AF19" s="949"/>
      <c r="AG19" s="879"/>
      <c r="AH19" s="879"/>
      <c r="AI19" s="879"/>
      <c r="AJ19" s="879"/>
      <c r="AK19" s="879"/>
      <c r="AL19" s="879"/>
      <c r="AM19" s="879"/>
      <c r="AN19" s="974"/>
      <c r="AO19" s="975"/>
      <c r="AP19" s="975"/>
      <c r="AQ19" s="975"/>
      <c r="AR19" s="975"/>
      <c r="AS19" s="975"/>
      <c r="AT19" s="976"/>
      <c r="AU19" s="956"/>
      <c r="AV19" s="957"/>
      <c r="AW19" s="957"/>
      <c r="AX19" s="957"/>
      <c r="AY19" s="958"/>
      <c r="AZ19" s="965"/>
      <c r="BA19" s="966"/>
      <c r="BB19" s="966"/>
      <c r="BC19" s="966"/>
      <c r="BD19" s="966"/>
      <c r="BE19" s="966"/>
      <c r="BF19" s="967"/>
      <c r="BG19" s="879"/>
      <c r="BH19" s="879"/>
      <c r="BI19" s="879"/>
      <c r="BJ19" s="879"/>
      <c r="BK19" s="879"/>
      <c r="BL19" s="879"/>
      <c r="BM19" s="879"/>
      <c r="BN19" s="121"/>
      <c r="BO19" s="121"/>
      <c r="BP19" s="109"/>
      <c r="BQ19" s="109"/>
    </row>
    <row r="20" spans="1:69" s="110" customFormat="1" ht="20.25" customHeight="1">
      <c r="A20" s="106"/>
      <c r="B20" s="922" t="s">
        <v>47</v>
      </c>
      <c r="C20" s="922"/>
      <c r="D20" s="923">
        <f>IF('Pagina 4'!D27=0,"",'Pagina 4'!D27)</f>
      </c>
      <c r="E20" s="924"/>
      <c r="F20" s="924"/>
      <c r="G20" s="924"/>
      <c r="H20" s="924"/>
      <c r="I20" s="924"/>
      <c r="J20" s="924"/>
      <c r="K20" s="924"/>
      <c r="L20" s="924"/>
      <c r="M20" s="924"/>
      <c r="N20" s="924"/>
      <c r="O20" s="924"/>
      <c r="P20" s="924"/>
      <c r="Q20" s="924"/>
      <c r="R20" s="924"/>
      <c r="S20" s="925"/>
      <c r="T20" s="883" t="s">
        <v>21</v>
      </c>
      <c r="U20" s="884"/>
      <c r="V20" s="932"/>
      <c r="W20" s="933"/>
      <c r="X20" s="933"/>
      <c r="Y20" s="934"/>
      <c r="Z20" s="935"/>
      <c r="AA20" s="936"/>
      <c r="AB20" s="936"/>
      <c r="AC20" s="936"/>
      <c r="AD20" s="936"/>
      <c r="AE20" s="936"/>
      <c r="AF20" s="937"/>
      <c r="AG20" s="879">
        <f>SUM(Z20:AF22)</f>
        <v>0</v>
      </c>
      <c r="AH20" s="879"/>
      <c r="AI20" s="879"/>
      <c r="AJ20" s="879"/>
      <c r="AK20" s="879"/>
      <c r="AL20" s="879"/>
      <c r="AM20" s="879"/>
      <c r="AN20" s="968">
        <v>0.4</v>
      </c>
      <c r="AO20" s="969"/>
      <c r="AP20" s="969"/>
      <c r="AQ20" s="969"/>
      <c r="AR20" s="969"/>
      <c r="AS20" s="969"/>
      <c r="AT20" s="970"/>
      <c r="AU20" s="950"/>
      <c r="AV20" s="951"/>
      <c r="AW20" s="951"/>
      <c r="AX20" s="951"/>
      <c r="AY20" s="952"/>
      <c r="AZ20" s="959">
        <f>AG20*AU20</f>
        <v>0</v>
      </c>
      <c r="BA20" s="960"/>
      <c r="BB20" s="960"/>
      <c r="BC20" s="960"/>
      <c r="BD20" s="960"/>
      <c r="BE20" s="960"/>
      <c r="BF20" s="961"/>
      <c r="BG20" s="879">
        <f>AG20*AN20</f>
        <v>0</v>
      </c>
      <c r="BH20" s="879"/>
      <c r="BI20" s="879"/>
      <c r="BJ20" s="879"/>
      <c r="BK20" s="879"/>
      <c r="BL20" s="879"/>
      <c r="BM20" s="879"/>
      <c r="BN20" s="121"/>
      <c r="BO20" s="121"/>
      <c r="BP20" s="109"/>
      <c r="BQ20" s="109"/>
    </row>
    <row r="21" spans="1:69" s="110" customFormat="1" ht="20.25" customHeight="1">
      <c r="A21" s="106"/>
      <c r="B21" s="922"/>
      <c r="C21" s="922"/>
      <c r="D21" s="926"/>
      <c r="E21" s="927"/>
      <c r="F21" s="927"/>
      <c r="G21" s="927"/>
      <c r="H21" s="927"/>
      <c r="I21" s="927"/>
      <c r="J21" s="927"/>
      <c r="K21" s="927"/>
      <c r="L21" s="927"/>
      <c r="M21" s="927"/>
      <c r="N21" s="927"/>
      <c r="O21" s="927"/>
      <c r="P21" s="927"/>
      <c r="Q21" s="927"/>
      <c r="R21" s="927"/>
      <c r="S21" s="928"/>
      <c r="T21" s="890" t="s">
        <v>83</v>
      </c>
      <c r="U21" s="891"/>
      <c r="V21" s="938"/>
      <c r="W21" s="939"/>
      <c r="X21" s="939"/>
      <c r="Y21" s="940"/>
      <c r="Z21" s="941"/>
      <c r="AA21" s="942"/>
      <c r="AB21" s="942"/>
      <c r="AC21" s="942"/>
      <c r="AD21" s="942"/>
      <c r="AE21" s="942"/>
      <c r="AF21" s="943"/>
      <c r="AG21" s="879"/>
      <c r="AH21" s="879"/>
      <c r="AI21" s="879"/>
      <c r="AJ21" s="879"/>
      <c r="AK21" s="879"/>
      <c r="AL21" s="879"/>
      <c r="AM21" s="879"/>
      <c r="AN21" s="971"/>
      <c r="AO21" s="972"/>
      <c r="AP21" s="972"/>
      <c r="AQ21" s="972"/>
      <c r="AR21" s="972"/>
      <c r="AS21" s="972"/>
      <c r="AT21" s="973"/>
      <c r="AU21" s="953"/>
      <c r="AV21" s="954"/>
      <c r="AW21" s="954"/>
      <c r="AX21" s="954"/>
      <c r="AY21" s="955"/>
      <c r="AZ21" s="962"/>
      <c r="BA21" s="963"/>
      <c r="BB21" s="963"/>
      <c r="BC21" s="963"/>
      <c r="BD21" s="963"/>
      <c r="BE21" s="963"/>
      <c r="BF21" s="964"/>
      <c r="BG21" s="879"/>
      <c r="BH21" s="879"/>
      <c r="BI21" s="879"/>
      <c r="BJ21" s="879"/>
      <c r="BK21" s="879"/>
      <c r="BL21" s="879"/>
      <c r="BM21" s="879"/>
      <c r="BN21" s="121"/>
      <c r="BO21" s="121"/>
      <c r="BP21" s="109"/>
      <c r="BQ21" s="109"/>
    </row>
    <row r="22" spans="1:69" s="110" customFormat="1" ht="20.25" customHeight="1">
      <c r="A22" s="106"/>
      <c r="B22" s="922"/>
      <c r="C22" s="922"/>
      <c r="D22" s="929"/>
      <c r="E22" s="930"/>
      <c r="F22" s="930"/>
      <c r="G22" s="930"/>
      <c r="H22" s="930"/>
      <c r="I22" s="930"/>
      <c r="J22" s="930"/>
      <c r="K22" s="930"/>
      <c r="L22" s="930"/>
      <c r="M22" s="930"/>
      <c r="N22" s="930"/>
      <c r="O22" s="930"/>
      <c r="P22" s="930"/>
      <c r="Q22" s="930"/>
      <c r="R22" s="930"/>
      <c r="S22" s="931"/>
      <c r="T22" s="892" t="s">
        <v>22</v>
      </c>
      <c r="U22" s="893"/>
      <c r="V22" s="944"/>
      <c r="W22" s="945"/>
      <c r="X22" s="945"/>
      <c r="Y22" s="946"/>
      <c r="Z22" s="947"/>
      <c r="AA22" s="948"/>
      <c r="AB22" s="948"/>
      <c r="AC22" s="948"/>
      <c r="AD22" s="948"/>
      <c r="AE22" s="948"/>
      <c r="AF22" s="949"/>
      <c r="AG22" s="879"/>
      <c r="AH22" s="879"/>
      <c r="AI22" s="879"/>
      <c r="AJ22" s="879"/>
      <c r="AK22" s="879"/>
      <c r="AL22" s="879"/>
      <c r="AM22" s="879"/>
      <c r="AN22" s="974"/>
      <c r="AO22" s="975"/>
      <c r="AP22" s="975"/>
      <c r="AQ22" s="975"/>
      <c r="AR22" s="975"/>
      <c r="AS22" s="975"/>
      <c r="AT22" s="976"/>
      <c r="AU22" s="956"/>
      <c r="AV22" s="957"/>
      <c r="AW22" s="957"/>
      <c r="AX22" s="957"/>
      <c r="AY22" s="958"/>
      <c r="AZ22" s="965"/>
      <c r="BA22" s="966"/>
      <c r="BB22" s="966"/>
      <c r="BC22" s="966"/>
      <c r="BD22" s="966"/>
      <c r="BE22" s="966"/>
      <c r="BF22" s="967"/>
      <c r="BG22" s="879"/>
      <c r="BH22" s="879"/>
      <c r="BI22" s="879"/>
      <c r="BJ22" s="879"/>
      <c r="BK22" s="879"/>
      <c r="BL22" s="879"/>
      <c r="BM22" s="879"/>
      <c r="BN22" s="121"/>
      <c r="BO22" s="121"/>
      <c r="BP22" s="109"/>
      <c r="BQ22" s="109"/>
    </row>
    <row r="23" spans="1:69" s="110" customFormat="1" ht="20.25" customHeight="1">
      <c r="A23" s="106"/>
      <c r="B23" s="922" t="s">
        <v>48</v>
      </c>
      <c r="C23" s="922"/>
      <c r="D23" s="923">
        <f>IF('Pagina 4'!D32=0,"",'Pagina 4'!D32)</f>
      </c>
      <c r="E23" s="924"/>
      <c r="F23" s="924"/>
      <c r="G23" s="924"/>
      <c r="H23" s="924"/>
      <c r="I23" s="924"/>
      <c r="J23" s="924"/>
      <c r="K23" s="924"/>
      <c r="L23" s="924"/>
      <c r="M23" s="924"/>
      <c r="N23" s="924"/>
      <c r="O23" s="924"/>
      <c r="P23" s="924"/>
      <c r="Q23" s="924"/>
      <c r="R23" s="924"/>
      <c r="S23" s="925"/>
      <c r="T23" s="883" t="s">
        <v>21</v>
      </c>
      <c r="U23" s="884"/>
      <c r="V23" s="932"/>
      <c r="W23" s="933"/>
      <c r="X23" s="933"/>
      <c r="Y23" s="934"/>
      <c r="Z23" s="935"/>
      <c r="AA23" s="936"/>
      <c r="AB23" s="936"/>
      <c r="AC23" s="936"/>
      <c r="AD23" s="936"/>
      <c r="AE23" s="936"/>
      <c r="AF23" s="937"/>
      <c r="AG23" s="879">
        <f>SUM(Z23:AF25)</f>
        <v>0</v>
      </c>
      <c r="AH23" s="879"/>
      <c r="AI23" s="879"/>
      <c r="AJ23" s="879"/>
      <c r="AK23" s="879"/>
      <c r="AL23" s="879"/>
      <c r="AM23" s="879"/>
      <c r="AN23" s="968">
        <v>0.4</v>
      </c>
      <c r="AO23" s="969"/>
      <c r="AP23" s="969"/>
      <c r="AQ23" s="969"/>
      <c r="AR23" s="969"/>
      <c r="AS23" s="969"/>
      <c r="AT23" s="970"/>
      <c r="AU23" s="950"/>
      <c r="AV23" s="951"/>
      <c r="AW23" s="951"/>
      <c r="AX23" s="951"/>
      <c r="AY23" s="952"/>
      <c r="AZ23" s="959">
        <f>AG23*AU23</f>
        <v>0</v>
      </c>
      <c r="BA23" s="960"/>
      <c r="BB23" s="960"/>
      <c r="BC23" s="960"/>
      <c r="BD23" s="960"/>
      <c r="BE23" s="960"/>
      <c r="BF23" s="961"/>
      <c r="BG23" s="879">
        <f>AG23*AN23</f>
        <v>0</v>
      </c>
      <c r="BH23" s="879"/>
      <c r="BI23" s="879"/>
      <c r="BJ23" s="879"/>
      <c r="BK23" s="879"/>
      <c r="BL23" s="879"/>
      <c r="BM23" s="879"/>
      <c r="BN23" s="121"/>
      <c r="BO23" s="121"/>
      <c r="BP23" s="109"/>
      <c r="BQ23" s="109"/>
    </row>
    <row r="24" spans="1:69" s="110" customFormat="1" ht="20.25" customHeight="1">
      <c r="A24" s="106"/>
      <c r="B24" s="922"/>
      <c r="C24" s="922"/>
      <c r="D24" s="926"/>
      <c r="E24" s="927"/>
      <c r="F24" s="927"/>
      <c r="G24" s="927"/>
      <c r="H24" s="927"/>
      <c r="I24" s="927"/>
      <c r="J24" s="927"/>
      <c r="K24" s="927"/>
      <c r="L24" s="927"/>
      <c r="M24" s="927"/>
      <c r="N24" s="927"/>
      <c r="O24" s="927"/>
      <c r="P24" s="927"/>
      <c r="Q24" s="927"/>
      <c r="R24" s="927"/>
      <c r="S24" s="928"/>
      <c r="T24" s="890" t="s">
        <v>83</v>
      </c>
      <c r="U24" s="891"/>
      <c r="V24" s="938"/>
      <c r="W24" s="939"/>
      <c r="X24" s="939"/>
      <c r="Y24" s="940"/>
      <c r="Z24" s="941"/>
      <c r="AA24" s="942"/>
      <c r="AB24" s="942"/>
      <c r="AC24" s="942"/>
      <c r="AD24" s="942"/>
      <c r="AE24" s="942"/>
      <c r="AF24" s="943"/>
      <c r="AG24" s="879"/>
      <c r="AH24" s="879"/>
      <c r="AI24" s="879"/>
      <c r="AJ24" s="879"/>
      <c r="AK24" s="879"/>
      <c r="AL24" s="879"/>
      <c r="AM24" s="879"/>
      <c r="AN24" s="971"/>
      <c r="AO24" s="972"/>
      <c r="AP24" s="972"/>
      <c r="AQ24" s="972"/>
      <c r="AR24" s="972"/>
      <c r="AS24" s="972"/>
      <c r="AT24" s="973"/>
      <c r="AU24" s="953"/>
      <c r="AV24" s="954"/>
      <c r="AW24" s="954"/>
      <c r="AX24" s="954"/>
      <c r="AY24" s="955"/>
      <c r="AZ24" s="962"/>
      <c r="BA24" s="963"/>
      <c r="BB24" s="963"/>
      <c r="BC24" s="963"/>
      <c r="BD24" s="963"/>
      <c r="BE24" s="963"/>
      <c r="BF24" s="964"/>
      <c r="BG24" s="879"/>
      <c r="BH24" s="879"/>
      <c r="BI24" s="879"/>
      <c r="BJ24" s="879"/>
      <c r="BK24" s="879"/>
      <c r="BL24" s="879"/>
      <c r="BM24" s="879"/>
      <c r="BN24" s="121"/>
      <c r="BO24" s="121"/>
      <c r="BP24" s="109"/>
      <c r="BQ24" s="109"/>
    </row>
    <row r="25" spans="1:69" s="110" customFormat="1" ht="20.25" customHeight="1">
      <c r="A25" s="106"/>
      <c r="B25" s="922"/>
      <c r="C25" s="922"/>
      <c r="D25" s="929"/>
      <c r="E25" s="930"/>
      <c r="F25" s="930"/>
      <c r="G25" s="930"/>
      <c r="H25" s="930"/>
      <c r="I25" s="930"/>
      <c r="J25" s="930"/>
      <c r="K25" s="930"/>
      <c r="L25" s="930"/>
      <c r="M25" s="930"/>
      <c r="N25" s="930"/>
      <c r="O25" s="930"/>
      <c r="P25" s="930"/>
      <c r="Q25" s="930"/>
      <c r="R25" s="930"/>
      <c r="S25" s="931"/>
      <c r="T25" s="892" t="s">
        <v>22</v>
      </c>
      <c r="U25" s="893"/>
      <c r="V25" s="944"/>
      <c r="W25" s="945"/>
      <c r="X25" s="945"/>
      <c r="Y25" s="946"/>
      <c r="Z25" s="947"/>
      <c r="AA25" s="948"/>
      <c r="AB25" s="948"/>
      <c r="AC25" s="948"/>
      <c r="AD25" s="948"/>
      <c r="AE25" s="948"/>
      <c r="AF25" s="949"/>
      <c r="AG25" s="879"/>
      <c r="AH25" s="879"/>
      <c r="AI25" s="879"/>
      <c r="AJ25" s="879"/>
      <c r="AK25" s="879"/>
      <c r="AL25" s="879"/>
      <c r="AM25" s="879"/>
      <c r="AN25" s="974"/>
      <c r="AO25" s="975"/>
      <c r="AP25" s="975"/>
      <c r="AQ25" s="975"/>
      <c r="AR25" s="975"/>
      <c r="AS25" s="975"/>
      <c r="AT25" s="976"/>
      <c r="AU25" s="956"/>
      <c r="AV25" s="957"/>
      <c r="AW25" s="957"/>
      <c r="AX25" s="957"/>
      <c r="AY25" s="958"/>
      <c r="AZ25" s="965"/>
      <c r="BA25" s="966"/>
      <c r="BB25" s="966"/>
      <c r="BC25" s="966"/>
      <c r="BD25" s="966"/>
      <c r="BE25" s="966"/>
      <c r="BF25" s="967"/>
      <c r="BG25" s="879"/>
      <c r="BH25" s="879"/>
      <c r="BI25" s="879"/>
      <c r="BJ25" s="879"/>
      <c r="BK25" s="879"/>
      <c r="BL25" s="879"/>
      <c r="BM25" s="879"/>
      <c r="BN25" s="121"/>
      <c r="BO25" s="121"/>
      <c r="BP25" s="109"/>
      <c r="BQ25" s="109"/>
    </row>
    <row r="26" spans="1:69" s="110" customFormat="1" ht="20.25" customHeight="1">
      <c r="A26" s="106"/>
      <c r="B26" s="922" t="s">
        <v>106</v>
      </c>
      <c r="C26" s="922"/>
      <c r="D26" s="923">
        <f>IF('Pagina 4'!D37=0,"",'Pagina 4'!D37)</f>
      </c>
      <c r="E26" s="924"/>
      <c r="F26" s="924"/>
      <c r="G26" s="924"/>
      <c r="H26" s="924"/>
      <c r="I26" s="924"/>
      <c r="J26" s="924"/>
      <c r="K26" s="924"/>
      <c r="L26" s="924"/>
      <c r="M26" s="924"/>
      <c r="N26" s="924"/>
      <c r="O26" s="924"/>
      <c r="P26" s="924"/>
      <c r="Q26" s="924"/>
      <c r="R26" s="924"/>
      <c r="S26" s="925"/>
      <c r="T26" s="883" t="s">
        <v>21</v>
      </c>
      <c r="U26" s="884"/>
      <c r="V26" s="932"/>
      <c r="W26" s="933"/>
      <c r="X26" s="933"/>
      <c r="Y26" s="934"/>
      <c r="Z26" s="935"/>
      <c r="AA26" s="936"/>
      <c r="AB26" s="936"/>
      <c r="AC26" s="936"/>
      <c r="AD26" s="936"/>
      <c r="AE26" s="936"/>
      <c r="AF26" s="937"/>
      <c r="AG26" s="879">
        <f>SUM(Z26:AF28)</f>
        <v>0</v>
      </c>
      <c r="AH26" s="879"/>
      <c r="AI26" s="879"/>
      <c r="AJ26" s="879"/>
      <c r="AK26" s="879"/>
      <c r="AL26" s="879"/>
      <c r="AM26" s="879"/>
      <c r="AN26" s="968">
        <v>0.4</v>
      </c>
      <c r="AO26" s="969"/>
      <c r="AP26" s="969"/>
      <c r="AQ26" s="969"/>
      <c r="AR26" s="969"/>
      <c r="AS26" s="969"/>
      <c r="AT26" s="970"/>
      <c r="AU26" s="950"/>
      <c r="AV26" s="951"/>
      <c r="AW26" s="951"/>
      <c r="AX26" s="951"/>
      <c r="AY26" s="952"/>
      <c r="AZ26" s="959">
        <f>AG26*AU26</f>
        <v>0</v>
      </c>
      <c r="BA26" s="960"/>
      <c r="BB26" s="960"/>
      <c r="BC26" s="960"/>
      <c r="BD26" s="960"/>
      <c r="BE26" s="960"/>
      <c r="BF26" s="961"/>
      <c r="BG26" s="879">
        <f>AG26*AN26</f>
        <v>0</v>
      </c>
      <c r="BH26" s="879"/>
      <c r="BI26" s="879"/>
      <c r="BJ26" s="879"/>
      <c r="BK26" s="879"/>
      <c r="BL26" s="879"/>
      <c r="BM26" s="879"/>
      <c r="BN26" s="121"/>
      <c r="BO26" s="121"/>
      <c r="BP26" s="109"/>
      <c r="BQ26" s="109"/>
    </row>
    <row r="27" spans="1:69" s="110" customFormat="1" ht="20.25" customHeight="1">
      <c r="A27" s="106"/>
      <c r="B27" s="922"/>
      <c r="C27" s="922"/>
      <c r="D27" s="926"/>
      <c r="E27" s="927"/>
      <c r="F27" s="927"/>
      <c r="G27" s="927"/>
      <c r="H27" s="927"/>
      <c r="I27" s="927"/>
      <c r="J27" s="927"/>
      <c r="K27" s="927"/>
      <c r="L27" s="927"/>
      <c r="M27" s="927"/>
      <c r="N27" s="927"/>
      <c r="O27" s="927"/>
      <c r="P27" s="927"/>
      <c r="Q27" s="927"/>
      <c r="R27" s="927"/>
      <c r="S27" s="928"/>
      <c r="T27" s="890" t="s">
        <v>83</v>
      </c>
      <c r="U27" s="891"/>
      <c r="V27" s="938"/>
      <c r="W27" s="939"/>
      <c r="X27" s="939"/>
      <c r="Y27" s="940"/>
      <c r="Z27" s="941"/>
      <c r="AA27" s="942"/>
      <c r="AB27" s="942"/>
      <c r="AC27" s="942"/>
      <c r="AD27" s="942"/>
      <c r="AE27" s="942"/>
      <c r="AF27" s="943"/>
      <c r="AG27" s="879"/>
      <c r="AH27" s="879"/>
      <c r="AI27" s="879"/>
      <c r="AJ27" s="879"/>
      <c r="AK27" s="879"/>
      <c r="AL27" s="879"/>
      <c r="AM27" s="879"/>
      <c r="AN27" s="971"/>
      <c r="AO27" s="972"/>
      <c r="AP27" s="972"/>
      <c r="AQ27" s="972"/>
      <c r="AR27" s="972"/>
      <c r="AS27" s="972"/>
      <c r="AT27" s="973"/>
      <c r="AU27" s="953"/>
      <c r="AV27" s="954"/>
      <c r="AW27" s="954"/>
      <c r="AX27" s="954"/>
      <c r="AY27" s="955"/>
      <c r="AZ27" s="962"/>
      <c r="BA27" s="963"/>
      <c r="BB27" s="963"/>
      <c r="BC27" s="963"/>
      <c r="BD27" s="963"/>
      <c r="BE27" s="963"/>
      <c r="BF27" s="964"/>
      <c r="BG27" s="879"/>
      <c r="BH27" s="879"/>
      <c r="BI27" s="879"/>
      <c r="BJ27" s="879"/>
      <c r="BK27" s="879"/>
      <c r="BL27" s="879"/>
      <c r="BM27" s="879"/>
      <c r="BN27" s="121"/>
      <c r="BO27" s="121"/>
      <c r="BP27" s="109"/>
      <c r="BQ27" s="109"/>
    </row>
    <row r="28" spans="1:69" s="110" customFormat="1" ht="20.25" customHeight="1">
      <c r="A28" s="106"/>
      <c r="B28" s="922"/>
      <c r="C28" s="922"/>
      <c r="D28" s="929"/>
      <c r="E28" s="930"/>
      <c r="F28" s="930"/>
      <c r="G28" s="930"/>
      <c r="H28" s="930"/>
      <c r="I28" s="930"/>
      <c r="J28" s="930"/>
      <c r="K28" s="930"/>
      <c r="L28" s="930"/>
      <c r="M28" s="930"/>
      <c r="N28" s="930"/>
      <c r="O28" s="930"/>
      <c r="P28" s="930"/>
      <c r="Q28" s="930"/>
      <c r="R28" s="930"/>
      <c r="S28" s="931"/>
      <c r="T28" s="892" t="s">
        <v>22</v>
      </c>
      <c r="U28" s="893"/>
      <c r="V28" s="944"/>
      <c r="W28" s="945"/>
      <c r="X28" s="945"/>
      <c r="Y28" s="946"/>
      <c r="Z28" s="947"/>
      <c r="AA28" s="948"/>
      <c r="AB28" s="948"/>
      <c r="AC28" s="948"/>
      <c r="AD28" s="948"/>
      <c r="AE28" s="948"/>
      <c r="AF28" s="949"/>
      <c r="AG28" s="879"/>
      <c r="AH28" s="879"/>
      <c r="AI28" s="879"/>
      <c r="AJ28" s="879"/>
      <c r="AK28" s="879"/>
      <c r="AL28" s="879"/>
      <c r="AM28" s="879"/>
      <c r="AN28" s="974"/>
      <c r="AO28" s="975"/>
      <c r="AP28" s="975"/>
      <c r="AQ28" s="975"/>
      <c r="AR28" s="975"/>
      <c r="AS28" s="975"/>
      <c r="AT28" s="976"/>
      <c r="AU28" s="956"/>
      <c r="AV28" s="957"/>
      <c r="AW28" s="957"/>
      <c r="AX28" s="957"/>
      <c r="AY28" s="958"/>
      <c r="AZ28" s="965"/>
      <c r="BA28" s="966"/>
      <c r="BB28" s="966"/>
      <c r="BC28" s="966"/>
      <c r="BD28" s="966"/>
      <c r="BE28" s="966"/>
      <c r="BF28" s="967"/>
      <c r="BG28" s="879"/>
      <c r="BH28" s="879"/>
      <c r="BI28" s="879"/>
      <c r="BJ28" s="879"/>
      <c r="BK28" s="879"/>
      <c r="BL28" s="879"/>
      <c r="BM28" s="879"/>
      <c r="BN28" s="121"/>
      <c r="BO28" s="121"/>
      <c r="BP28" s="109"/>
      <c r="BQ28" s="109"/>
    </row>
    <row r="29" spans="1:69" s="110" customFormat="1" ht="20.25" customHeight="1">
      <c r="A29" s="106"/>
      <c r="B29" s="922" t="s">
        <v>107</v>
      </c>
      <c r="C29" s="922"/>
      <c r="D29" s="923">
        <f>IF('Pagina 4'!D42=0,"",'Pagina 4'!D42)</f>
      </c>
      <c r="E29" s="924"/>
      <c r="F29" s="924"/>
      <c r="G29" s="924"/>
      <c r="H29" s="924"/>
      <c r="I29" s="924"/>
      <c r="J29" s="924"/>
      <c r="K29" s="924"/>
      <c r="L29" s="924"/>
      <c r="M29" s="924"/>
      <c r="N29" s="924"/>
      <c r="O29" s="924"/>
      <c r="P29" s="924"/>
      <c r="Q29" s="924"/>
      <c r="R29" s="924"/>
      <c r="S29" s="925"/>
      <c r="T29" s="883" t="s">
        <v>21</v>
      </c>
      <c r="U29" s="884"/>
      <c r="V29" s="932"/>
      <c r="W29" s="933"/>
      <c r="X29" s="933"/>
      <c r="Y29" s="934"/>
      <c r="Z29" s="935"/>
      <c r="AA29" s="936"/>
      <c r="AB29" s="936"/>
      <c r="AC29" s="936"/>
      <c r="AD29" s="936"/>
      <c r="AE29" s="936"/>
      <c r="AF29" s="937"/>
      <c r="AG29" s="879">
        <f>SUM(Z29:AF31)</f>
        <v>0</v>
      </c>
      <c r="AH29" s="879"/>
      <c r="AI29" s="879"/>
      <c r="AJ29" s="879"/>
      <c r="AK29" s="879"/>
      <c r="AL29" s="879"/>
      <c r="AM29" s="879"/>
      <c r="AN29" s="968">
        <v>0.4</v>
      </c>
      <c r="AO29" s="969"/>
      <c r="AP29" s="969"/>
      <c r="AQ29" s="969"/>
      <c r="AR29" s="969"/>
      <c r="AS29" s="969"/>
      <c r="AT29" s="970"/>
      <c r="AU29" s="950"/>
      <c r="AV29" s="951"/>
      <c r="AW29" s="951"/>
      <c r="AX29" s="951"/>
      <c r="AY29" s="952"/>
      <c r="AZ29" s="959">
        <f>AG29*AU29</f>
        <v>0</v>
      </c>
      <c r="BA29" s="960"/>
      <c r="BB29" s="960"/>
      <c r="BC29" s="960"/>
      <c r="BD29" s="960"/>
      <c r="BE29" s="960"/>
      <c r="BF29" s="961"/>
      <c r="BG29" s="879">
        <f>AG29*AN29</f>
        <v>0</v>
      </c>
      <c r="BH29" s="879"/>
      <c r="BI29" s="879"/>
      <c r="BJ29" s="879"/>
      <c r="BK29" s="879"/>
      <c r="BL29" s="879"/>
      <c r="BM29" s="879"/>
      <c r="BN29" s="121"/>
      <c r="BO29" s="121"/>
      <c r="BP29" s="109"/>
      <c r="BQ29" s="109"/>
    </row>
    <row r="30" spans="1:69" s="110" customFormat="1" ht="20.25" customHeight="1">
      <c r="A30" s="106"/>
      <c r="B30" s="922"/>
      <c r="C30" s="922"/>
      <c r="D30" s="926"/>
      <c r="E30" s="927"/>
      <c r="F30" s="927"/>
      <c r="G30" s="927"/>
      <c r="H30" s="927"/>
      <c r="I30" s="927"/>
      <c r="J30" s="927"/>
      <c r="K30" s="927"/>
      <c r="L30" s="927"/>
      <c r="M30" s="927"/>
      <c r="N30" s="927"/>
      <c r="O30" s="927"/>
      <c r="P30" s="927"/>
      <c r="Q30" s="927"/>
      <c r="R30" s="927"/>
      <c r="S30" s="928"/>
      <c r="T30" s="890" t="s">
        <v>83</v>
      </c>
      <c r="U30" s="891"/>
      <c r="V30" s="938"/>
      <c r="W30" s="939"/>
      <c r="X30" s="939"/>
      <c r="Y30" s="940"/>
      <c r="Z30" s="941"/>
      <c r="AA30" s="942"/>
      <c r="AB30" s="942"/>
      <c r="AC30" s="942"/>
      <c r="AD30" s="942"/>
      <c r="AE30" s="942"/>
      <c r="AF30" s="943"/>
      <c r="AG30" s="879"/>
      <c r="AH30" s="879"/>
      <c r="AI30" s="879"/>
      <c r="AJ30" s="879"/>
      <c r="AK30" s="879"/>
      <c r="AL30" s="879"/>
      <c r="AM30" s="879"/>
      <c r="AN30" s="971"/>
      <c r="AO30" s="972"/>
      <c r="AP30" s="972"/>
      <c r="AQ30" s="972"/>
      <c r="AR30" s="972"/>
      <c r="AS30" s="972"/>
      <c r="AT30" s="973"/>
      <c r="AU30" s="953"/>
      <c r="AV30" s="954"/>
      <c r="AW30" s="954"/>
      <c r="AX30" s="954"/>
      <c r="AY30" s="955"/>
      <c r="AZ30" s="962"/>
      <c r="BA30" s="963"/>
      <c r="BB30" s="963"/>
      <c r="BC30" s="963"/>
      <c r="BD30" s="963"/>
      <c r="BE30" s="963"/>
      <c r="BF30" s="964"/>
      <c r="BG30" s="879"/>
      <c r="BH30" s="879"/>
      <c r="BI30" s="879"/>
      <c r="BJ30" s="879"/>
      <c r="BK30" s="879"/>
      <c r="BL30" s="879"/>
      <c r="BM30" s="879"/>
      <c r="BN30" s="121"/>
      <c r="BO30" s="121"/>
      <c r="BP30" s="109"/>
      <c r="BQ30" s="109"/>
    </row>
    <row r="31" spans="1:69" s="110" customFormat="1" ht="20.25" customHeight="1">
      <c r="A31" s="106"/>
      <c r="B31" s="922"/>
      <c r="C31" s="922"/>
      <c r="D31" s="929"/>
      <c r="E31" s="930"/>
      <c r="F31" s="930"/>
      <c r="G31" s="930"/>
      <c r="H31" s="930"/>
      <c r="I31" s="930"/>
      <c r="J31" s="930"/>
      <c r="K31" s="930"/>
      <c r="L31" s="930"/>
      <c r="M31" s="930"/>
      <c r="N31" s="930"/>
      <c r="O31" s="930"/>
      <c r="P31" s="930"/>
      <c r="Q31" s="930"/>
      <c r="R31" s="930"/>
      <c r="S31" s="931"/>
      <c r="T31" s="892" t="s">
        <v>22</v>
      </c>
      <c r="U31" s="893"/>
      <c r="V31" s="944"/>
      <c r="W31" s="945"/>
      <c r="X31" s="945"/>
      <c r="Y31" s="946"/>
      <c r="Z31" s="947"/>
      <c r="AA31" s="948"/>
      <c r="AB31" s="948"/>
      <c r="AC31" s="948"/>
      <c r="AD31" s="948"/>
      <c r="AE31" s="948"/>
      <c r="AF31" s="949"/>
      <c r="AG31" s="879"/>
      <c r="AH31" s="879"/>
      <c r="AI31" s="879"/>
      <c r="AJ31" s="879"/>
      <c r="AK31" s="879"/>
      <c r="AL31" s="879"/>
      <c r="AM31" s="879"/>
      <c r="AN31" s="974"/>
      <c r="AO31" s="975"/>
      <c r="AP31" s="975"/>
      <c r="AQ31" s="975"/>
      <c r="AR31" s="975"/>
      <c r="AS31" s="975"/>
      <c r="AT31" s="976"/>
      <c r="AU31" s="956"/>
      <c r="AV31" s="957"/>
      <c r="AW31" s="957"/>
      <c r="AX31" s="957"/>
      <c r="AY31" s="958"/>
      <c r="AZ31" s="965"/>
      <c r="BA31" s="966"/>
      <c r="BB31" s="966"/>
      <c r="BC31" s="966"/>
      <c r="BD31" s="966"/>
      <c r="BE31" s="966"/>
      <c r="BF31" s="967"/>
      <c r="BG31" s="879"/>
      <c r="BH31" s="879"/>
      <c r="BI31" s="879"/>
      <c r="BJ31" s="879"/>
      <c r="BK31" s="879"/>
      <c r="BL31" s="879"/>
      <c r="BM31" s="879"/>
      <c r="BN31" s="121"/>
      <c r="BO31" s="121"/>
      <c r="BP31" s="109"/>
      <c r="BQ31" s="109"/>
    </row>
    <row r="32" spans="1:69" s="110" customFormat="1" ht="20.25" customHeight="1">
      <c r="A32" s="106"/>
      <c r="B32" s="922" t="s">
        <v>108</v>
      </c>
      <c r="C32" s="922"/>
      <c r="D32" s="923">
        <f>IF('Pagina 4'!D47=0,"",'Pagina 4'!D47)</f>
      </c>
      <c r="E32" s="924"/>
      <c r="F32" s="924"/>
      <c r="G32" s="924"/>
      <c r="H32" s="924"/>
      <c r="I32" s="924"/>
      <c r="J32" s="924"/>
      <c r="K32" s="924"/>
      <c r="L32" s="924"/>
      <c r="M32" s="924"/>
      <c r="N32" s="924"/>
      <c r="O32" s="924"/>
      <c r="P32" s="924"/>
      <c r="Q32" s="924"/>
      <c r="R32" s="924"/>
      <c r="S32" s="925"/>
      <c r="T32" s="883" t="s">
        <v>21</v>
      </c>
      <c r="U32" s="884"/>
      <c r="V32" s="932"/>
      <c r="W32" s="933"/>
      <c r="X32" s="933"/>
      <c r="Y32" s="934"/>
      <c r="Z32" s="935"/>
      <c r="AA32" s="936"/>
      <c r="AB32" s="936"/>
      <c r="AC32" s="936"/>
      <c r="AD32" s="936"/>
      <c r="AE32" s="936"/>
      <c r="AF32" s="937"/>
      <c r="AG32" s="879">
        <f>SUM(Z32:AF34)</f>
        <v>0</v>
      </c>
      <c r="AH32" s="879"/>
      <c r="AI32" s="879"/>
      <c r="AJ32" s="879"/>
      <c r="AK32" s="879"/>
      <c r="AL32" s="879"/>
      <c r="AM32" s="879"/>
      <c r="AN32" s="968">
        <v>0.4</v>
      </c>
      <c r="AO32" s="969"/>
      <c r="AP32" s="969"/>
      <c r="AQ32" s="969"/>
      <c r="AR32" s="969"/>
      <c r="AS32" s="969"/>
      <c r="AT32" s="970"/>
      <c r="AU32" s="950"/>
      <c r="AV32" s="951"/>
      <c r="AW32" s="951"/>
      <c r="AX32" s="951"/>
      <c r="AY32" s="952"/>
      <c r="AZ32" s="959">
        <f>AG32*AU32</f>
        <v>0</v>
      </c>
      <c r="BA32" s="960"/>
      <c r="BB32" s="960"/>
      <c r="BC32" s="960"/>
      <c r="BD32" s="960"/>
      <c r="BE32" s="960"/>
      <c r="BF32" s="961"/>
      <c r="BG32" s="879">
        <f>AG32*AN32</f>
        <v>0</v>
      </c>
      <c r="BH32" s="879"/>
      <c r="BI32" s="879"/>
      <c r="BJ32" s="879"/>
      <c r="BK32" s="879"/>
      <c r="BL32" s="879"/>
      <c r="BM32" s="879"/>
      <c r="BN32" s="121"/>
      <c r="BO32" s="121"/>
      <c r="BP32" s="109"/>
      <c r="BQ32" s="109"/>
    </row>
    <row r="33" spans="1:69" s="110" customFormat="1" ht="20.25" customHeight="1">
      <c r="A33" s="106"/>
      <c r="B33" s="922"/>
      <c r="C33" s="922"/>
      <c r="D33" s="926"/>
      <c r="E33" s="927"/>
      <c r="F33" s="927"/>
      <c r="G33" s="927"/>
      <c r="H33" s="927"/>
      <c r="I33" s="927"/>
      <c r="J33" s="927"/>
      <c r="K33" s="927"/>
      <c r="L33" s="927"/>
      <c r="M33" s="927"/>
      <c r="N33" s="927"/>
      <c r="O33" s="927"/>
      <c r="P33" s="927"/>
      <c r="Q33" s="927"/>
      <c r="R33" s="927"/>
      <c r="S33" s="928"/>
      <c r="T33" s="890" t="s">
        <v>83</v>
      </c>
      <c r="U33" s="891"/>
      <c r="V33" s="938"/>
      <c r="W33" s="939"/>
      <c r="X33" s="939"/>
      <c r="Y33" s="940"/>
      <c r="Z33" s="941"/>
      <c r="AA33" s="942"/>
      <c r="AB33" s="942"/>
      <c r="AC33" s="942"/>
      <c r="AD33" s="942"/>
      <c r="AE33" s="942"/>
      <c r="AF33" s="943"/>
      <c r="AG33" s="879"/>
      <c r="AH33" s="879"/>
      <c r="AI33" s="879"/>
      <c r="AJ33" s="879"/>
      <c r="AK33" s="879"/>
      <c r="AL33" s="879"/>
      <c r="AM33" s="879"/>
      <c r="AN33" s="971"/>
      <c r="AO33" s="972"/>
      <c r="AP33" s="972"/>
      <c r="AQ33" s="972"/>
      <c r="AR33" s="972"/>
      <c r="AS33" s="972"/>
      <c r="AT33" s="973"/>
      <c r="AU33" s="953"/>
      <c r="AV33" s="954"/>
      <c r="AW33" s="954"/>
      <c r="AX33" s="954"/>
      <c r="AY33" s="955"/>
      <c r="AZ33" s="962"/>
      <c r="BA33" s="963"/>
      <c r="BB33" s="963"/>
      <c r="BC33" s="963"/>
      <c r="BD33" s="963"/>
      <c r="BE33" s="963"/>
      <c r="BF33" s="964"/>
      <c r="BG33" s="879"/>
      <c r="BH33" s="879"/>
      <c r="BI33" s="879"/>
      <c r="BJ33" s="879"/>
      <c r="BK33" s="879"/>
      <c r="BL33" s="879"/>
      <c r="BM33" s="879"/>
      <c r="BN33" s="121"/>
      <c r="BO33" s="121"/>
      <c r="BP33" s="109"/>
      <c r="BQ33" s="109"/>
    </row>
    <row r="34" spans="1:69" s="110" customFormat="1" ht="20.25" customHeight="1">
      <c r="A34" s="106"/>
      <c r="B34" s="922"/>
      <c r="C34" s="922"/>
      <c r="D34" s="929"/>
      <c r="E34" s="930"/>
      <c r="F34" s="930"/>
      <c r="G34" s="930"/>
      <c r="H34" s="930"/>
      <c r="I34" s="930"/>
      <c r="J34" s="930"/>
      <c r="K34" s="930"/>
      <c r="L34" s="930"/>
      <c r="M34" s="930"/>
      <c r="N34" s="930"/>
      <c r="O34" s="930"/>
      <c r="P34" s="930"/>
      <c r="Q34" s="930"/>
      <c r="R34" s="930"/>
      <c r="S34" s="931"/>
      <c r="T34" s="892" t="s">
        <v>22</v>
      </c>
      <c r="U34" s="893"/>
      <c r="V34" s="944"/>
      <c r="W34" s="945"/>
      <c r="X34" s="945"/>
      <c r="Y34" s="946"/>
      <c r="Z34" s="947"/>
      <c r="AA34" s="948"/>
      <c r="AB34" s="948"/>
      <c r="AC34" s="948"/>
      <c r="AD34" s="948"/>
      <c r="AE34" s="948"/>
      <c r="AF34" s="949"/>
      <c r="AG34" s="879"/>
      <c r="AH34" s="879"/>
      <c r="AI34" s="879"/>
      <c r="AJ34" s="879"/>
      <c r="AK34" s="879"/>
      <c r="AL34" s="879"/>
      <c r="AM34" s="879"/>
      <c r="AN34" s="974"/>
      <c r="AO34" s="975"/>
      <c r="AP34" s="975"/>
      <c r="AQ34" s="975"/>
      <c r="AR34" s="975"/>
      <c r="AS34" s="975"/>
      <c r="AT34" s="976"/>
      <c r="AU34" s="956"/>
      <c r="AV34" s="957"/>
      <c r="AW34" s="957"/>
      <c r="AX34" s="957"/>
      <c r="AY34" s="958"/>
      <c r="AZ34" s="965"/>
      <c r="BA34" s="966"/>
      <c r="BB34" s="966"/>
      <c r="BC34" s="966"/>
      <c r="BD34" s="966"/>
      <c r="BE34" s="966"/>
      <c r="BF34" s="967"/>
      <c r="BG34" s="879"/>
      <c r="BH34" s="879"/>
      <c r="BI34" s="879"/>
      <c r="BJ34" s="879"/>
      <c r="BK34" s="879"/>
      <c r="BL34" s="879"/>
      <c r="BM34" s="879"/>
      <c r="BN34" s="121"/>
      <c r="BO34" s="121"/>
      <c r="BP34" s="109"/>
      <c r="BQ34" s="109"/>
    </row>
    <row r="35" spans="1:69" s="110" customFormat="1" ht="20.25" customHeight="1">
      <c r="A35" s="106"/>
      <c r="B35" s="922" t="s">
        <v>109</v>
      </c>
      <c r="C35" s="922"/>
      <c r="D35" s="923">
        <f>IF('Pagina 4'!D52=0,"",'Pagina 4'!D52)</f>
      </c>
      <c r="E35" s="924"/>
      <c r="F35" s="924"/>
      <c r="G35" s="924"/>
      <c r="H35" s="924"/>
      <c r="I35" s="924"/>
      <c r="J35" s="924"/>
      <c r="K35" s="924"/>
      <c r="L35" s="924"/>
      <c r="M35" s="924"/>
      <c r="N35" s="924"/>
      <c r="O35" s="924"/>
      <c r="P35" s="924"/>
      <c r="Q35" s="924"/>
      <c r="R35" s="924"/>
      <c r="S35" s="925"/>
      <c r="T35" s="883" t="s">
        <v>21</v>
      </c>
      <c r="U35" s="884"/>
      <c r="V35" s="932"/>
      <c r="W35" s="933"/>
      <c r="X35" s="933"/>
      <c r="Y35" s="934"/>
      <c r="Z35" s="935"/>
      <c r="AA35" s="936"/>
      <c r="AB35" s="936"/>
      <c r="AC35" s="936"/>
      <c r="AD35" s="936"/>
      <c r="AE35" s="936"/>
      <c r="AF35" s="937"/>
      <c r="AG35" s="879">
        <f>SUM(Z35:AF37)</f>
        <v>0</v>
      </c>
      <c r="AH35" s="879"/>
      <c r="AI35" s="879"/>
      <c r="AJ35" s="879"/>
      <c r="AK35" s="879"/>
      <c r="AL35" s="879"/>
      <c r="AM35" s="879"/>
      <c r="AN35" s="968">
        <v>0.4</v>
      </c>
      <c r="AO35" s="969"/>
      <c r="AP35" s="969"/>
      <c r="AQ35" s="969"/>
      <c r="AR35" s="969"/>
      <c r="AS35" s="969"/>
      <c r="AT35" s="970"/>
      <c r="AU35" s="950"/>
      <c r="AV35" s="951"/>
      <c r="AW35" s="951"/>
      <c r="AX35" s="951"/>
      <c r="AY35" s="952"/>
      <c r="AZ35" s="959">
        <f>AG35*AU35</f>
        <v>0</v>
      </c>
      <c r="BA35" s="960"/>
      <c r="BB35" s="960"/>
      <c r="BC35" s="960"/>
      <c r="BD35" s="960"/>
      <c r="BE35" s="960"/>
      <c r="BF35" s="961"/>
      <c r="BG35" s="879">
        <f>AG35*AN35</f>
        <v>0</v>
      </c>
      <c r="BH35" s="879"/>
      <c r="BI35" s="879"/>
      <c r="BJ35" s="879"/>
      <c r="BK35" s="879"/>
      <c r="BL35" s="879"/>
      <c r="BM35" s="879"/>
      <c r="BN35" s="121"/>
      <c r="BO35" s="121"/>
      <c r="BP35" s="109"/>
      <c r="BQ35" s="109"/>
    </row>
    <row r="36" spans="1:69" s="110" customFormat="1" ht="20.25" customHeight="1">
      <c r="A36" s="106"/>
      <c r="B36" s="922"/>
      <c r="C36" s="922"/>
      <c r="D36" s="926"/>
      <c r="E36" s="927"/>
      <c r="F36" s="927"/>
      <c r="G36" s="927"/>
      <c r="H36" s="927"/>
      <c r="I36" s="927"/>
      <c r="J36" s="927"/>
      <c r="K36" s="927"/>
      <c r="L36" s="927"/>
      <c r="M36" s="927"/>
      <c r="N36" s="927"/>
      <c r="O36" s="927"/>
      <c r="P36" s="927"/>
      <c r="Q36" s="927"/>
      <c r="R36" s="927"/>
      <c r="S36" s="928"/>
      <c r="T36" s="890" t="s">
        <v>83</v>
      </c>
      <c r="U36" s="891"/>
      <c r="V36" s="938"/>
      <c r="W36" s="939"/>
      <c r="X36" s="939"/>
      <c r="Y36" s="940"/>
      <c r="Z36" s="941"/>
      <c r="AA36" s="942"/>
      <c r="AB36" s="942"/>
      <c r="AC36" s="942"/>
      <c r="AD36" s="942"/>
      <c r="AE36" s="942"/>
      <c r="AF36" s="943"/>
      <c r="AG36" s="879"/>
      <c r="AH36" s="879"/>
      <c r="AI36" s="879"/>
      <c r="AJ36" s="879"/>
      <c r="AK36" s="879"/>
      <c r="AL36" s="879"/>
      <c r="AM36" s="879"/>
      <c r="AN36" s="971"/>
      <c r="AO36" s="972"/>
      <c r="AP36" s="972"/>
      <c r="AQ36" s="972"/>
      <c r="AR36" s="972"/>
      <c r="AS36" s="972"/>
      <c r="AT36" s="973"/>
      <c r="AU36" s="953"/>
      <c r="AV36" s="954"/>
      <c r="AW36" s="954"/>
      <c r="AX36" s="954"/>
      <c r="AY36" s="955"/>
      <c r="AZ36" s="962"/>
      <c r="BA36" s="963"/>
      <c r="BB36" s="963"/>
      <c r="BC36" s="963"/>
      <c r="BD36" s="963"/>
      <c r="BE36" s="963"/>
      <c r="BF36" s="964"/>
      <c r="BG36" s="879"/>
      <c r="BH36" s="879"/>
      <c r="BI36" s="879"/>
      <c r="BJ36" s="879"/>
      <c r="BK36" s="879"/>
      <c r="BL36" s="879"/>
      <c r="BM36" s="879"/>
      <c r="BN36" s="121"/>
      <c r="BO36" s="121"/>
      <c r="BP36" s="109"/>
      <c r="BQ36" s="109"/>
    </row>
    <row r="37" spans="1:69" s="110" customFormat="1" ht="20.25" customHeight="1">
      <c r="A37" s="106"/>
      <c r="B37" s="922"/>
      <c r="C37" s="922"/>
      <c r="D37" s="929"/>
      <c r="E37" s="930"/>
      <c r="F37" s="930"/>
      <c r="G37" s="930"/>
      <c r="H37" s="930"/>
      <c r="I37" s="930"/>
      <c r="J37" s="930"/>
      <c r="K37" s="930"/>
      <c r="L37" s="930"/>
      <c r="M37" s="930"/>
      <c r="N37" s="930"/>
      <c r="O37" s="930"/>
      <c r="P37" s="930"/>
      <c r="Q37" s="930"/>
      <c r="R37" s="930"/>
      <c r="S37" s="931"/>
      <c r="T37" s="892" t="s">
        <v>22</v>
      </c>
      <c r="U37" s="893"/>
      <c r="V37" s="944"/>
      <c r="W37" s="945"/>
      <c r="X37" s="945"/>
      <c r="Y37" s="946"/>
      <c r="Z37" s="947"/>
      <c r="AA37" s="948"/>
      <c r="AB37" s="948"/>
      <c r="AC37" s="948"/>
      <c r="AD37" s="948"/>
      <c r="AE37" s="948"/>
      <c r="AF37" s="949"/>
      <c r="AG37" s="879"/>
      <c r="AH37" s="879"/>
      <c r="AI37" s="879"/>
      <c r="AJ37" s="879"/>
      <c r="AK37" s="879"/>
      <c r="AL37" s="879"/>
      <c r="AM37" s="879"/>
      <c r="AN37" s="974"/>
      <c r="AO37" s="975"/>
      <c r="AP37" s="975"/>
      <c r="AQ37" s="975"/>
      <c r="AR37" s="975"/>
      <c r="AS37" s="975"/>
      <c r="AT37" s="976"/>
      <c r="AU37" s="956"/>
      <c r="AV37" s="957"/>
      <c r="AW37" s="957"/>
      <c r="AX37" s="957"/>
      <c r="AY37" s="958"/>
      <c r="AZ37" s="965"/>
      <c r="BA37" s="966"/>
      <c r="BB37" s="966"/>
      <c r="BC37" s="966"/>
      <c r="BD37" s="966"/>
      <c r="BE37" s="966"/>
      <c r="BF37" s="967"/>
      <c r="BG37" s="879"/>
      <c r="BH37" s="879"/>
      <c r="BI37" s="879"/>
      <c r="BJ37" s="879"/>
      <c r="BK37" s="879"/>
      <c r="BL37" s="879"/>
      <c r="BM37" s="879"/>
      <c r="BN37" s="121"/>
      <c r="BO37" s="121"/>
      <c r="BP37" s="109"/>
      <c r="BQ37" s="109"/>
    </row>
    <row r="38" spans="1:69" s="110" customFormat="1" ht="20.25" customHeight="1">
      <c r="A38" s="106"/>
      <c r="B38" s="922" t="s">
        <v>110</v>
      </c>
      <c r="C38" s="922"/>
      <c r="D38" s="923">
        <f>IF('Pagina 4'!D57=0,"",'Pagina 4'!D57)</f>
      </c>
      <c r="E38" s="924"/>
      <c r="F38" s="924"/>
      <c r="G38" s="924"/>
      <c r="H38" s="924"/>
      <c r="I38" s="924"/>
      <c r="J38" s="924"/>
      <c r="K38" s="924"/>
      <c r="L38" s="924"/>
      <c r="M38" s="924"/>
      <c r="N38" s="924"/>
      <c r="O38" s="924"/>
      <c r="P38" s="924"/>
      <c r="Q38" s="924"/>
      <c r="R38" s="924"/>
      <c r="S38" s="925"/>
      <c r="T38" s="883" t="s">
        <v>21</v>
      </c>
      <c r="U38" s="884"/>
      <c r="V38" s="932"/>
      <c r="W38" s="933"/>
      <c r="X38" s="933"/>
      <c r="Y38" s="934"/>
      <c r="Z38" s="935"/>
      <c r="AA38" s="936"/>
      <c r="AB38" s="936"/>
      <c r="AC38" s="936"/>
      <c r="AD38" s="936"/>
      <c r="AE38" s="936"/>
      <c r="AF38" s="937"/>
      <c r="AG38" s="879">
        <f>SUM(Z38:AF40)</f>
        <v>0</v>
      </c>
      <c r="AH38" s="879"/>
      <c r="AI38" s="879"/>
      <c r="AJ38" s="879"/>
      <c r="AK38" s="879"/>
      <c r="AL38" s="879"/>
      <c r="AM38" s="879"/>
      <c r="AN38" s="968">
        <v>0.4</v>
      </c>
      <c r="AO38" s="969"/>
      <c r="AP38" s="969"/>
      <c r="AQ38" s="969"/>
      <c r="AR38" s="969"/>
      <c r="AS38" s="969"/>
      <c r="AT38" s="970"/>
      <c r="AU38" s="950"/>
      <c r="AV38" s="951"/>
      <c r="AW38" s="951"/>
      <c r="AX38" s="951"/>
      <c r="AY38" s="952"/>
      <c r="AZ38" s="959">
        <f>AG38*AU38</f>
        <v>0</v>
      </c>
      <c r="BA38" s="960"/>
      <c r="BB38" s="960"/>
      <c r="BC38" s="960"/>
      <c r="BD38" s="960"/>
      <c r="BE38" s="960"/>
      <c r="BF38" s="961"/>
      <c r="BG38" s="879">
        <f>AG38*AN38</f>
        <v>0</v>
      </c>
      <c r="BH38" s="879"/>
      <c r="BI38" s="879"/>
      <c r="BJ38" s="879"/>
      <c r="BK38" s="879"/>
      <c r="BL38" s="879"/>
      <c r="BM38" s="879"/>
      <c r="BN38" s="121"/>
      <c r="BO38" s="121"/>
      <c r="BP38" s="109"/>
      <c r="BQ38" s="109"/>
    </row>
    <row r="39" spans="1:69" s="110" customFormat="1" ht="20.25" customHeight="1">
      <c r="A39" s="106"/>
      <c r="B39" s="922"/>
      <c r="C39" s="922"/>
      <c r="D39" s="926"/>
      <c r="E39" s="927"/>
      <c r="F39" s="927"/>
      <c r="G39" s="927"/>
      <c r="H39" s="927"/>
      <c r="I39" s="927"/>
      <c r="J39" s="927"/>
      <c r="K39" s="927"/>
      <c r="L39" s="927"/>
      <c r="M39" s="927"/>
      <c r="N39" s="927"/>
      <c r="O39" s="927"/>
      <c r="P39" s="927"/>
      <c r="Q39" s="927"/>
      <c r="R39" s="927"/>
      <c r="S39" s="928"/>
      <c r="T39" s="890" t="s">
        <v>83</v>
      </c>
      <c r="U39" s="891"/>
      <c r="V39" s="938"/>
      <c r="W39" s="939"/>
      <c r="X39" s="939"/>
      <c r="Y39" s="940"/>
      <c r="Z39" s="941"/>
      <c r="AA39" s="942"/>
      <c r="AB39" s="942"/>
      <c r="AC39" s="942"/>
      <c r="AD39" s="942"/>
      <c r="AE39" s="942"/>
      <c r="AF39" s="943"/>
      <c r="AG39" s="879"/>
      <c r="AH39" s="879"/>
      <c r="AI39" s="879"/>
      <c r="AJ39" s="879"/>
      <c r="AK39" s="879"/>
      <c r="AL39" s="879"/>
      <c r="AM39" s="879"/>
      <c r="AN39" s="971"/>
      <c r="AO39" s="972"/>
      <c r="AP39" s="972"/>
      <c r="AQ39" s="972"/>
      <c r="AR39" s="972"/>
      <c r="AS39" s="972"/>
      <c r="AT39" s="973"/>
      <c r="AU39" s="953"/>
      <c r="AV39" s="954"/>
      <c r="AW39" s="954"/>
      <c r="AX39" s="954"/>
      <c r="AY39" s="955"/>
      <c r="AZ39" s="962"/>
      <c r="BA39" s="963"/>
      <c r="BB39" s="963"/>
      <c r="BC39" s="963"/>
      <c r="BD39" s="963"/>
      <c r="BE39" s="963"/>
      <c r="BF39" s="964"/>
      <c r="BG39" s="879"/>
      <c r="BH39" s="879"/>
      <c r="BI39" s="879"/>
      <c r="BJ39" s="879"/>
      <c r="BK39" s="879"/>
      <c r="BL39" s="879"/>
      <c r="BM39" s="879"/>
      <c r="BN39" s="121"/>
      <c r="BO39" s="121"/>
      <c r="BP39" s="109"/>
      <c r="BQ39" s="109"/>
    </row>
    <row r="40" spans="1:69" s="110" customFormat="1" ht="20.25" customHeight="1">
      <c r="A40" s="106"/>
      <c r="B40" s="922"/>
      <c r="C40" s="922"/>
      <c r="D40" s="929"/>
      <c r="E40" s="930"/>
      <c r="F40" s="930"/>
      <c r="G40" s="930"/>
      <c r="H40" s="930"/>
      <c r="I40" s="930"/>
      <c r="J40" s="930"/>
      <c r="K40" s="930"/>
      <c r="L40" s="930"/>
      <c r="M40" s="930"/>
      <c r="N40" s="930"/>
      <c r="O40" s="930"/>
      <c r="P40" s="930"/>
      <c r="Q40" s="930"/>
      <c r="R40" s="930"/>
      <c r="S40" s="931"/>
      <c r="T40" s="892" t="s">
        <v>22</v>
      </c>
      <c r="U40" s="893"/>
      <c r="V40" s="944"/>
      <c r="W40" s="945"/>
      <c r="X40" s="945"/>
      <c r="Y40" s="946"/>
      <c r="Z40" s="947"/>
      <c r="AA40" s="948"/>
      <c r="AB40" s="948"/>
      <c r="AC40" s="948"/>
      <c r="AD40" s="948"/>
      <c r="AE40" s="948"/>
      <c r="AF40" s="949"/>
      <c r="AG40" s="879"/>
      <c r="AH40" s="879"/>
      <c r="AI40" s="879"/>
      <c r="AJ40" s="879"/>
      <c r="AK40" s="879"/>
      <c r="AL40" s="879"/>
      <c r="AM40" s="879"/>
      <c r="AN40" s="974"/>
      <c r="AO40" s="975"/>
      <c r="AP40" s="975"/>
      <c r="AQ40" s="975"/>
      <c r="AR40" s="975"/>
      <c r="AS40" s="975"/>
      <c r="AT40" s="976"/>
      <c r="AU40" s="956"/>
      <c r="AV40" s="957"/>
      <c r="AW40" s="957"/>
      <c r="AX40" s="957"/>
      <c r="AY40" s="958"/>
      <c r="AZ40" s="965"/>
      <c r="BA40" s="966"/>
      <c r="BB40" s="966"/>
      <c r="BC40" s="966"/>
      <c r="BD40" s="966"/>
      <c r="BE40" s="966"/>
      <c r="BF40" s="967"/>
      <c r="BG40" s="879"/>
      <c r="BH40" s="879"/>
      <c r="BI40" s="879"/>
      <c r="BJ40" s="879"/>
      <c r="BK40" s="879"/>
      <c r="BL40" s="879"/>
      <c r="BM40" s="879"/>
      <c r="BN40" s="121"/>
      <c r="BO40" s="121"/>
      <c r="BP40" s="109"/>
      <c r="BQ40" s="109"/>
    </row>
    <row r="41" spans="1:69" s="110" customFormat="1" ht="20.25" customHeight="1">
      <c r="A41" s="106"/>
      <c r="B41" s="424" t="s">
        <v>85</v>
      </c>
      <c r="C41" s="425"/>
      <c r="D41" s="425"/>
      <c r="E41" s="425"/>
      <c r="F41" s="425"/>
      <c r="G41" s="425"/>
      <c r="H41" s="425"/>
      <c r="I41" s="425"/>
      <c r="J41" s="425"/>
      <c r="K41" s="425"/>
      <c r="L41" s="425"/>
      <c r="M41" s="425"/>
      <c r="N41" s="425"/>
      <c r="O41" s="425"/>
      <c r="P41" s="425"/>
      <c r="Q41" s="425"/>
      <c r="R41" s="425"/>
      <c r="S41" s="425"/>
      <c r="T41" s="883" t="s">
        <v>21</v>
      </c>
      <c r="U41" s="884"/>
      <c r="V41" s="885">
        <f>MAX(V38,V35,V32,V29,V26,V23,V20,V17,V14,V11)</f>
        <v>0</v>
      </c>
      <c r="W41" s="886"/>
      <c r="X41" s="886"/>
      <c r="Y41" s="887"/>
      <c r="Z41" s="880">
        <f>Z38+Z35+Z32+Z29+Z26+Z23+Z20+Z17+Z14+Z11</f>
        <v>0</v>
      </c>
      <c r="AA41" s="881"/>
      <c r="AB41" s="881"/>
      <c r="AC41" s="881"/>
      <c r="AD41" s="881"/>
      <c r="AE41" s="881"/>
      <c r="AF41" s="882"/>
      <c r="AG41" s="879">
        <f>SUM(AG11:AM40)</f>
        <v>0</v>
      </c>
      <c r="AH41" s="879"/>
      <c r="AI41" s="879"/>
      <c r="AJ41" s="879"/>
      <c r="AK41" s="879"/>
      <c r="AL41" s="879"/>
      <c r="AM41" s="879"/>
      <c r="AN41" s="900" t="s">
        <v>625</v>
      </c>
      <c r="AO41" s="901"/>
      <c r="AP41" s="901"/>
      <c r="AQ41" s="901"/>
      <c r="AR41" s="901"/>
      <c r="AS41" s="901"/>
      <c r="AT41" s="901"/>
      <c r="AU41" s="901"/>
      <c r="AV41" s="901"/>
      <c r="AW41" s="901"/>
      <c r="AX41" s="901"/>
      <c r="AY41" s="902"/>
      <c r="AZ41" s="879">
        <f>SUM(AZ11:BF40)</f>
        <v>0</v>
      </c>
      <c r="BA41" s="879"/>
      <c r="BB41" s="879"/>
      <c r="BC41" s="879"/>
      <c r="BD41" s="879"/>
      <c r="BE41" s="879"/>
      <c r="BF41" s="879"/>
      <c r="BG41" s="879">
        <f>SUM(BG11:BM40)</f>
        <v>0</v>
      </c>
      <c r="BH41" s="879"/>
      <c r="BI41" s="879"/>
      <c r="BJ41" s="879"/>
      <c r="BK41" s="879"/>
      <c r="BL41" s="879"/>
      <c r="BM41" s="879"/>
      <c r="BN41" s="121"/>
      <c r="BO41" s="121"/>
      <c r="BP41" s="109"/>
      <c r="BQ41" s="109"/>
    </row>
    <row r="42" spans="1:69" s="110" customFormat="1" ht="20.25" customHeight="1">
      <c r="A42" s="106"/>
      <c r="B42" s="427"/>
      <c r="C42" s="428"/>
      <c r="D42" s="428"/>
      <c r="E42" s="428"/>
      <c r="F42" s="428"/>
      <c r="G42" s="428"/>
      <c r="H42" s="428"/>
      <c r="I42" s="428"/>
      <c r="J42" s="428"/>
      <c r="K42" s="428"/>
      <c r="L42" s="428"/>
      <c r="M42" s="428"/>
      <c r="N42" s="428"/>
      <c r="O42" s="428"/>
      <c r="P42" s="428"/>
      <c r="Q42" s="428"/>
      <c r="R42" s="428"/>
      <c r="S42" s="428"/>
      <c r="T42" s="890" t="s">
        <v>83</v>
      </c>
      <c r="U42" s="891"/>
      <c r="V42" s="885">
        <f>MAX(V39,V36,V33,V30,V27,V24,V21,V18,V15,V12)</f>
        <v>0</v>
      </c>
      <c r="W42" s="886"/>
      <c r="X42" s="886"/>
      <c r="Y42" s="887"/>
      <c r="Z42" s="880">
        <f>Z39+Z36+Z33+Z30+Z27+Z24+Z21+Z18+Z15+Z12</f>
        <v>0</v>
      </c>
      <c r="AA42" s="881"/>
      <c r="AB42" s="881"/>
      <c r="AC42" s="881"/>
      <c r="AD42" s="881"/>
      <c r="AE42" s="881"/>
      <c r="AF42" s="882"/>
      <c r="AG42" s="879"/>
      <c r="AH42" s="879"/>
      <c r="AI42" s="879"/>
      <c r="AJ42" s="879"/>
      <c r="AK42" s="879"/>
      <c r="AL42" s="879"/>
      <c r="AM42" s="879"/>
      <c r="AN42" s="903"/>
      <c r="AO42" s="904"/>
      <c r="AP42" s="904"/>
      <c r="AQ42" s="904"/>
      <c r="AR42" s="904"/>
      <c r="AS42" s="904"/>
      <c r="AT42" s="904"/>
      <c r="AU42" s="904"/>
      <c r="AV42" s="904"/>
      <c r="AW42" s="904"/>
      <c r="AX42" s="904"/>
      <c r="AY42" s="905"/>
      <c r="AZ42" s="879"/>
      <c r="BA42" s="879"/>
      <c r="BB42" s="879"/>
      <c r="BC42" s="879"/>
      <c r="BD42" s="879"/>
      <c r="BE42" s="879"/>
      <c r="BF42" s="879"/>
      <c r="BG42" s="879"/>
      <c r="BH42" s="879"/>
      <c r="BI42" s="879"/>
      <c r="BJ42" s="879"/>
      <c r="BK42" s="879"/>
      <c r="BL42" s="879"/>
      <c r="BM42" s="879"/>
      <c r="BN42" s="121"/>
      <c r="BO42" s="121"/>
      <c r="BP42" s="109"/>
      <c r="BQ42" s="109"/>
    </row>
    <row r="43" spans="1:69" s="110" customFormat="1" ht="20.25" customHeight="1">
      <c r="A43" s="106"/>
      <c r="B43" s="430"/>
      <c r="C43" s="431"/>
      <c r="D43" s="431"/>
      <c r="E43" s="431"/>
      <c r="F43" s="431"/>
      <c r="G43" s="431"/>
      <c r="H43" s="431"/>
      <c r="I43" s="431"/>
      <c r="J43" s="431"/>
      <c r="K43" s="431"/>
      <c r="L43" s="431"/>
      <c r="M43" s="431"/>
      <c r="N43" s="431"/>
      <c r="O43" s="431"/>
      <c r="P43" s="431"/>
      <c r="Q43" s="431"/>
      <c r="R43" s="431"/>
      <c r="S43" s="431"/>
      <c r="T43" s="892" t="s">
        <v>22</v>
      </c>
      <c r="U43" s="893"/>
      <c r="V43" s="885">
        <f>MAX(V40,V37,V34,V31,V28,V25,V22,V19,V16,V13)</f>
        <v>0</v>
      </c>
      <c r="W43" s="886"/>
      <c r="X43" s="886"/>
      <c r="Y43" s="887"/>
      <c r="Z43" s="880">
        <f>Z40+Z37+Z34+Z31+Z28+Z25+Z22+Z19+Z16+Z13</f>
        <v>0</v>
      </c>
      <c r="AA43" s="881"/>
      <c r="AB43" s="881"/>
      <c r="AC43" s="881"/>
      <c r="AD43" s="881"/>
      <c r="AE43" s="881"/>
      <c r="AF43" s="882"/>
      <c r="AG43" s="879"/>
      <c r="AH43" s="879"/>
      <c r="AI43" s="879"/>
      <c r="AJ43" s="879"/>
      <c r="AK43" s="879"/>
      <c r="AL43" s="879"/>
      <c r="AM43" s="879"/>
      <c r="AN43" s="906"/>
      <c r="AO43" s="907"/>
      <c r="AP43" s="907"/>
      <c r="AQ43" s="907"/>
      <c r="AR43" s="907"/>
      <c r="AS43" s="907"/>
      <c r="AT43" s="907"/>
      <c r="AU43" s="907"/>
      <c r="AV43" s="907"/>
      <c r="AW43" s="907"/>
      <c r="AX43" s="907"/>
      <c r="AY43" s="908"/>
      <c r="AZ43" s="879"/>
      <c r="BA43" s="879"/>
      <c r="BB43" s="879"/>
      <c r="BC43" s="879"/>
      <c r="BD43" s="879"/>
      <c r="BE43" s="879"/>
      <c r="BF43" s="879"/>
      <c r="BG43" s="879"/>
      <c r="BH43" s="879"/>
      <c r="BI43" s="879"/>
      <c r="BJ43" s="879"/>
      <c r="BK43" s="879"/>
      <c r="BL43" s="879"/>
      <c r="BM43" s="879"/>
      <c r="BN43" s="121"/>
      <c r="BO43" s="121"/>
      <c r="BP43" s="109"/>
      <c r="BQ43" s="109"/>
    </row>
    <row r="44" spans="1:69" s="110" customFormat="1" ht="23.25" customHeight="1">
      <c r="A44" s="106"/>
      <c r="B44" s="919" t="s">
        <v>215</v>
      </c>
      <c r="C44" s="919"/>
      <c r="D44" s="919"/>
      <c r="E44" s="919"/>
      <c r="F44" s="919"/>
      <c r="G44" s="919"/>
      <c r="H44" s="919"/>
      <c r="I44" s="919"/>
      <c r="J44" s="919"/>
      <c r="K44" s="919"/>
      <c r="L44" s="919"/>
      <c r="M44" s="919"/>
      <c r="N44" s="919"/>
      <c r="O44" s="919"/>
      <c r="P44" s="919"/>
      <c r="Q44" s="919"/>
      <c r="R44" s="919"/>
      <c r="S44" s="919"/>
      <c r="T44" s="919"/>
      <c r="U44" s="919"/>
      <c r="V44" s="919"/>
      <c r="W44" s="919"/>
      <c r="X44" s="919"/>
      <c r="Y44" s="919"/>
      <c r="Z44" s="919"/>
      <c r="AA44" s="919"/>
      <c r="AB44" s="919"/>
      <c r="AC44" s="919"/>
      <c r="AD44" s="919"/>
      <c r="AE44" s="919"/>
      <c r="AF44" s="919"/>
      <c r="AG44" s="919"/>
      <c r="AH44" s="919"/>
      <c r="AI44" s="919"/>
      <c r="AJ44" s="919"/>
      <c r="AK44" s="919"/>
      <c r="AL44" s="919"/>
      <c r="AM44" s="919"/>
      <c r="AN44" s="919"/>
      <c r="AO44" s="919"/>
      <c r="AP44" s="919"/>
      <c r="AQ44" s="919"/>
      <c r="AR44" s="919"/>
      <c r="AS44" s="919"/>
      <c r="AT44" s="919"/>
      <c r="AU44" s="919"/>
      <c r="AV44" s="919"/>
      <c r="AW44" s="919"/>
      <c r="AX44" s="919"/>
      <c r="AY44" s="919"/>
      <c r="AZ44" s="919"/>
      <c r="BA44" s="919"/>
      <c r="BB44" s="919"/>
      <c r="BC44" s="919"/>
      <c r="BD44" s="919"/>
      <c r="BE44" s="919"/>
      <c r="BF44" s="919"/>
      <c r="BG44" s="919"/>
      <c r="BH44" s="919"/>
      <c r="BI44" s="919"/>
      <c r="BJ44" s="919"/>
      <c r="BK44" s="919"/>
      <c r="BL44" s="919"/>
      <c r="BM44" s="919"/>
      <c r="BN44" s="109"/>
      <c r="BO44" s="109"/>
      <c r="BP44" s="109"/>
      <c r="BQ44" s="109"/>
    </row>
    <row r="45" spans="1:69" s="110" customFormat="1" ht="23.25" customHeight="1">
      <c r="A45" s="106"/>
      <c r="B45" s="635"/>
      <c r="C45" s="635"/>
      <c r="D45" s="635"/>
      <c r="E45" s="635"/>
      <c r="F45" s="635"/>
      <c r="G45" s="635"/>
      <c r="H45" s="635"/>
      <c r="I45" s="635"/>
      <c r="J45" s="635"/>
      <c r="K45" s="635"/>
      <c r="L45" s="635"/>
      <c r="M45" s="635"/>
      <c r="N45" s="635"/>
      <c r="O45" s="635"/>
      <c r="P45" s="635"/>
      <c r="Q45" s="635"/>
      <c r="R45" s="635"/>
      <c r="S45" s="635"/>
      <c r="T45" s="635"/>
      <c r="U45" s="635"/>
      <c r="V45" s="635"/>
      <c r="W45" s="635"/>
      <c r="X45" s="635"/>
      <c r="Y45" s="635"/>
      <c r="Z45" s="635"/>
      <c r="AA45" s="635"/>
      <c r="AB45" s="635"/>
      <c r="AC45" s="635"/>
      <c r="AD45" s="635"/>
      <c r="AE45" s="635"/>
      <c r="AF45" s="635"/>
      <c r="AG45" s="635"/>
      <c r="AH45" s="635"/>
      <c r="AI45" s="635"/>
      <c r="AJ45" s="635"/>
      <c r="AK45" s="635"/>
      <c r="AL45" s="635"/>
      <c r="AM45" s="635"/>
      <c r="AN45" s="635"/>
      <c r="AO45" s="635"/>
      <c r="AP45" s="635"/>
      <c r="AQ45" s="635"/>
      <c r="AR45" s="635"/>
      <c r="AS45" s="635"/>
      <c r="AT45" s="635"/>
      <c r="AU45" s="635"/>
      <c r="AV45" s="635"/>
      <c r="AW45" s="635"/>
      <c r="AX45" s="635"/>
      <c r="AY45" s="635"/>
      <c r="AZ45" s="635"/>
      <c r="BA45" s="635"/>
      <c r="BB45" s="635"/>
      <c r="BC45" s="635"/>
      <c r="BD45" s="635"/>
      <c r="BE45" s="635"/>
      <c r="BF45" s="635"/>
      <c r="BG45" s="635"/>
      <c r="BH45" s="635"/>
      <c r="BI45" s="635"/>
      <c r="BJ45" s="635"/>
      <c r="BK45" s="635"/>
      <c r="BL45" s="635"/>
      <c r="BM45" s="635"/>
      <c r="BN45" s="109"/>
      <c r="BO45" s="109"/>
      <c r="BP45" s="109"/>
      <c r="BQ45" s="109"/>
    </row>
    <row r="46" spans="1:69" s="110" customFormat="1" ht="20.25" customHeight="1">
      <c r="A46" s="106"/>
      <c r="B46" s="112"/>
      <c r="C46" s="17"/>
      <c r="D46" s="332"/>
      <c r="E46" s="332"/>
      <c r="F46" s="332"/>
      <c r="G46" s="332"/>
      <c r="H46" s="332"/>
      <c r="I46" s="332"/>
      <c r="J46" s="332"/>
      <c r="K46" s="332"/>
      <c r="L46" s="332"/>
      <c r="M46" s="332"/>
      <c r="N46" s="332"/>
      <c r="O46" s="332"/>
      <c r="P46" s="332"/>
      <c r="Q46" s="332"/>
      <c r="R46" s="332"/>
      <c r="S46" s="332"/>
      <c r="T46" s="335"/>
      <c r="U46" s="335"/>
      <c r="V46" s="335"/>
      <c r="W46" s="335"/>
      <c r="X46" s="335"/>
      <c r="Y46" s="335"/>
      <c r="Z46" s="335"/>
      <c r="AA46" s="335"/>
      <c r="AB46" s="335"/>
      <c r="AC46" s="335"/>
      <c r="AD46" s="335"/>
      <c r="AE46" s="335"/>
      <c r="AF46" s="335"/>
      <c r="AG46" s="335"/>
      <c r="AH46" s="335"/>
      <c r="AI46" s="335"/>
      <c r="AJ46" s="335"/>
      <c r="AK46" s="335"/>
      <c r="AL46" s="335"/>
      <c r="AM46" s="335"/>
      <c r="AN46" s="335"/>
      <c r="AO46" s="335"/>
      <c r="AP46" s="335"/>
      <c r="AQ46" s="335"/>
      <c r="AR46" s="335"/>
      <c r="AS46" s="335"/>
      <c r="AT46" s="335"/>
      <c r="AU46" s="335"/>
      <c r="AV46" s="335"/>
      <c r="AW46" s="335"/>
      <c r="AX46" s="334"/>
      <c r="AY46" s="334"/>
      <c r="AZ46" s="334"/>
      <c r="BA46" s="334"/>
      <c r="BB46" s="335"/>
      <c r="BC46" s="335"/>
      <c r="BD46" s="335"/>
      <c r="BE46" s="111"/>
      <c r="BN46" s="109"/>
      <c r="BO46" s="109"/>
      <c r="BP46" s="109"/>
      <c r="BQ46" s="109"/>
    </row>
    <row r="47" spans="1:76" s="32" customFormat="1" ht="20.25" customHeight="1">
      <c r="A47" s="97" t="s">
        <v>684</v>
      </c>
      <c r="B47" s="98"/>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60"/>
      <c r="AL47" s="60"/>
      <c r="AM47" s="10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101"/>
      <c r="BO47" s="101"/>
      <c r="BP47" s="101"/>
      <c r="BQ47" s="101"/>
      <c r="BX47" s="101"/>
    </row>
    <row r="48" spans="1:69" s="110" customFormat="1" ht="20.25" customHeight="1">
      <c r="A48" s="106"/>
      <c r="B48" s="112"/>
      <c r="C48" s="17"/>
      <c r="D48" s="332"/>
      <c r="E48" s="332"/>
      <c r="F48" s="332"/>
      <c r="G48" s="332"/>
      <c r="H48" s="332"/>
      <c r="I48" s="332"/>
      <c r="J48" s="332"/>
      <c r="K48" s="332"/>
      <c r="L48" s="332"/>
      <c r="M48" s="332"/>
      <c r="N48" s="332"/>
      <c r="O48" s="332"/>
      <c r="P48" s="332"/>
      <c r="Q48" s="332"/>
      <c r="R48" s="332"/>
      <c r="S48" s="332"/>
      <c r="T48" s="335"/>
      <c r="U48" s="335"/>
      <c r="V48" s="335"/>
      <c r="W48" s="335"/>
      <c r="X48" s="335"/>
      <c r="Y48" s="335"/>
      <c r="Z48" s="335"/>
      <c r="AA48" s="335"/>
      <c r="AB48" s="335"/>
      <c r="AC48" s="335"/>
      <c r="AD48" s="335"/>
      <c r="AE48" s="335"/>
      <c r="AF48" s="335"/>
      <c r="AG48" s="335"/>
      <c r="AH48" s="335"/>
      <c r="AI48" s="335"/>
      <c r="AJ48" s="335"/>
      <c r="AK48" s="335"/>
      <c r="AL48" s="335"/>
      <c r="AM48" s="335"/>
      <c r="AN48" s="335"/>
      <c r="AO48" s="335"/>
      <c r="AP48" s="335"/>
      <c r="AQ48" s="335"/>
      <c r="AR48" s="335"/>
      <c r="AS48" s="335"/>
      <c r="AT48" s="335"/>
      <c r="AU48" s="335"/>
      <c r="AV48" s="335"/>
      <c r="AW48" s="335"/>
      <c r="AX48" s="334"/>
      <c r="AY48" s="334"/>
      <c r="AZ48" s="334"/>
      <c r="BA48" s="334"/>
      <c r="BB48" s="335"/>
      <c r="BC48" s="335"/>
      <c r="BD48" s="335"/>
      <c r="BE48" s="111"/>
      <c r="BN48" s="109"/>
      <c r="BO48" s="109"/>
      <c r="BP48" s="109"/>
      <c r="BQ48" s="109"/>
    </row>
    <row r="49" spans="1:69" s="115" customFormat="1" ht="20.25" customHeight="1">
      <c r="A49" s="113"/>
      <c r="B49" s="909" t="s">
        <v>497</v>
      </c>
      <c r="C49" s="910"/>
      <c r="D49" s="910"/>
      <c r="E49" s="910"/>
      <c r="F49" s="910"/>
      <c r="G49" s="910"/>
      <c r="H49" s="910"/>
      <c r="I49" s="910"/>
      <c r="J49" s="911"/>
      <c r="K49" s="909" t="s">
        <v>498</v>
      </c>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0"/>
      <c r="AY49" s="910"/>
      <c r="AZ49" s="910"/>
      <c r="BA49" s="910"/>
      <c r="BB49" s="910"/>
      <c r="BC49" s="910"/>
      <c r="BD49" s="910"/>
      <c r="BE49" s="910"/>
      <c r="BF49" s="910"/>
      <c r="BG49" s="920" t="s">
        <v>516</v>
      </c>
      <c r="BH49" s="920"/>
      <c r="BI49" s="920"/>
      <c r="BJ49" s="920"/>
      <c r="BK49" s="920"/>
      <c r="BL49" s="920"/>
      <c r="BM49" s="920"/>
      <c r="BN49" s="307"/>
      <c r="BO49" s="307"/>
      <c r="BP49" s="307"/>
      <c r="BQ49" s="307"/>
    </row>
    <row r="50" spans="1:69" s="115" customFormat="1" ht="20.25" customHeight="1">
      <c r="A50" s="113"/>
      <c r="B50" s="912"/>
      <c r="C50" s="913"/>
      <c r="D50" s="913"/>
      <c r="E50" s="913"/>
      <c r="F50" s="913"/>
      <c r="G50" s="913"/>
      <c r="H50" s="913"/>
      <c r="I50" s="913"/>
      <c r="J50" s="914"/>
      <c r="K50" s="912"/>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3"/>
      <c r="AY50" s="913"/>
      <c r="AZ50" s="913"/>
      <c r="BA50" s="913"/>
      <c r="BB50" s="913"/>
      <c r="BC50" s="913"/>
      <c r="BD50" s="913"/>
      <c r="BE50" s="913"/>
      <c r="BF50" s="913"/>
      <c r="BG50" s="920"/>
      <c r="BH50" s="920"/>
      <c r="BI50" s="920"/>
      <c r="BJ50" s="920"/>
      <c r="BK50" s="920"/>
      <c r="BL50" s="920"/>
      <c r="BM50" s="920"/>
      <c r="BN50" s="307"/>
      <c r="BO50" s="307"/>
      <c r="BP50" s="307"/>
      <c r="BQ50" s="307"/>
    </row>
    <row r="51" spans="1:69" s="115" customFormat="1" ht="20.25" customHeight="1">
      <c r="A51" s="113"/>
      <c r="B51" s="912"/>
      <c r="C51" s="913"/>
      <c r="D51" s="913"/>
      <c r="E51" s="913"/>
      <c r="F51" s="913"/>
      <c r="G51" s="913"/>
      <c r="H51" s="913"/>
      <c r="I51" s="913"/>
      <c r="J51" s="914"/>
      <c r="K51" s="912"/>
      <c r="L51" s="913"/>
      <c r="M51" s="913"/>
      <c r="N51" s="913"/>
      <c r="O51" s="913"/>
      <c r="P51" s="913"/>
      <c r="Q51" s="913"/>
      <c r="R51" s="913"/>
      <c r="S51" s="913"/>
      <c r="T51" s="913"/>
      <c r="U51" s="913"/>
      <c r="V51" s="913"/>
      <c r="W51" s="913"/>
      <c r="X51" s="913"/>
      <c r="Y51" s="913"/>
      <c r="Z51" s="913"/>
      <c r="AA51" s="913"/>
      <c r="AB51" s="913"/>
      <c r="AC51" s="913"/>
      <c r="AD51" s="913"/>
      <c r="AE51" s="913"/>
      <c r="AF51" s="913"/>
      <c r="AG51" s="913"/>
      <c r="AH51" s="913"/>
      <c r="AI51" s="913"/>
      <c r="AJ51" s="913"/>
      <c r="AK51" s="913"/>
      <c r="AL51" s="913"/>
      <c r="AM51" s="913"/>
      <c r="AN51" s="913"/>
      <c r="AO51" s="913"/>
      <c r="AP51" s="913"/>
      <c r="AQ51" s="913"/>
      <c r="AR51" s="913"/>
      <c r="AS51" s="913"/>
      <c r="AT51" s="913"/>
      <c r="AU51" s="913"/>
      <c r="AV51" s="913"/>
      <c r="AW51" s="913"/>
      <c r="AX51" s="913"/>
      <c r="AY51" s="913"/>
      <c r="AZ51" s="913"/>
      <c r="BA51" s="913"/>
      <c r="BB51" s="913"/>
      <c r="BC51" s="913"/>
      <c r="BD51" s="913"/>
      <c r="BE51" s="913"/>
      <c r="BF51" s="913"/>
      <c r="BG51" s="920"/>
      <c r="BH51" s="920"/>
      <c r="BI51" s="920"/>
      <c r="BJ51" s="920"/>
      <c r="BK51" s="920"/>
      <c r="BL51" s="920"/>
      <c r="BM51" s="920"/>
      <c r="BN51" s="307"/>
      <c r="BO51" s="307"/>
      <c r="BP51" s="307"/>
      <c r="BQ51" s="307"/>
    </row>
    <row r="52" spans="1:69" s="115" customFormat="1" ht="20.25" customHeight="1">
      <c r="A52" s="113"/>
      <c r="B52" s="915"/>
      <c r="C52" s="916"/>
      <c r="D52" s="916"/>
      <c r="E52" s="916"/>
      <c r="F52" s="916"/>
      <c r="G52" s="916"/>
      <c r="H52" s="916"/>
      <c r="I52" s="916"/>
      <c r="J52" s="917"/>
      <c r="K52" s="915"/>
      <c r="L52" s="916"/>
      <c r="M52" s="916"/>
      <c r="N52" s="916"/>
      <c r="O52" s="916"/>
      <c r="P52" s="916"/>
      <c r="Q52" s="916"/>
      <c r="R52" s="916"/>
      <c r="S52" s="916"/>
      <c r="T52" s="916"/>
      <c r="U52" s="916"/>
      <c r="V52" s="916"/>
      <c r="W52" s="916"/>
      <c r="X52" s="916"/>
      <c r="Y52" s="916"/>
      <c r="Z52" s="916"/>
      <c r="AA52" s="916"/>
      <c r="AB52" s="916"/>
      <c r="AC52" s="916"/>
      <c r="AD52" s="916"/>
      <c r="AE52" s="916"/>
      <c r="AF52" s="916"/>
      <c r="AG52" s="916"/>
      <c r="AH52" s="916"/>
      <c r="AI52" s="916"/>
      <c r="AJ52" s="916"/>
      <c r="AK52" s="916"/>
      <c r="AL52" s="916"/>
      <c r="AM52" s="916"/>
      <c r="AN52" s="916"/>
      <c r="AO52" s="916"/>
      <c r="AP52" s="916"/>
      <c r="AQ52" s="916"/>
      <c r="AR52" s="916"/>
      <c r="AS52" s="916"/>
      <c r="AT52" s="916"/>
      <c r="AU52" s="916"/>
      <c r="AV52" s="916"/>
      <c r="AW52" s="916"/>
      <c r="AX52" s="916"/>
      <c r="AY52" s="916"/>
      <c r="AZ52" s="916"/>
      <c r="BA52" s="916"/>
      <c r="BB52" s="916"/>
      <c r="BC52" s="916"/>
      <c r="BD52" s="916"/>
      <c r="BE52" s="916"/>
      <c r="BF52" s="916"/>
      <c r="BG52" s="920"/>
      <c r="BH52" s="920"/>
      <c r="BI52" s="920"/>
      <c r="BJ52" s="920"/>
      <c r="BK52" s="920"/>
      <c r="BL52" s="920"/>
      <c r="BM52" s="920"/>
      <c r="BN52" s="307"/>
      <c r="BO52" s="307"/>
      <c r="BP52" s="307"/>
      <c r="BQ52" s="307"/>
    </row>
    <row r="53" spans="1:69" s="115" customFormat="1" ht="20.25" customHeight="1">
      <c r="A53" s="113"/>
      <c r="B53" s="918"/>
      <c r="C53" s="889"/>
      <c r="D53" s="889"/>
      <c r="E53" s="889"/>
      <c r="F53" s="889"/>
      <c r="G53" s="889"/>
      <c r="H53" s="889"/>
      <c r="I53" s="889"/>
      <c r="J53" s="889"/>
      <c r="K53" s="894" t="s">
        <v>533</v>
      </c>
      <c r="L53" s="895"/>
      <c r="M53" s="895"/>
      <c r="N53" s="895"/>
      <c r="O53" s="895"/>
      <c r="P53" s="895"/>
      <c r="Q53" s="895"/>
      <c r="R53" s="895"/>
      <c r="S53" s="895"/>
      <c r="T53" s="895"/>
      <c r="U53" s="895"/>
      <c r="V53" s="895"/>
      <c r="W53" s="895"/>
      <c r="X53" s="895"/>
      <c r="Y53" s="895"/>
      <c r="Z53" s="895"/>
      <c r="AA53" s="895"/>
      <c r="AB53" s="895"/>
      <c r="AC53" s="895"/>
      <c r="AD53" s="895"/>
      <c r="AE53" s="895"/>
      <c r="AF53" s="895"/>
      <c r="AG53" s="895"/>
      <c r="AH53" s="895"/>
      <c r="AI53" s="895"/>
      <c r="AJ53" s="895"/>
      <c r="AK53" s="895"/>
      <c r="AL53" s="895"/>
      <c r="AM53" s="895"/>
      <c r="AN53" s="895"/>
      <c r="AO53" s="895"/>
      <c r="AP53" s="895"/>
      <c r="AQ53" s="895"/>
      <c r="AR53" s="895"/>
      <c r="AS53" s="895"/>
      <c r="AT53" s="895"/>
      <c r="AU53" s="895"/>
      <c r="AV53" s="895"/>
      <c r="AW53" s="895"/>
      <c r="AX53" s="895"/>
      <c r="AY53" s="895"/>
      <c r="AZ53" s="895"/>
      <c r="BA53" s="895"/>
      <c r="BB53" s="895"/>
      <c r="BC53" s="895"/>
      <c r="BD53" s="895"/>
      <c r="BE53" s="895"/>
      <c r="BF53" s="895"/>
      <c r="BG53" s="921"/>
      <c r="BH53" s="921"/>
      <c r="BI53" s="921"/>
      <c r="BJ53" s="921"/>
      <c r="BK53" s="921"/>
      <c r="BL53" s="921"/>
      <c r="BM53" s="921"/>
      <c r="BN53" s="307"/>
      <c r="BO53" s="307"/>
      <c r="BP53" s="352"/>
      <c r="BQ53" s="352"/>
    </row>
    <row r="54" spans="1:69" s="115" customFormat="1" ht="20.25" customHeight="1">
      <c r="A54" s="113"/>
      <c r="B54" s="889"/>
      <c r="C54" s="889"/>
      <c r="D54" s="889"/>
      <c r="E54" s="889"/>
      <c r="F54" s="889"/>
      <c r="G54" s="889"/>
      <c r="H54" s="889"/>
      <c r="I54" s="889"/>
      <c r="J54" s="889"/>
      <c r="K54" s="896"/>
      <c r="L54" s="897"/>
      <c r="M54" s="897"/>
      <c r="N54" s="897"/>
      <c r="O54" s="897"/>
      <c r="P54" s="897"/>
      <c r="Q54" s="897"/>
      <c r="R54" s="897"/>
      <c r="S54" s="897"/>
      <c r="T54" s="897"/>
      <c r="U54" s="897"/>
      <c r="V54" s="897"/>
      <c r="W54" s="897"/>
      <c r="X54" s="897"/>
      <c r="Y54" s="897"/>
      <c r="Z54" s="897"/>
      <c r="AA54" s="897"/>
      <c r="AB54" s="897"/>
      <c r="AC54" s="897"/>
      <c r="AD54" s="897"/>
      <c r="AE54" s="897"/>
      <c r="AF54" s="897"/>
      <c r="AG54" s="897"/>
      <c r="AH54" s="897"/>
      <c r="AI54" s="897"/>
      <c r="AJ54" s="897"/>
      <c r="AK54" s="897"/>
      <c r="AL54" s="897"/>
      <c r="AM54" s="897"/>
      <c r="AN54" s="897"/>
      <c r="AO54" s="897"/>
      <c r="AP54" s="897"/>
      <c r="AQ54" s="897"/>
      <c r="AR54" s="897"/>
      <c r="AS54" s="897"/>
      <c r="AT54" s="897"/>
      <c r="AU54" s="897"/>
      <c r="AV54" s="897"/>
      <c r="AW54" s="897"/>
      <c r="AX54" s="897"/>
      <c r="AY54" s="897"/>
      <c r="AZ54" s="897"/>
      <c r="BA54" s="897"/>
      <c r="BB54" s="897"/>
      <c r="BC54" s="897"/>
      <c r="BD54" s="897"/>
      <c r="BE54" s="897"/>
      <c r="BF54" s="897"/>
      <c r="BG54" s="921"/>
      <c r="BH54" s="921"/>
      <c r="BI54" s="921"/>
      <c r="BJ54" s="921"/>
      <c r="BK54" s="921"/>
      <c r="BL54" s="921"/>
      <c r="BM54" s="921"/>
      <c r="BN54" s="307"/>
      <c r="BO54" s="307"/>
      <c r="BP54" s="352"/>
      <c r="BQ54" s="352"/>
    </row>
    <row r="55" spans="1:69" s="115" customFormat="1" ht="20.25" customHeight="1">
      <c r="A55" s="113"/>
      <c r="B55" s="889"/>
      <c r="C55" s="889"/>
      <c r="D55" s="889"/>
      <c r="E55" s="889"/>
      <c r="F55" s="889"/>
      <c r="G55" s="889"/>
      <c r="H55" s="889"/>
      <c r="I55" s="889"/>
      <c r="J55" s="889"/>
      <c r="K55" s="896"/>
      <c r="L55" s="897"/>
      <c r="M55" s="897"/>
      <c r="N55" s="897"/>
      <c r="O55" s="897"/>
      <c r="P55" s="897"/>
      <c r="Q55" s="897"/>
      <c r="R55" s="897"/>
      <c r="S55" s="897"/>
      <c r="T55" s="897"/>
      <c r="U55" s="897"/>
      <c r="V55" s="897"/>
      <c r="W55" s="897"/>
      <c r="X55" s="897"/>
      <c r="Y55" s="897"/>
      <c r="Z55" s="897"/>
      <c r="AA55" s="897"/>
      <c r="AB55" s="897"/>
      <c r="AC55" s="897"/>
      <c r="AD55" s="897"/>
      <c r="AE55" s="897"/>
      <c r="AF55" s="897"/>
      <c r="AG55" s="897"/>
      <c r="AH55" s="897"/>
      <c r="AI55" s="897"/>
      <c r="AJ55" s="897"/>
      <c r="AK55" s="897"/>
      <c r="AL55" s="897"/>
      <c r="AM55" s="897"/>
      <c r="AN55" s="897"/>
      <c r="AO55" s="897"/>
      <c r="AP55" s="897"/>
      <c r="AQ55" s="897"/>
      <c r="AR55" s="897"/>
      <c r="AS55" s="897"/>
      <c r="AT55" s="897"/>
      <c r="AU55" s="897"/>
      <c r="AV55" s="897"/>
      <c r="AW55" s="897"/>
      <c r="AX55" s="897"/>
      <c r="AY55" s="897"/>
      <c r="AZ55" s="897"/>
      <c r="BA55" s="897"/>
      <c r="BB55" s="897"/>
      <c r="BC55" s="897"/>
      <c r="BD55" s="897"/>
      <c r="BE55" s="897"/>
      <c r="BF55" s="897"/>
      <c r="BG55" s="921"/>
      <c r="BH55" s="921"/>
      <c r="BI55" s="921"/>
      <c r="BJ55" s="921"/>
      <c r="BK55" s="921"/>
      <c r="BL55" s="921"/>
      <c r="BM55" s="921"/>
      <c r="BN55" s="307"/>
      <c r="BO55" s="307"/>
      <c r="BP55" s="352"/>
      <c r="BQ55" s="352"/>
    </row>
    <row r="56" spans="1:69" s="115" customFormat="1" ht="20.25" customHeight="1">
      <c r="A56" s="113"/>
      <c r="B56" s="889"/>
      <c r="C56" s="889"/>
      <c r="D56" s="889"/>
      <c r="E56" s="889"/>
      <c r="F56" s="889"/>
      <c r="G56" s="889"/>
      <c r="H56" s="889"/>
      <c r="I56" s="889"/>
      <c r="J56" s="889"/>
      <c r="K56" s="896"/>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7"/>
      <c r="AY56" s="897"/>
      <c r="AZ56" s="897"/>
      <c r="BA56" s="897"/>
      <c r="BB56" s="897"/>
      <c r="BC56" s="897"/>
      <c r="BD56" s="897"/>
      <c r="BE56" s="897"/>
      <c r="BF56" s="897"/>
      <c r="BG56" s="921"/>
      <c r="BH56" s="921"/>
      <c r="BI56" s="921"/>
      <c r="BJ56" s="921"/>
      <c r="BK56" s="921"/>
      <c r="BL56" s="921"/>
      <c r="BM56" s="921"/>
      <c r="BN56" s="307"/>
      <c r="BO56" s="307"/>
      <c r="BP56" s="352"/>
      <c r="BQ56" s="352"/>
    </row>
    <row r="57" spans="1:69" s="115" customFormat="1" ht="20.25" customHeight="1">
      <c r="A57" s="113"/>
      <c r="B57" s="889"/>
      <c r="C57" s="889"/>
      <c r="D57" s="889"/>
      <c r="E57" s="889"/>
      <c r="F57" s="889"/>
      <c r="G57" s="889"/>
      <c r="H57" s="889"/>
      <c r="I57" s="889"/>
      <c r="J57" s="889"/>
      <c r="K57" s="896"/>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7"/>
      <c r="AY57" s="897"/>
      <c r="AZ57" s="897"/>
      <c r="BA57" s="897"/>
      <c r="BB57" s="897"/>
      <c r="BC57" s="897"/>
      <c r="BD57" s="897"/>
      <c r="BE57" s="897"/>
      <c r="BF57" s="897"/>
      <c r="BG57" s="921"/>
      <c r="BH57" s="921"/>
      <c r="BI57" s="921"/>
      <c r="BJ57" s="921"/>
      <c r="BK57" s="921"/>
      <c r="BL57" s="921"/>
      <c r="BM57" s="921"/>
      <c r="BN57" s="307"/>
      <c r="BO57" s="307"/>
      <c r="BP57" s="352"/>
      <c r="BQ57" s="352"/>
    </row>
    <row r="58" spans="1:69" s="115" customFormat="1" ht="20.25" customHeight="1">
      <c r="A58" s="113"/>
      <c r="B58" s="889"/>
      <c r="C58" s="889"/>
      <c r="D58" s="889"/>
      <c r="E58" s="889"/>
      <c r="F58" s="889"/>
      <c r="G58" s="889"/>
      <c r="H58" s="889"/>
      <c r="I58" s="889"/>
      <c r="J58" s="889"/>
      <c r="K58" s="898"/>
      <c r="L58" s="899"/>
      <c r="M58" s="899"/>
      <c r="N58" s="899"/>
      <c r="O58" s="899"/>
      <c r="P58" s="899"/>
      <c r="Q58" s="899"/>
      <c r="R58" s="899"/>
      <c r="S58" s="899"/>
      <c r="T58" s="899"/>
      <c r="U58" s="899"/>
      <c r="V58" s="899"/>
      <c r="W58" s="899"/>
      <c r="X58" s="899"/>
      <c r="Y58" s="899"/>
      <c r="Z58" s="899"/>
      <c r="AA58" s="899"/>
      <c r="AB58" s="899"/>
      <c r="AC58" s="899"/>
      <c r="AD58" s="899"/>
      <c r="AE58" s="899"/>
      <c r="AF58" s="899"/>
      <c r="AG58" s="899"/>
      <c r="AH58" s="899"/>
      <c r="AI58" s="899"/>
      <c r="AJ58" s="899"/>
      <c r="AK58" s="899"/>
      <c r="AL58" s="899"/>
      <c r="AM58" s="899"/>
      <c r="AN58" s="899"/>
      <c r="AO58" s="899"/>
      <c r="AP58" s="899"/>
      <c r="AQ58" s="899"/>
      <c r="AR58" s="899"/>
      <c r="AS58" s="899"/>
      <c r="AT58" s="899"/>
      <c r="AU58" s="899"/>
      <c r="AV58" s="899"/>
      <c r="AW58" s="899"/>
      <c r="AX58" s="899"/>
      <c r="AY58" s="899"/>
      <c r="AZ58" s="899"/>
      <c r="BA58" s="899"/>
      <c r="BB58" s="899"/>
      <c r="BC58" s="899"/>
      <c r="BD58" s="899"/>
      <c r="BE58" s="899"/>
      <c r="BF58" s="899"/>
      <c r="BG58" s="921"/>
      <c r="BH58" s="921"/>
      <c r="BI58" s="921"/>
      <c r="BJ58" s="921"/>
      <c r="BK58" s="921"/>
      <c r="BL58" s="921"/>
      <c r="BM58" s="921"/>
      <c r="BN58" s="307"/>
      <c r="BO58" s="307"/>
      <c r="BP58" s="352"/>
      <c r="BQ58" s="352"/>
    </row>
    <row r="59" spans="1:69" s="115" customFormat="1" ht="20.25" customHeight="1">
      <c r="A59" s="113"/>
      <c r="B59" s="889"/>
      <c r="C59" s="889"/>
      <c r="D59" s="889"/>
      <c r="E59" s="889"/>
      <c r="F59" s="889"/>
      <c r="G59" s="889"/>
      <c r="H59" s="889"/>
      <c r="I59" s="889"/>
      <c r="J59" s="889"/>
      <c r="K59" s="894" t="s">
        <v>533</v>
      </c>
      <c r="L59" s="895"/>
      <c r="M59" s="895"/>
      <c r="N59" s="895"/>
      <c r="O59" s="895"/>
      <c r="P59" s="895"/>
      <c r="Q59" s="895"/>
      <c r="R59" s="895"/>
      <c r="S59" s="895"/>
      <c r="T59" s="895"/>
      <c r="U59" s="895"/>
      <c r="V59" s="895"/>
      <c r="W59" s="895"/>
      <c r="X59" s="895"/>
      <c r="Y59" s="895"/>
      <c r="Z59" s="895"/>
      <c r="AA59" s="895"/>
      <c r="AB59" s="895"/>
      <c r="AC59" s="895"/>
      <c r="AD59" s="895"/>
      <c r="AE59" s="895"/>
      <c r="AF59" s="895"/>
      <c r="AG59" s="895"/>
      <c r="AH59" s="895"/>
      <c r="AI59" s="895"/>
      <c r="AJ59" s="895"/>
      <c r="AK59" s="895"/>
      <c r="AL59" s="895"/>
      <c r="AM59" s="895"/>
      <c r="AN59" s="895"/>
      <c r="AO59" s="895"/>
      <c r="AP59" s="895"/>
      <c r="AQ59" s="895"/>
      <c r="AR59" s="895"/>
      <c r="AS59" s="895"/>
      <c r="AT59" s="895"/>
      <c r="AU59" s="895"/>
      <c r="AV59" s="895"/>
      <c r="AW59" s="895"/>
      <c r="AX59" s="895"/>
      <c r="AY59" s="895"/>
      <c r="AZ59" s="895"/>
      <c r="BA59" s="895"/>
      <c r="BB59" s="895"/>
      <c r="BC59" s="895"/>
      <c r="BD59" s="895"/>
      <c r="BE59" s="895"/>
      <c r="BF59" s="895"/>
      <c r="BG59" s="921"/>
      <c r="BH59" s="921"/>
      <c r="BI59" s="921"/>
      <c r="BJ59" s="921"/>
      <c r="BK59" s="921"/>
      <c r="BL59" s="921"/>
      <c r="BM59" s="921"/>
      <c r="BN59" s="307"/>
      <c r="BO59" s="307"/>
      <c r="BP59" s="352"/>
      <c r="BQ59" s="352"/>
    </row>
    <row r="60" spans="1:69" s="115" customFormat="1" ht="20.25" customHeight="1">
      <c r="A60" s="113"/>
      <c r="B60" s="889"/>
      <c r="C60" s="889"/>
      <c r="D60" s="889"/>
      <c r="E60" s="889"/>
      <c r="F60" s="889"/>
      <c r="G60" s="889"/>
      <c r="H60" s="889"/>
      <c r="I60" s="889"/>
      <c r="J60" s="889"/>
      <c r="K60" s="896"/>
      <c r="L60" s="897"/>
      <c r="M60" s="897"/>
      <c r="N60" s="897"/>
      <c r="O60" s="897"/>
      <c r="P60" s="897"/>
      <c r="Q60" s="897"/>
      <c r="R60" s="897"/>
      <c r="S60" s="897"/>
      <c r="T60" s="897"/>
      <c r="U60" s="897"/>
      <c r="V60" s="897"/>
      <c r="W60" s="897"/>
      <c r="X60" s="897"/>
      <c r="Y60" s="897"/>
      <c r="Z60" s="897"/>
      <c r="AA60" s="897"/>
      <c r="AB60" s="897"/>
      <c r="AC60" s="897"/>
      <c r="AD60" s="897"/>
      <c r="AE60" s="897"/>
      <c r="AF60" s="897"/>
      <c r="AG60" s="897"/>
      <c r="AH60" s="897"/>
      <c r="AI60" s="897"/>
      <c r="AJ60" s="897"/>
      <c r="AK60" s="897"/>
      <c r="AL60" s="897"/>
      <c r="AM60" s="897"/>
      <c r="AN60" s="897"/>
      <c r="AO60" s="897"/>
      <c r="AP60" s="897"/>
      <c r="AQ60" s="897"/>
      <c r="AR60" s="897"/>
      <c r="AS60" s="897"/>
      <c r="AT60" s="897"/>
      <c r="AU60" s="897"/>
      <c r="AV60" s="897"/>
      <c r="AW60" s="897"/>
      <c r="AX60" s="897"/>
      <c r="AY60" s="897"/>
      <c r="AZ60" s="897"/>
      <c r="BA60" s="897"/>
      <c r="BB60" s="897"/>
      <c r="BC60" s="897"/>
      <c r="BD60" s="897"/>
      <c r="BE60" s="897"/>
      <c r="BF60" s="897"/>
      <c r="BG60" s="921"/>
      <c r="BH60" s="921"/>
      <c r="BI60" s="921"/>
      <c r="BJ60" s="921"/>
      <c r="BK60" s="921"/>
      <c r="BL60" s="921"/>
      <c r="BM60" s="921"/>
      <c r="BN60" s="307"/>
      <c r="BO60" s="307"/>
      <c r="BP60" s="352"/>
      <c r="BQ60" s="352"/>
    </row>
    <row r="61" spans="1:69" s="115" customFormat="1" ht="20.25" customHeight="1">
      <c r="A61" s="113"/>
      <c r="B61" s="889"/>
      <c r="C61" s="889"/>
      <c r="D61" s="889"/>
      <c r="E61" s="889"/>
      <c r="F61" s="889"/>
      <c r="G61" s="889"/>
      <c r="H61" s="889"/>
      <c r="I61" s="889"/>
      <c r="J61" s="889"/>
      <c r="K61" s="896"/>
      <c r="L61" s="897"/>
      <c r="M61" s="897"/>
      <c r="N61" s="897"/>
      <c r="O61" s="897"/>
      <c r="P61" s="897"/>
      <c r="Q61" s="897"/>
      <c r="R61" s="897"/>
      <c r="S61" s="897"/>
      <c r="T61" s="897"/>
      <c r="U61" s="897"/>
      <c r="V61" s="897"/>
      <c r="W61" s="897"/>
      <c r="X61" s="897"/>
      <c r="Y61" s="897"/>
      <c r="Z61" s="897"/>
      <c r="AA61" s="897"/>
      <c r="AB61" s="897"/>
      <c r="AC61" s="897"/>
      <c r="AD61" s="897"/>
      <c r="AE61" s="897"/>
      <c r="AF61" s="897"/>
      <c r="AG61" s="897"/>
      <c r="AH61" s="897"/>
      <c r="AI61" s="897"/>
      <c r="AJ61" s="897"/>
      <c r="AK61" s="897"/>
      <c r="AL61" s="897"/>
      <c r="AM61" s="897"/>
      <c r="AN61" s="897"/>
      <c r="AO61" s="897"/>
      <c r="AP61" s="897"/>
      <c r="AQ61" s="897"/>
      <c r="AR61" s="897"/>
      <c r="AS61" s="897"/>
      <c r="AT61" s="897"/>
      <c r="AU61" s="897"/>
      <c r="AV61" s="897"/>
      <c r="AW61" s="897"/>
      <c r="AX61" s="897"/>
      <c r="AY61" s="897"/>
      <c r="AZ61" s="897"/>
      <c r="BA61" s="897"/>
      <c r="BB61" s="897"/>
      <c r="BC61" s="897"/>
      <c r="BD61" s="897"/>
      <c r="BE61" s="897"/>
      <c r="BF61" s="897"/>
      <c r="BG61" s="921"/>
      <c r="BH61" s="921"/>
      <c r="BI61" s="921"/>
      <c r="BJ61" s="921"/>
      <c r="BK61" s="921"/>
      <c r="BL61" s="921"/>
      <c r="BM61" s="921"/>
      <c r="BN61" s="307"/>
      <c r="BO61" s="307"/>
      <c r="BP61" s="352"/>
      <c r="BQ61" s="352"/>
    </row>
    <row r="62" spans="1:69" s="115" customFormat="1" ht="20.25" customHeight="1">
      <c r="A62" s="113"/>
      <c r="B62" s="889"/>
      <c r="C62" s="889"/>
      <c r="D62" s="889"/>
      <c r="E62" s="889"/>
      <c r="F62" s="889"/>
      <c r="G62" s="889"/>
      <c r="H62" s="889"/>
      <c r="I62" s="889"/>
      <c r="J62" s="889"/>
      <c r="K62" s="896"/>
      <c r="L62" s="897"/>
      <c r="M62" s="897"/>
      <c r="N62" s="897"/>
      <c r="O62" s="897"/>
      <c r="P62" s="897"/>
      <c r="Q62" s="897"/>
      <c r="R62" s="897"/>
      <c r="S62" s="897"/>
      <c r="T62" s="897"/>
      <c r="U62" s="897"/>
      <c r="V62" s="897"/>
      <c r="W62" s="897"/>
      <c r="X62" s="897"/>
      <c r="Y62" s="897"/>
      <c r="Z62" s="897"/>
      <c r="AA62" s="897"/>
      <c r="AB62" s="897"/>
      <c r="AC62" s="897"/>
      <c r="AD62" s="897"/>
      <c r="AE62" s="897"/>
      <c r="AF62" s="897"/>
      <c r="AG62" s="897"/>
      <c r="AH62" s="897"/>
      <c r="AI62" s="897"/>
      <c r="AJ62" s="897"/>
      <c r="AK62" s="897"/>
      <c r="AL62" s="897"/>
      <c r="AM62" s="897"/>
      <c r="AN62" s="897"/>
      <c r="AO62" s="897"/>
      <c r="AP62" s="897"/>
      <c r="AQ62" s="897"/>
      <c r="AR62" s="897"/>
      <c r="AS62" s="897"/>
      <c r="AT62" s="897"/>
      <c r="AU62" s="897"/>
      <c r="AV62" s="897"/>
      <c r="AW62" s="897"/>
      <c r="AX62" s="897"/>
      <c r="AY62" s="897"/>
      <c r="AZ62" s="897"/>
      <c r="BA62" s="897"/>
      <c r="BB62" s="897"/>
      <c r="BC62" s="897"/>
      <c r="BD62" s="897"/>
      <c r="BE62" s="897"/>
      <c r="BF62" s="897"/>
      <c r="BG62" s="921"/>
      <c r="BH62" s="921"/>
      <c r="BI62" s="921"/>
      <c r="BJ62" s="921"/>
      <c r="BK62" s="921"/>
      <c r="BL62" s="921"/>
      <c r="BM62" s="921"/>
      <c r="BN62" s="307"/>
      <c r="BO62" s="307"/>
      <c r="BP62" s="352"/>
      <c r="BQ62" s="352"/>
    </row>
    <row r="63" spans="1:69" s="115" customFormat="1" ht="20.25" customHeight="1">
      <c r="A63" s="113"/>
      <c r="B63" s="889"/>
      <c r="C63" s="889"/>
      <c r="D63" s="889"/>
      <c r="E63" s="889"/>
      <c r="F63" s="889"/>
      <c r="G63" s="889"/>
      <c r="H63" s="889"/>
      <c r="I63" s="889"/>
      <c r="J63" s="889"/>
      <c r="K63" s="896"/>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7"/>
      <c r="AY63" s="897"/>
      <c r="AZ63" s="897"/>
      <c r="BA63" s="897"/>
      <c r="BB63" s="897"/>
      <c r="BC63" s="897"/>
      <c r="BD63" s="897"/>
      <c r="BE63" s="897"/>
      <c r="BF63" s="897"/>
      <c r="BG63" s="921"/>
      <c r="BH63" s="921"/>
      <c r="BI63" s="921"/>
      <c r="BJ63" s="921"/>
      <c r="BK63" s="921"/>
      <c r="BL63" s="921"/>
      <c r="BM63" s="921"/>
      <c r="BN63" s="307"/>
      <c r="BO63" s="307"/>
      <c r="BP63" s="352"/>
      <c r="BQ63" s="352"/>
    </row>
    <row r="64" spans="1:69" s="115" customFormat="1" ht="20.25" customHeight="1">
      <c r="A64" s="113"/>
      <c r="B64" s="889"/>
      <c r="C64" s="889"/>
      <c r="D64" s="889"/>
      <c r="E64" s="889"/>
      <c r="F64" s="889"/>
      <c r="G64" s="889"/>
      <c r="H64" s="889"/>
      <c r="I64" s="889"/>
      <c r="J64" s="889"/>
      <c r="K64" s="898"/>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899"/>
      <c r="AM64" s="899"/>
      <c r="AN64" s="899"/>
      <c r="AO64" s="899"/>
      <c r="AP64" s="899"/>
      <c r="AQ64" s="899"/>
      <c r="AR64" s="899"/>
      <c r="AS64" s="899"/>
      <c r="AT64" s="899"/>
      <c r="AU64" s="899"/>
      <c r="AV64" s="899"/>
      <c r="AW64" s="899"/>
      <c r="AX64" s="899"/>
      <c r="AY64" s="899"/>
      <c r="AZ64" s="899"/>
      <c r="BA64" s="899"/>
      <c r="BB64" s="899"/>
      <c r="BC64" s="899"/>
      <c r="BD64" s="899"/>
      <c r="BE64" s="899"/>
      <c r="BF64" s="899"/>
      <c r="BG64" s="921"/>
      <c r="BH64" s="921"/>
      <c r="BI64" s="921"/>
      <c r="BJ64" s="921"/>
      <c r="BK64" s="921"/>
      <c r="BL64" s="921"/>
      <c r="BM64" s="921"/>
      <c r="BN64" s="307"/>
      <c r="BO64" s="307"/>
      <c r="BP64" s="352"/>
      <c r="BQ64" s="352"/>
    </row>
    <row r="65" spans="1:69" s="115" customFormat="1" ht="20.25" customHeight="1">
      <c r="A65" s="113"/>
      <c r="B65" s="889"/>
      <c r="C65" s="889"/>
      <c r="D65" s="889"/>
      <c r="E65" s="889"/>
      <c r="F65" s="889"/>
      <c r="G65" s="889"/>
      <c r="H65" s="889"/>
      <c r="I65" s="889"/>
      <c r="J65" s="889"/>
      <c r="K65" s="894" t="s">
        <v>533</v>
      </c>
      <c r="L65" s="895"/>
      <c r="M65" s="895"/>
      <c r="N65" s="895"/>
      <c r="O65" s="895"/>
      <c r="P65" s="895"/>
      <c r="Q65" s="895"/>
      <c r="R65" s="895"/>
      <c r="S65" s="895"/>
      <c r="T65" s="895"/>
      <c r="U65" s="895"/>
      <c r="V65" s="895"/>
      <c r="W65" s="895"/>
      <c r="X65" s="895"/>
      <c r="Y65" s="895"/>
      <c r="Z65" s="895"/>
      <c r="AA65" s="895"/>
      <c r="AB65" s="895"/>
      <c r="AC65" s="895"/>
      <c r="AD65" s="895"/>
      <c r="AE65" s="895"/>
      <c r="AF65" s="895"/>
      <c r="AG65" s="895"/>
      <c r="AH65" s="895"/>
      <c r="AI65" s="895"/>
      <c r="AJ65" s="895"/>
      <c r="AK65" s="895"/>
      <c r="AL65" s="895"/>
      <c r="AM65" s="895"/>
      <c r="AN65" s="895"/>
      <c r="AO65" s="895"/>
      <c r="AP65" s="895"/>
      <c r="AQ65" s="895"/>
      <c r="AR65" s="895"/>
      <c r="AS65" s="895"/>
      <c r="AT65" s="895"/>
      <c r="AU65" s="895"/>
      <c r="AV65" s="895"/>
      <c r="AW65" s="895"/>
      <c r="AX65" s="895"/>
      <c r="AY65" s="895"/>
      <c r="AZ65" s="895"/>
      <c r="BA65" s="895"/>
      <c r="BB65" s="895"/>
      <c r="BC65" s="895"/>
      <c r="BD65" s="895"/>
      <c r="BE65" s="895"/>
      <c r="BF65" s="895"/>
      <c r="BG65" s="921"/>
      <c r="BH65" s="921"/>
      <c r="BI65" s="921"/>
      <c r="BJ65" s="921"/>
      <c r="BK65" s="921"/>
      <c r="BL65" s="921"/>
      <c r="BM65" s="921"/>
      <c r="BN65" s="307"/>
      <c r="BO65" s="307"/>
      <c r="BP65" s="352"/>
      <c r="BQ65" s="352"/>
    </row>
    <row r="66" spans="1:69" s="115" customFormat="1" ht="20.25" customHeight="1">
      <c r="A66" s="113"/>
      <c r="B66" s="889"/>
      <c r="C66" s="889"/>
      <c r="D66" s="889"/>
      <c r="E66" s="889"/>
      <c r="F66" s="889"/>
      <c r="G66" s="889"/>
      <c r="H66" s="889"/>
      <c r="I66" s="889"/>
      <c r="J66" s="889"/>
      <c r="K66" s="896"/>
      <c r="L66" s="897"/>
      <c r="M66" s="897"/>
      <c r="N66" s="897"/>
      <c r="O66" s="897"/>
      <c r="P66" s="897"/>
      <c r="Q66" s="897"/>
      <c r="R66" s="897"/>
      <c r="S66" s="897"/>
      <c r="T66" s="897"/>
      <c r="U66" s="897"/>
      <c r="V66" s="897"/>
      <c r="W66" s="897"/>
      <c r="X66" s="897"/>
      <c r="Y66" s="897"/>
      <c r="Z66" s="897"/>
      <c r="AA66" s="897"/>
      <c r="AB66" s="897"/>
      <c r="AC66" s="897"/>
      <c r="AD66" s="897"/>
      <c r="AE66" s="897"/>
      <c r="AF66" s="897"/>
      <c r="AG66" s="897"/>
      <c r="AH66" s="897"/>
      <c r="AI66" s="897"/>
      <c r="AJ66" s="897"/>
      <c r="AK66" s="897"/>
      <c r="AL66" s="897"/>
      <c r="AM66" s="897"/>
      <c r="AN66" s="897"/>
      <c r="AO66" s="897"/>
      <c r="AP66" s="897"/>
      <c r="AQ66" s="897"/>
      <c r="AR66" s="897"/>
      <c r="AS66" s="897"/>
      <c r="AT66" s="897"/>
      <c r="AU66" s="897"/>
      <c r="AV66" s="897"/>
      <c r="AW66" s="897"/>
      <c r="AX66" s="897"/>
      <c r="AY66" s="897"/>
      <c r="AZ66" s="897"/>
      <c r="BA66" s="897"/>
      <c r="BB66" s="897"/>
      <c r="BC66" s="897"/>
      <c r="BD66" s="897"/>
      <c r="BE66" s="897"/>
      <c r="BF66" s="897"/>
      <c r="BG66" s="921"/>
      <c r="BH66" s="921"/>
      <c r="BI66" s="921"/>
      <c r="BJ66" s="921"/>
      <c r="BK66" s="921"/>
      <c r="BL66" s="921"/>
      <c r="BM66" s="921"/>
      <c r="BN66" s="307"/>
      <c r="BO66" s="307"/>
      <c r="BP66" s="352"/>
      <c r="BQ66" s="352"/>
    </row>
    <row r="67" spans="1:69" s="115" customFormat="1" ht="20.25" customHeight="1">
      <c r="A67" s="113"/>
      <c r="B67" s="889"/>
      <c r="C67" s="889"/>
      <c r="D67" s="889"/>
      <c r="E67" s="889"/>
      <c r="F67" s="889"/>
      <c r="G67" s="889"/>
      <c r="H67" s="889"/>
      <c r="I67" s="889"/>
      <c r="J67" s="889"/>
      <c r="K67" s="896"/>
      <c r="L67" s="897"/>
      <c r="M67" s="897"/>
      <c r="N67" s="897"/>
      <c r="O67" s="897"/>
      <c r="P67" s="897"/>
      <c r="Q67" s="897"/>
      <c r="R67" s="897"/>
      <c r="S67" s="897"/>
      <c r="T67" s="897"/>
      <c r="U67" s="897"/>
      <c r="V67" s="897"/>
      <c r="W67" s="897"/>
      <c r="X67" s="897"/>
      <c r="Y67" s="897"/>
      <c r="Z67" s="897"/>
      <c r="AA67" s="897"/>
      <c r="AB67" s="897"/>
      <c r="AC67" s="897"/>
      <c r="AD67" s="897"/>
      <c r="AE67" s="897"/>
      <c r="AF67" s="897"/>
      <c r="AG67" s="897"/>
      <c r="AH67" s="897"/>
      <c r="AI67" s="897"/>
      <c r="AJ67" s="897"/>
      <c r="AK67" s="897"/>
      <c r="AL67" s="897"/>
      <c r="AM67" s="897"/>
      <c r="AN67" s="897"/>
      <c r="AO67" s="897"/>
      <c r="AP67" s="897"/>
      <c r="AQ67" s="897"/>
      <c r="AR67" s="897"/>
      <c r="AS67" s="897"/>
      <c r="AT67" s="897"/>
      <c r="AU67" s="897"/>
      <c r="AV67" s="897"/>
      <c r="AW67" s="897"/>
      <c r="AX67" s="897"/>
      <c r="AY67" s="897"/>
      <c r="AZ67" s="897"/>
      <c r="BA67" s="897"/>
      <c r="BB67" s="897"/>
      <c r="BC67" s="897"/>
      <c r="BD67" s="897"/>
      <c r="BE67" s="897"/>
      <c r="BF67" s="897"/>
      <c r="BG67" s="921"/>
      <c r="BH67" s="921"/>
      <c r="BI67" s="921"/>
      <c r="BJ67" s="921"/>
      <c r="BK67" s="921"/>
      <c r="BL67" s="921"/>
      <c r="BM67" s="921"/>
      <c r="BN67" s="307"/>
      <c r="BO67" s="307"/>
      <c r="BP67" s="352"/>
      <c r="BQ67" s="352"/>
    </row>
    <row r="68" spans="1:69" s="115" customFormat="1" ht="20.25" customHeight="1">
      <c r="A68" s="113"/>
      <c r="B68" s="889"/>
      <c r="C68" s="889"/>
      <c r="D68" s="889"/>
      <c r="E68" s="889"/>
      <c r="F68" s="889"/>
      <c r="G68" s="889"/>
      <c r="H68" s="889"/>
      <c r="I68" s="889"/>
      <c r="J68" s="889"/>
      <c r="K68" s="896"/>
      <c r="L68" s="897"/>
      <c r="M68" s="897"/>
      <c r="N68" s="897"/>
      <c r="O68" s="897"/>
      <c r="P68" s="897"/>
      <c r="Q68" s="897"/>
      <c r="R68" s="897"/>
      <c r="S68" s="897"/>
      <c r="T68" s="897"/>
      <c r="U68" s="897"/>
      <c r="V68" s="897"/>
      <c r="W68" s="897"/>
      <c r="X68" s="897"/>
      <c r="Y68" s="897"/>
      <c r="Z68" s="897"/>
      <c r="AA68" s="897"/>
      <c r="AB68" s="897"/>
      <c r="AC68" s="897"/>
      <c r="AD68" s="897"/>
      <c r="AE68" s="897"/>
      <c r="AF68" s="897"/>
      <c r="AG68" s="897"/>
      <c r="AH68" s="897"/>
      <c r="AI68" s="897"/>
      <c r="AJ68" s="897"/>
      <c r="AK68" s="897"/>
      <c r="AL68" s="897"/>
      <c r="AM68" s="897"/>
      <c r="AN68" s="897"/>
      <c r="AO68" s="897"/>
      <c r="AP68" s="897"/>
      <c r="AQ68" s="897"/>
      <c r="AR68" s="897"/>
      <c r="AS68" s="897"/>
      <c r="AT68" s="897"/>
      <c r="AU68" s="897"/>
      <c r="AV68" s="897"/>
      <c r="AW68" s="897"/>
      <c r="AX68" s="897"/>
      <c r="AY68" s="897"/>
      <c r="AZ68" s="897"/>
      <c r="BA68" s="897"/>
      <c r="BB68" s="897"/>
      <c r="BC68" s="897"/>
      <c r="BD68" s="897"/>
      <c r="BE68" s="897"/>
      <c r="BF68" s="897"/>
      <c r="BG68" s="921"/>
      <c r="BH68" s="921"/>
      <c r="BI68" s="921"/>
      <c r="BJ68" s="921"/>
      <c r="BK68" s="921"/>
      <c r="BL68" s="921"/>
      <c r="BM68" s="921"/>
      <c r="BN68" s="307"/>
      <c r="BO68" s="307"/>
      <c r="BP68" s="352"/>
      <c r="BQ68" s="352"/>
    </row>
    <row r="69" spans="1:69" s="115" customFormat="1" ht="20.25" customHeight="1">
      <c r="A69" s="113"/>
      <c r="B69" s="889"/>
      <c r="C69" s="889"/>
      <c r="D69" s="889"/>
      <c r="E69" s="889"/>
      <c r="F69" s="889"/>
      <c r="G69" s="889"/>
      <c r="H69" s="889"/>
      <c r="I69" s="889"/>
      <c r="J69" s="889"/>
      <c r="K69" s="896"/>
      <c r="L69" s="897"/>
      <c r="M69" s="897"/>
      <c r="N69" s="897"/>
      <c r="O69" s="897"/>
      <c r="P69" s="897"/>
      <c r="Q69" s="897"/>
      <c r="R69" s="897"/>
      <c r="S69" s="897"/>
      <c r="T69" s="897"/>
      <c r="U69" s="897"/>
      <c r="V69" s="897"/>
      <c r="W69" s="897"/>
      <c r="X69" s="897"/>
      <c r="Y69" s="897"/>
      <c r="Z69" s="897"/>
      <c r="AA69" s="897"/>
      <c r="AB69" s="897"/>
      <c r="AC69" s="897"/>
      <c r="AD69" s="897"/>
      <c r="AE69" s="897"/>
      <c r="AF69" s="897"/>
      <c r="AG69" s="897"/>
      <c r="AH69" s="897"/>
      <c r="AI69" s="897"/>
      <c r="AJ69" s="897"/>
      <c r="AK69" s="897"/>
      <c r="AL69" s="897"/>
      <c r="AM69" s="897"/>
      <c r="AN69" s="897"/>
      <c r="AO69" s="897"/>
      <c r="AP69" s="897"/>
      <c r="AQ69" s="897"/>
      <c r="AR69" s="897"/>
      <c r="AS69" s="897"/>
      <c r="AT69" s="897"/>
      <c r="AU69" s="897"/>
      <c r="AV69" s="897"/>
      <c r="AW69" s="897"/>
      <c r="AX69" s="897"/>
      <c r="AY69" s="897"/>
      <c r="AZ69" s="897"/>
      <c r="BA69" s="897"/>
      <c r="BB69" s="897"/>
      <c r="BC69" s="897"/>
      <c r="BD69" s="897"/>
      <c r="BE69" s="897"/>
      <c r="BF69" s="897"/>
      <c r="BG69" s="921"/>
      <c r="BH69" s="921"/>
      <c r="BI69" s="921"/>
      <c r="BJ69" s="921"/>
      <c r="BK69" s="921"/>
      <c r="BL69" s="921"/>
      <c r="BM69" s="921"/>
      <c r="BN69" s="307"/>
      <c r="BO69" s="307"/>
      <c r="BP69" s="352"/>
      <c r="BQ69" s="352"/>
    </row>
    <row r="70" spans="1:69" s="115" customFormat="1" ht="20.25" customHeight="1">
      <c r="A70" s="113"/>
      <c r="B70" s="889"/>
      <c r="C70" s="889"/>
      <c r="D70" s="889"/>
      <c r="E70" s="889"/>
      <c r="F70" s="889"/>
      <c r="G70" s="889"/>
      <c r="H70" s="889"/>
      <c r="I70" s="889"/>
      <c r="J70" s="889"/>
      <c r="K70" s="898"/>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899"/>
      <c r="AY70" s="899"/>
      <c r="AZ70" s="899"/>
      <c r="BA70" s="899"/>
      <c r="BB70" s="899"/>
      <c r="BC70" s="899"/>
      <c r="BD70" s="899"/>
      <c r="BE70" s="899"/>
      <c r="BF70" s="899"/>
      <c r="BG70" s="921"/>
      <c r="BH70" s="921"/>
      <c r="BI70" s="921"/>
      <c r="BJ70" s="921"/>
      <c r="BK70" s="921"/>
      <c r="BL70" s="921"/>
      <c r="BM70" s="921"/>
      <c r="BN70" s="307"/>
      <c r="BO70" s="307"/>
      <c r="BP70" s="352"/>
      <c r="BQ70" s="352"/>
    </row>
    <row r="71" spans="1:69" s="115" customFormat="1" ht="20.25" customHeight="1">
      <c r="A71" s="113"/>
      <c r="B71" s="889"/>
      <c r="C71" s="889"/>
      <c r="D71" s="889"/>
      <c r="E71" s="889"/>
      <c r="F71" s="889"/>
      <c r="G71" s="889"/>
      <c r="H71" s="889"/>
      <c r="I71" s="889"/>
      <c r="J71" s="889"/>
      <c r="K71" s="894" t="s">
        <v>533</v>
      </c>
      <c r="L71" s="895"/>
      <c r="M71" s="895"/>
      <c r="N71" s="895"/>
      <c r="O71" s="895"/>
      <c r="P71" s="895"/>
      <c r="Q71" s="895"/>
      <c r="R71" s="895"/>
      <c r="S71" s="895"/>
      <c r="T71" s="895"/>
      <c r="U71" s="895"/>
      <c r="V71" s="895"/>
      <c r="W71" s="895"/>
      <c r="X71" s="895"/>
      <c r="Y71" s="895"/>
      <c r="Z71" s="895"/>
      <c r="AA71" s="895"/>
      <c r="AB71" s="895"/>
      <c r="AC71" s="895"/>
      <c r="AD71" s="895"/>
      <c r="AE71" s="895"/>
      <c r="AF71" s="895"/>
      <c r="AG71" s="895"/>
      <c r="AH71" s="895"/>
      <c r="AI71" s="895"/>
      <c r="AJ71" s="895"/>
      <c r="AK71" s="895"/>
      <c r="AL71" s="895"/>
      <c r="AM71" s="895"/>
      <c r="AN71" s="895"/>
      <c r="AO71" s="895"/>
      <c r="AP71" s="895"/>
      <c r="AQ71" s="895"/>
      <c r="AR71" s="895"/>
      <c r="AS71" s="895"/>
      <c r="AT71" s="895"/>
      <c r="AU71" s="895"/>
      <c r="AV71" s="895"/>
      <c r="AW71" s="895"/>
      <c r="AX71" s="895"/>
      <c r="AY71" s="895"/>
      <c r="AZ71" s="895"/>
      <c r="BA71" s="895"/>
      <c r="BB71" s="895"/>
      <c r="BC71" s="895"/>
      <c r="BD71" s="895"/>
      <c r="BE71" s="895"/>
      <c r="BF71" s="895"/>
      <c r="BG71" s="921"/>
      <c r="BH71" s="921"/>
      <c r="BI71" s="921"/>
      <c r="BJ71" s="921"/>
      <c r="BK71" s="921"/>
      <c r="BL71" s="921"/>
      <c r="BM71" s="921"/>
      <c r="BN71" s="307"/>
      <c r="BO71" s="307"/>
      <c r="BP71" s="352"/>
      <c r="BQ71" s="352"/>
    </row>
    <row r="72" spans="1:69" s="115" customFormat="1" ht="20.25" customHeight="1">
      <c r="A72" s="113"/>
      <c r="B72" s="889"/>
      <c r="C72" s="889"/>
      <c r="D72" s="889"/>
      <c r="E72" s="889"/>
      <c r="F72" s="889"/>
      <c r="G72" s="889"/>
      <c r="H72" s="889"/>
      <c r="I72" s="889"/>
      <c r="J72" s="889"/>
      <c r="K72" s="896"/>
      <c r="L72" s="897"/>
      <c r="M72" s="897"/>
      <c r="N72" s="897"/>
      <c r="O72" s="897"/>
      <c r="P72" s="897"/>
      <c r="Q72" s="897"/>
      <c r="R72" s="897"/>
      <c r="S72" s="897"/>
      <c r="T72" s="897"/>
      <c r="U72" s="897"/>
      <c r="V72" s="897"/>
      <c r="W72" s="897"/>
      <c r="X72" s="897"/>
      <c r="Y72" s="897"/>
      <c r="Z72" s="897"/>
      <c r="AA72" s="897"/>
      <c r="AB72" s="897"/>
      <c r="AC72" s="897"/>
      <c r="AD72" s="897"/>
      <c r="AE72" s="897"/>
      <c r="AF72" s="897"/>
      <c r="AG72" s="897"/>
      <c r="AH72" s="897"/>
      <c r="AI72" s="897"/>
      <c r="AJ72" s="897"/>
      <c r="AK72" s="897"/>
      <c r="AL72" s="897"/>
      <c r="AM72" s="897"/>
      <c r="AN72" s="897"/>
      <c r="AO72" s="897"/>
      <c r="AP72" s="897"/>
      <c r="AQ72" s="897"/>
      <c r="AR72" s="897"/>
      <c r="AS72" s="897"/>
      <c r="AT72" s="897"/>
      <c r="AU72" s="897"/>
      <c r="AV72" s="897"/>
      <c r="AW72" s="897"/>
      <c r="AX72" s="897"/>
      <c r="AY72" s="897"/>
      <c r="AZ72" s="897"/>
      <c r="BA72" s="897"/>
      <c r="BB72" s="897"/>
      <c r="BC72" s="897"/>
      <c r="BD72" s="897"/>
      <c r="BE72" s="897"/>
      <c r="BF72" s="897"/>
      <c r="BG72" s="921"/>
      <c r="BH72" s="921"/>
      <c r="BI72" s="921"/>
      <c r="BJ72" s="921"/>
      <c r="BK72" s="921"/>
      <c r="BL72" s="921"/>
      <c r="BM72" s="921"/>
      <c r="BN72" s="307"/>
      <c r="BO72" s="307"/>
      <c r="BP72" s="352"/>
      <c r="BQ72" s="352"/>
    </row>
    <row r="73" spans="1:69" s="115" customFormat="1" ht="20.25" customHeight="1">
      <c r="A73" s="113"/>
      <c r="B73" s="889"/>
      <c r="C73" s="889"/>
      <c r="D73" s="889"/>
      <c r="E73" s="889"/>
      <c r="F73" s="889"/>
      <c r="G73" s="889"/>
      <c r="H73" s="889"/>
      <c r="I73" s="889"/>
      <c r="J73" s="889"/>
      <c r="K73" s="896"/>
      <c r="L73" s="897"/>
      <c r="M73" s="897"/>
      <c r="N73" s="897"/>
      <c r="O73" s="897"/>
      <c r="P73" s="897"/>
      <c r="Q73" s="897"/>
      <c r="R73" s="897"/>
      <c r="S73" s="897"/>
      <c r="T73" s="897"/>
      <c r="U73" s="897"/>
      <c r="V73" s="897"/>
      <c r="W73" s="897"/>
      <c r="X73" s="897"/>
      <c r="Y73" s="897"/>
      <c r="Z73" s="897"/>
      <c r="AA73" s="897"/>
      <c r="AB73" s="897"/>
      <c r="AC73" s="897"/>
      <c r="AD73" s="897"/>
      <c r="AE73" s="897"/>
      <c r="AF73" s="897"/>
      <c r="AG73" s="897"/>
      <c r="AH73" s="897"/>
      <c r="AI73" s="897"/>
      <c r="AJ73" s="897"/>
      <c r="AK73" s="897"/>
      <c r="AL73" s="897"/>
      <c r="AM73" s="897"/>
      <c r="AN73" s="897"/>
      <c r="AO73" s="897"/>
      <c r="AP73" s="897"/>
      <c r="AQ73" s="897"/>
      <c r="AR73" s="897"/>
      <c r="AS73" s="897"/>
      <c r="AT73" s="897"/>
      <c r="AU73" s="897"/>
      <c r="AV73" s="897"/>
      <c r="AW73" s="897"/>
      <c r="AX73" s="897"/>
      <c r="AY73" s="897"/>
      <c r="AZ73" s="897"/>
      <c r="BA73" s="897"/>
      <c r="BB73" s="897"/>
      <c r="BC73" s="897"/>
      <c r="BD73" s="897"/>
      <c r="BE73" s="897"/>
      <c r="BF73" s="897"/>
      <c r="BG73" s="921"/>
      <c r="BH73" s="921"/>
      <c r="BI73" s="921"/>
      <c r="BJ73" s="921"/>
      <c r="BK73" s="921"/>
      <c r="BL73" s="921"/>
      <c r="BM73" s="921"/>
      <c r="BN73" s="307"/>
      <c r="BO73" s="307"/>
      <c r="BP73" s="352"/>
      <c r="BQ73" s="352"/>
    </row>
    <row r="74" spans="1:69" s="115" customFormat="1" ht="20.25" customHeight="1">
      <c r="A74" s="113"/>
      <c r="B74" s="889"/>
      <c r="C74" s="889"/>
      <c r="D74" s="889"/>
      <c r="E74" s="889"/>
      <c r="F74" s="889"/>
      <c r="G74" s="889"/>
      <c r="H74" s="889"/>
      <c r="I74" s="889"/>
      <c r="J74" s="889"/>
      <c r="K74" s="896"/>
      <c r="L74" s="897"/>
      <c r="M74" s="897"/>
      <c r="N74" s="897"/>
      <c r="O74" s="897"/>
      <c r="P74" s="897"/>
      <c r="Q74" s="897"/>
      <c r="R74" s="897"/>
      <c r="S74" s="897"/>
      <c r="T74" s="897"/>
      <c r="U74" s="897"/>
      <c r="V74" s="897"/>
      <c r="W74" s="897"/>
      <c r="X74" s="897"/>
      <c r="Y74" s="897"/>
      <c r="Z74" s="897"/>
      <c r="AA74" s="897"/>
      <c r="AB74" s="897"/>
      <c r="AC74" s="897"/>
      <c r="AD74" s="897"/>
      <c r="AE74" s="897"/>
      <c r="AF74" s="897"/>
      <c r="AG74" s="897"/>
      <c r="AH74" s="897"/>
      <c r="AI74" s="897"/>
      <c r="AJ74" s="897"/>
      <c r="AK74" s="897"/>
      <c r="AL74" s="897"/>
      <c r="AM74" s="897"/>
      <c r="AN74" s="897"/>
      <c r="AO74" s="897"/>
      <c r="AP74" s="897"/>
      <c r="AQ74" s="897"/>
      <c r="AR74" s="897"/>
      <c r="AS74" s="897"/>
      <c r="AT74" s="897"/>
      <c r="AU74" s="897"/>
      <c r="AV74" s="897"/>
      <c r="AW74" s="897"/>
      <c r="AX74" s="897"/>
      <c r="AY74" s="897"/>
      <c r="AZ74" s="897"/>
      <c r="BA74" s="897"/>
      <c r="BB74" s="897"/>
      <c r="BC74" s="897"/>
      <c r="BD74" s="897"/>
      <c r="BE74" s="897"/>
      <c r="BF74" s="897"/>
      <c r="BG74" s="921"/>
      <c r="BH74" s="921"/>
      <c r="BI74" s="921"/>
      <c r="BJ74" s="921"/>
      <c r="BK74" s="921"/>
      <c r="BL74" s="921"/>
      <c r="BM74" s="921"/>
      <c r="BN74" s="307"/>
      <c r="BO74" s="307"/>
      <c r="BP74" s="352"/>
      <c r="BQ74" s="352"/>
    </row>
    <row r="75" spans="1:69" s="115" customFormat="1" ht="20.25" customHeight="1">
      <c r="A75" s="113"/>
      <c r="B75" s="889"/>
      <c r="C75" s="889"/>
      <c r="D75" s="889"/>
      <c r="E75" s="889"/>
      <c r="F75" s="889"/>
      <c r="G75" s="889"/>
      <c r="H75" s="889"/>
      <c r="I75" s="889"/>
      <c r="J75" s="889"/>
      <c r="K75" s="896"/>
      <c r="L75" s="897"/>
      <c r="M75" s="897"/>
      <c r="N75" s="897"/>
      <c r="O75" s="897"/>
      <c r="P75" s="897"/>
      <c r="Q75" s="897"/>
      <c r="R75" s="897"/>
      <c r="S75" s="897"/>
      <c r="T75" s="897"/>
      <c r="U75" s="897"/>
      <c r="V75" s="897"/>
      <c r="W75" s="897"/>
      <c r="X75" s="897"/>
      <c r="Y75" s="897"/>
      <c r="Z75" s="897"/>
      <c r="AA75" s="897"/>
      <c r="AB75" s="897"/>
      <c r="AC75" s="897"/>
      <c r="AD75" s="897"/>
      <c r="AE75" s="897"/>
      <c r="AF75" s="897"/>
      <c r="AG75" s="897"/>
      <c r="AH75" s="897"/>
      <c r="AI75" s="897"/>
      <c r="AJ75" s="897"/>
      <c r="AK75" s="897"/>
      <c r="AL75" s="897"/>
      <c r="AM75" s="897"/>
      <c r="AN75" s="897"/>
      <c r="AO75" s="897"/>
      <c r="AP75" s="897"/>
      <c r="AQ75" s="897"/>
      <c r="AR75" s="897"/>
      <c r="AS75" s="897"/>
      <c r="AT75" s="897"/>
      <c r="AU75" s="897"/>
      <c r="AV75" s="897"/>
      <c r="AW75" s="897"/>
      <c r="AX75" s="897"/>
      <c r="AY75" s="897"/>
      <c r="AZ75" s="897"/>
      <c r="BA75" s="897"/>
      <c r="BB75" s="897"/>
      <c r="BC75" s="897"/>
      <c r="BD75" s="897"/>
      <c r="BE75" s="897"/>
      <c r="BF75" s="897"/>
      <c r="BG75" s="921"/>
      <c r="BH75" s="921"/>
      <c r="BI75" s="921"/>
      <c r="BJ75" s="921"/>
      <c r="BK75" s="921"/>
      <c r="BL75" s="921"/>
      <c r="BM75" s="921"/>
      <c r="BN75" s="307"/>
      <c r="BO75" s="307"/>
      <c r="BP75" s="352"/>
      <c r="BQ75" s="352"/>
    </row>
    <row r="76" spans="1:69" s="115" customFormat="1" ht="20.25" customHeight="1">
      <c r="A76" s="113"/>
      <c r="B76" s="889"/>
      <c r="C76" s="889"/>
      <c r="D76" s="889"/>
      <c r="E76" s="889"/>
      <c r="F76" s="889"/>
      <c r="G76" s="889"/>
      <c r="H76" s="889"/>
      <c r="I76" s="889"/>
      <c r="J76" s="889"/>
      <c r="K76" s="898"/>
      <c r="L76" s="899"/>
      <c r="M76" s="899"/>
      <c r="N76" s="899"/>
      <c r="O76" s="899"/>
      <c r="P76" s="899"/>
      <c r="Q76" s="899"/>
      <c r="R76" s="899"/>
      <c r="S76" s="899"/>
      <c r="T76" s="899"/>
      <c r="U76" s="899"/>
      <c r="V76" s="899"/>
      <c r="W76" s="899"/>
      <c r="X76" s="899"/>
      <c r="Y76" s="899"/>
      <c r="Z76" s="899"/>
      <c r="AA76" s="899"/>
      <c r="AB76" s="899"/>
      <c r="AC76" s="899"/>
      <c r="AD76" s="899"/>
      <c r="AE76" s="899"/>
      <c r="AF76" s="899"/>
      <c r="AG76" s="899"/>
      <c r="AH76" s="899"/>
      <c r="AI76" s="899"/>
      <c r="AJ76" s="899"/>
      <c r="AK76" s="899"/>
      <c r="AL76" s="899"/>
      <c r="AM76" s="899"/>
      <c r="AN76" s="899"/>
      <c r="AO76" s="899"/>
      <c r="AP76" s="899"/>
      <c r="AQ76" s="899"/>
      <c r="AR76" s="899"/>
      <c r="AS76" s="899"/>
      <c r="AT76" s="899"/>
      <c r="AU76" s="899"/>
      <c r="AV76" s="899"/>
      <c r="AW76" s="899"/>
      <c r="AX76" s="899"/>
      <c r="AY76" s="899"/>
      <c r="AZ76" s="899"/>
      <c r="BA76" s="899"/>
      <c r="BB76" s="899"/>
      <c r="BC76" s="899"/>
      <c r="BD76" s="899"/>
      <c r="BE76" s="899"/>
      <c r="BF76" s="899"/>
      <c r="BG76" s="921"/>
      <c r="BH76" s="921"/>
      <c r="BI76" s="921"/>
      <c r="BJ76" s="921"/>
      <c r="BK76" s="921"/>
      <c r="BL76" s="921"/>
      <c r="BM76" s="921"/>
      <c r="BN76" s="307"/>
      <c r="BO76" s="307"/>
      <c r="BP76" s="352"/>
      <c r="BQ76" s="352"/>
    </row>
    <row r="77" spans="4:77" s="119" customFormat="1" ht="20.25" customHeight="1">
      <c r="D77" s="888"/>
      <c r="E77" s="888"/>
      <c r="F77" s="888"/>
      <c r="G77" s="888"/>
      <c r="H77" s="888"/>
      <c r="I77" s="888"/>
      <c r="J77" s="888"/>
      <c r="K77" s="888"/>
      <c r="L77" s="888"/>
      <c r="M77" s="888"/>
      <c r="N77" s="888"/>
      <c r="O77" s="888"/>
      <c r="P77" s="888"/>
      <c r="Q77" s="888"/>
      <c r="R77" s="888"/>
      <c r="S77" s="332"/>
      <c r="T77" s="260"/>
      <c r="U77" s="335"/>
      <c r="V77" s="332"/>
      <c r="BT77" s="126"/>
      <c r="BX77" s="127"/>
      <c r="BY77" s="128"/>
    </row>
    <row r="78" spans="4:77" s="119" customFormat="1" ht="20.25" customHeight="1">
      <c r="D78" s="888"/>
      <c r="E78" s="888"/>
      <c r="F78" s="888"/>
      <c r="G78" s="888"/>
      <c r="H78" s="888"/>
      <c r="I78" s="888"/>
      <c r="J78" s="888"/>
      <c r="K78" s="888"/>
      <c r="L78" s="888"/>
      <c r="M78" s="888"/>
      <c r="N78" s="888"/>
      <c r="O78" s="888"/>
      <c r="P78" s="888"/>
      <c r="Q78" s="888"/>
      <c r="R78" s="888"/>
      <c r="S78" s="131"/>
      <c r="T78" s="132"/>
      <c r="BT78" s="126"/>
      <c r="BX78" s="129"/>
      <c r="BY78" s="130"/>
    </row>
    <row r="79" spans="4:20" ht="20.25" customHeight="1">
      <c r="D79" s="133"/>
      <c r="E79" s="133"/>
      <c r="F79" s="133"/>
      <c r="G79" s="133"/>
      <c r="H79" s="133"/>
      <c r="I79" s="133"/>
      <c r="J79" s="133"/>
      <c r="K79" s="133"/>
      <c r="L79" s="133"/>
      <c r="M79" s="133"/>
      <c r="N79" s="133"/>
      <c r="O79" s="133"/>
      <c r="P79" s="133"/>
      <c r="Q79" s="133"/>
      <c r="R79" s="133"/>
      <c r="S79" s="133"/>
      <c r="T79" s="133"/>
    </row>
    <row r="80" spans="4:20" ht="20.25" customHeight="1">
      <c r="D80" s="133"/>
      <c r="E80" s="133"/>
      <c r="F80" s="133"/>
      <c r="G80" s="133"/>
      <c r="H80" s="133"/>
      <c r="I80" s="133"/>
      <c r="J80" s="133"/>
      <c r="K80" s="133"/>
      <c r="L80" s="133"/>
      <c r="M80" s="133"/>
      <c r="N80" s="133"/>
      <c r="O80" s="133"/>
      <c r="P80" s="133"/>
      <c r="Q80" s="133"/>
      <c r="R80" s="133"/>
      <c r="S80" s="133"/>
      <c r="T80" s="133"/>
    </row>
    <row r="81" spans="4:20" ht="20.25" customHeight="1">
      <c r="D81" s="133"/>
      <c r="E81" s="133"/>
      <c r="F81" s="133"/>
      <c r="G81" s="133"/>
      <c r="H81" s="133"/>
      <c r="I81" s="133"/>
      <c r="J81" s="133"/>
      <c r="K81" s="133"/>
      <c r="L81" s="133"/>
      <c r="M81" s="133"/>
      <c r="N81" s="133"/>
      <c r="O81" s="133"/>
      <c r="P81" s="133"/>
      <c r="Q81" s="133"/>
      <c r="R81" s="133"/>
      <c r="S81" s="133"/>
      <c r="T81" s="133"/>
    </row>
    <row r="82" spans="4:20" ht="20.25" customHeight="1">
      <c r="D82" s="133"/>
      <c r="E82" s="133"/>
      <c r="F82" s="133"/>
      <c r="G82" s="133"/>
      <c r="H82" s="133"/>
      <c r="I82" s="133"/>
      <c r="J82" s="133"/>
      <c r="K82" s="133"/>
      <c r="L82" s="133"/>
      <c r="M82" s="133"/>
      <c r="N82" s="133"/>
      <c r="O82" s="133"/>
      <c r="P82" s="133"/>
      <c r="Q82" s="133"/>
      <c r="R82" s="133"/>
      <c r="S82" s="133"/>
      <c r="T82" s="133"/>
    </row>
    <row r="83" spans="4:20" ht="20.25" customHeight="1">
      <c r="D83" s="133"/>
      <c r="E83" s="133"/>
      <c r="F83" s="133"/>
      <c r="G83" s="133"/>
      <c r="H83" s="133"/>
      <c r="I83" s="133"/>
      <c r="J83" s="133"/>
      <c r="K83" s="133"/>
      <c r="L83" s="133"/>
      <c r="M83" s="133"/>
      <c r="N83" s="133"/>
      <c r="O83" s="133"/>
      <c r="P83" s="133"/>
      <c r="Q83" s="133"/>
      <c r="R83" s="133"/>
      <c r="S83" s="133"/>
      <c r="T83" s="133"/>
    </row>
    <row r="84" spans="4:20" ht="20.25" customHeight="1">
      <c r="D84" s="133"/>
      <c r="E84" s="133"/>
      <c r="F84" s="133"/>
      <c r="G84" s="133"/>
      <c r="H84" s="133"/>
      <c r="I84" s="133"/>
      <c r="J84" s="133"/>
      <c r="K84" s="133"/>
      <c r="L84" s="133"/>
      <c r="M84" s="133"/>
      <c r="N84" s="133"/>
      <c r="O84" s="133"/>
      <c r="P84" s="133"/>
      <c r="Q84" s="133"/>
      <c r="R84" s="133"/>
      <c r="S84" s="133"/>
      <c r="T84" s="133"/>
    </row>
    <row r="85" spans="4:20" ht="20.25" customHeight="1">
      <c r="D85" s="133"/>
      <c r="E85" s="133"/>
      <c r="F85" s="133"/>
      <c r="G85" s="133"/>
      <c r="H85" s="133"/>
      <c r="I85" s="133"/>
      <c r="J85" s="133"/>
      <c r="K85" s="133"/>
      <c r="L85" s="133"/>
      <c r="M85" s="133"/>
      <c r="N85" s="133"/>
      <c r="O85" s="133"/>
      <c r="P85" s="133"/>
      <c r="Q85" s="133"/>
      <c r="R85" s="133"/>
      <c r="S85" s="133"/>
      <c r="T85" s="133"/>
    </row>
    <row r="86" spans="4:20" ht="20.25" customHeight="1">
      <c r="D86" s="133"/>
      <c r="E86" s="133"/>
      <c r="F86" s="133"/>
      <c r="G86" s="133"/>
      <c r="H86" s="133"/>
      <c r="I86" s="133"/>
      <c r="J86" s="133"/>
      <c r="K86" s="133"/>
      <c r="L86" s="133"/>
      <c r="M86" s="133"/>
      <c r="N86" s="133"/>
      <c r="O86" s="133"/>
      <c r="P86" s="133"/>
      <c r="Q86" s="133"/>
      <c r="R86" s="133"/>
      <c r="S86" s="133"/>
      <c r="T86" s="133"/>
    </row>
    <row r="87" spans="4:20" ht="20.25" customHeight="1">
      <c r="D87" s="133"/>
      <c r="E87" s="133"/>
      <c r="F87" s="133"/>
      <c r="G87" s="133"/>
      <c r="H87" s="133"/>
      <c r="I87" s="133"/>
      <c r="J87" s="133"/>
      <c r="K87" s="133"/>
      <c r="L87" s="133"/>
      <c r="M87" s="133"/>
      <c r="N87" s="133"/>
      <c r="O87" s="133"/>
      <c r="P87" s="133"/>
      <c r="Q87" s="133"/>
      <c r="R87" s="133"/>
      <c r="S87" s="133"/>
      <c r="T87" s="133"/>
    </row>
    <row r="88" spans="4:20" ht="20.25" customHeight="1">
      <c r="D88" s="133"/>
      <c r="E88" s="133"/>
      <c r="F88" s="133"/>
      <c r="G88" s="133"/>
      <c r="H88" s="133"/>
      <c r="I88" s="133"/>
      <c r="J88" s="133"/>
      <c r="K88" s="133"/>
      <c r="L88" s="133"/>
      <c r="M88" s="133"/>
      <c r="N88" s="133"/>
      <c r="O88" s="133"/>
      <c r="P88" s="133"/>
      <c r="Q88" s="133"/>
      <c r="R88" s="133"/>
      <c r="S88" s="133"/>
      <c r="T88" s="133"/>
    </row>
    <row r="89" spans="4:20" ht="20.25" customHeight="1">
      <c r="D89" s="133"/>
      <c r="E89" s="133"/>
      <c r="F89" s="133"/>
      <c r="G89" s="133"/>
      <c r="H89" s="133"/>
      <c r="I89" s="133"/>
      <c r="J89" s="133"/>
      <c r="K89" s="133"/>
      <c r="L89" s="133"/>
      <c r="M89" s="133"/>
      <c r="N89" s="133"/>
      <c r="O89" s="133"/>
      <c r="P89" s="133"/>
      <c r="Q89" s="133"/>
      <c r="R89" s="133"/>
      <c r="S89" s="133"/>
      <c r="T89" s="133"/>
    </row>
    <row r="90" spans="4:20" ht="20.25" customHeight="1">
      <c r="D90" s="133"/>
      <c r="E90" s="133"/>
      <c r="F90" s="133"/>
      <c r="G90" s="133"/>
      <c r="H90" s="133"/>
      <c r="I90" s="133"/>
      <c r="J90" s="133"/>
      <c r="K90" s="133"/>
      <c r="L90" s="133"/>
      <c r="M90" s="133"/>
      <c r="N90" s="133"/>
      <c r="O90" s="133"/>
      <c r="P90" s="133"/>
      <c r="Q90" s="133"/>
      <c r="R90" s="133"/>
      <c r="S90" s="133"/>
      <c r="T90" s="133"/>
    </row>
    <row r="91" spans="4:20" ht="20.25" customHeight="1">
      <c r="D91" s="133"/>
      <c r="E91" s="133"/>
      <c r="F91" s="133"/>
      <c r="G91" s="133"/>
      <c r="H91" s="133"/>
      <c r="I91" s="133"/>
      <c r="J91" s="133"/>
      <c r="K91" s="133"/>
      <c r="L91" s="133"/>
      <c r="M91" s="133"/>
      <c r="N91" s="133"/>
      <c r="O91" s="133"/>
      <c r="P91" s="133"/>
      <c r="Q91" s="133"/>
      <c r="R91" s="133"/>
      <c r="S91" s="133"/>
      <c r="T91" s="133"/>
    </row>
    <row r="92" spans="4:20" ht="20.25" customHeight="1">
      <c r="D92" s="133"/>
      <c r="E92" s="133"/>
      <c r="F92" s="133"/>
      <c r="G92" s="133"/>
      <c r="H92" s="133"/>
      <c r="I92" s="133"/>
      <c r="J92" s="133"/>
      <c r="K92" s="133"/>
      <c r="L92" s="133"/>
      <c r="M92" s="133"/>
      <c r="N92" s="133"/>
      <c r="O92" s="133"/>
      <c r="P92" s="133"/>
      <c r="Q92" s="133"/>
      <c r="R92" s="133"/>
      <c r="S92" s="133"/>
      <c r="T92" s="133"/>
    </row>
  </sheetData>
  <sheetProtection password="CF60" sheet="1" objects="1" scenarios="1" formatRows="0" insertRows="0"/>
  <mergeCells count="205">
    <mergeCell ref="BG7:BM10"/>
    <mergeCell ref="T13:U13"/>
    <mergeCell ref="V13:Y13"/>
    <mergeCell ref="Z13:AF13"/>
    <mergeCell ref="AG7:AM10"/>
    <mergeCell ref="B14:C16"/>
    <mergeCell ref="D14:S16"/>
    <mergeCell ref="T14:U14"/>
    <mergeCell ref="V14:Y14"/>
    <mergeCell ref="Z14:AF14"/>
    <mergeCell ref="AG14:AM16"/>
    <mergeCell ref="BG14:BM16"/>
    <mergeCell ref="T15:U15"/>
    <mergeCell ref="V15:Y15"/>
    <mergeCell ref="Z15:AF15"/>
    <mergeCell ref="T16:U16"/>
    <mergeCell ref="V16:Y16"/>
    <mergeCell ref="Z16:AF16"/>
    <mergeCell ref="AU14:AY16"/>
    <mergeCell ref="AZ14:BF16"/>
    <mergeCell ref="AN14:AT16"/>
    <mergeCell ref="A1:BN2"/>
    <mergeCell ref="F4:AS4"/>
    <mergeCell ref="B7:C10"/>
    <mergeCell ref="D7:S10"/>
    <mergeCell ref="B11:C13"/>
    <mergeCell ref="D11:S13"/>
    <mergeCell ref="T11:U11"/>
    <mergeCell ref="V11:Y11"/>
    <mergeCell ref="Z11:AF11"/>
    <mergeCell ref="BG11:BM13"/>
    <mergeCell ref="T12:U12"/>
    <mergeCell ref="V12:Y12"/>
    <mergeCell ref="Z12:AF12"/>
    <mergeCell ref="AU11:AY13"/>
    <mergeCell ref="AZ11:BF13"/>
    <mergeCell ref="AU7:AY10"/>
    <mergeCell ref="AZ7:BF10"/>
    <mergeCell ref="AN7:AT10"/>
    <mergeCell ref="AN11:AT13"/>
    <mergeCell ref="AG11:AM13"/>
    <mergeCell ref="T7:AF8"/>
    <mergeCell ref="T9:U10"/>
    <mergeCell ref="V9:Y10"/>
    <mergeCell ref="Z9:AF10"/>
    <mergeCell ref="B17:C19"/>
    <mergeCell ref="D17:S19"/>
    <mergeCell ref="T17:U17"/>
    <mergeCell ref="V17:Y17"/>
    <mergeCell ref="Z17:AF17"/>
    <mergeCell ref="AG17:AM19"/>
    <mergeCell ref="BG17:BM19"/>
    <mergeCell ref="T18:U18"/>
    <mergeCell ref="V18:Y18"/>
    <mergeCell ref="Z18:AF18"/>
    <mergeCell ref="T19:U19"/>
    <mergeCell ref="V19:Y19"/>
    <mergeCell ref="Z19:AF19"/>
    <mergeCell ref="AU17:AY19"/>
    <mergeCell ref="AZ17:BF19"/>
    <mergeCell ref="AN17:AT19"/>
    <mergeCell ref="B20:C22"/>
    <mergeCell ref="D20:S22"/>
    <mergeCell ref="T20:U20"/>
    <mergeCell ref="V20:Y20"/>
    <mergeCell ref="Z20:AF20"/>
    <mergeCell ref="AG20:AM22"/>
    <mergeCell ref="BG20:BM22"/>
    <mergeCell ref="T21:U21"/>
    <mergeCell ref="V21:Y21"/>
    <mergeCell ref="Z21:AF21"/>
    <mergeCell ref="T22:U22"/>
    <mergeCell ref="V22:Y22"/>
    <mergeCell ref="Z22:AF22"/>
    <mergeCell ref="AU20:AY22"/>
    <mergeCell ref="AZ20:BF22"/>
    <mergeCell ref="AN20:AT22"/>
    <mergeCell ref="B23:C25"/>
    <mergeCell ref="D23:S25"/>
    <mergeCell ref="T23:U23"/>
    <mergeCell ref="V23:Y23"/>
    <mergeCell ref="Z23:AF23"/>
    <mergeCell ref="AG23:AM25"/>
    <mergeCell ref="BG23:BM25"/>
    <mergeCell ref="T24:U24"/>
    <mergeCell ref="V24:Y24"/>
    <mergeCell ref="Z24:AF24"/>
    <mergeCell ref="T25:U25"/>
    <mergeCell ref="V25:Y25"/>
    <mergeCell ref="Z25:AF25"/>
    <mergeCell ref="AZ23:BF25"/>
    <mergeCell ref="AN23:AT25"/>
    <mergeCell ref="AU23:AY25"/>
    <mergeCell ref="B26:C28"/>
    <mergeCell ref="D26:S28"/>
    <mergeCell ref="T26:U26"/>
    <mergeCell ref="V26:Y26"/>
    <mergeCell ref="Z26:AF26"/>
    <mergeCell ref="AG26:AM28"/>
    <mergeCell ref="BG26:BM28"/>
    <mergeCell ref="T27:U27"/>
    <mergeCell ref="V27:Y27"/>
    <mergeCell ref="Z27:AF27"/>
    <mergeCell ref="T28:U28"/>
    <mergeCell ref="V28:Y28"/>
    <mergeCell ref="Z28:AF28"/>
    <mergeCell ref="AZ26:BF28"/>
    <mergeCell ref="AN26:AT28"/>
    <mergeCell ref="AU26:AY28"/>
    <mergeCell ref="B29:C31"/>
    <mergeCell ref="D29:S31"/>
    <mergeCell ref="T29:U29"/>
    <mergeCell ref="V29:Y29"/>
    <mergeCell ref="Z29:AF29"/>
    <mergeCell ref="AG29:AM31"/>
    <mergeCell ref="BG29:BM31"/>
    <mergeCell ref="T30:U30"/>
    <mergeCell ref="V30:Y30"/>
    <mergeCell ref="Z30:AF30"/>
    <mergeCell ref="T31:U31"/>
    <mergeCell ref="V31:Y31"/>
    <mergeCell ref="Z31:AF31"/>
    <mergeCell ref="AU29:AY31"/>
    <mergeCell ref="AZ29:BF31"/>
    <mergeCell ref="AN29:AT31"/>
    <mergeCell ref="B32:C34"/>
    <mergeCell ref="D32:S34"/>
    <mergeCell ref="T32:U32"/>
    <mergeCell ref="V32:Y32"/>
    <mergeCell ref="Z32:AF32"/>
    <mergeCell ref="AG32:AM34"/>
    <mergeCell ref="BG32:BM34"/>
    <mergeCell ref="T33:U33"/>
    <mergeCell ref="V33:Y33"/>
    <mergeCell ref="Z33:AF33"/>
    <mergeCell ref="T34:U34"/>
    <mergeCell ref="V34:Y34"/>
    <mergeCell ref="Z34:AF34"/>
    <mergeCell ref="AU32:AY34"/>
    <mergeCell ref="AZ32:BF34"/>
    <mergeCell ref="AN32:AT34"/>
    <mergeCell ref="B35:C37"/>
    <mergeCell ref="D35:S37"/>
    <mergeCell ref="T35:U35"/>
    <mergeCell ref="V35:Y35"/>
    <mergeCell ref="Z35:AF35"/>
    <mergeCell ref="AG35:AM37"/>
    <mergeCell ref="BG35:BM37"/>
    <mergeCell ref="T36:U36"/>
    <mergeCell ref="V36:Y36"/>
    <mergeCell ref="Z36:AF36"/>
    <mergeCell ref="T37:U37"/>
    <mergeCell ref="V37:Y37"/>
    <mergeCell ref="Z37:AF37"/>
    <mergeCell ref="AU35:AY37"/>
    <mergeCell ref="AZ35:BF37"/>
    <mergeCell ref="AN35:AT37"/>
    <mergeCell ref="K71:BF76"/>
    <mergeCell ref="BG49:BM52"/>
    <mergeCell ref="BG53:BM58"/>
    <mergeCell ref="BG59:BM64"/>
    <mergeCell ref="BG65:BM70"/>
    <mergeCell ref="BG71:BM76"/>
    <mergeCell ref="BG41:BM43"/>
    <mergeCell ref="B41:S43"/>
    <mergeCell ref="B38:C40"/>
    <mergeCell ref="D38:S40"/>
    <mergeCell ref="T38:U38"/>
    <mergeCell ref="V38:Y38"/>
    <mergeCell ref="Z38:AF38"/>
    <mergeCell ref="AG38:AM40"/>
    <mergeCell ref="BG38:BM40"/>
    <mergeCell ref="T39:U39"/>
    <mergeCell ref="V39:Y39"/>
    <mergeCell ref="Z39:AF39"/>
    <mergeCell ref="T40:U40"/>
    <mergeCell ref="V40:Y40"/>
    <mergeCell ref="Z40:AF40"/>
    <mergeCell ref="AU38:AY40"/>
    <mergeCell ref="AZ38:BF40"/>
    <mergeCell ref="AN38:AT40"/>
    <mergeCell ref="AZ41:BF43"/>
    <mergeCell ref="AG41:AM43"/>
    <mergeCell ref="Z41:AF41"/>
    <mergeCell ref="Z42:AF42"/>
    <mergeCell ref="Z43:AF43"/>
    <mergeCell ref="T41:U41"/>
    <mergeCell ref="V41:Y41"/>
    <mergeCell ref="D77:R77"/>
    <mergeCell ref="D78:R78"/>
    <mergeCell ref="B71:J76"/>
    <mergeCell ref="T42:U42"/>
    <mergeCell ref="V42:Y42"/>
    <mergeCell ref="T43:U43"/>
    <mergeCell ref="V43:Y43"/>
    <mergeCell ref="B59:J64"/>
    <mergeCell ref="B65:J70"/>
    <mergeCell ref="K59:BF64"/>
    <mergeCell ref="K65:BF70"/>
    <mergeCell ref="AN41:AY43"/>
    <mergeCell ref="B49:J52"/>
    <mergeCell ref="B53:J58"/>
    <mergeCell ref="B44:BM45"/>
    <mergeCell ref="K49:BF52"/>
    <mergeCell ref="K53:BF58"/>
  </mergeCells>
  <printOptions horizontalCentered="1"/>
  <pageMargins left="0.5905511811023623" right="0.5905511811023623" top="0.5905511811023623" bottom="0.5905511811023623" header="0.31496062992125984" footer="0.31496062992125984"/>
  <pageSetup fitToHeight="1" fitToWidth="1" horizontalDpi="600" verticalDpi="600" orientation="portrait" paperSize="9" scale="35" r:id="rId1"/>
  <headerFooter alignWithMargins="0">
    <oddHeader>&amp;C&amp;18Regione Liguria - Piano Aziendale di Sviluppo&amp;R&amp;12SOTTOMISURA 4.1</oddHeader>
    <oddFooter>&amp;C&amp;14&amp;A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CV160"/>
  <sheetViews>
    <sheetView showGridLines="0" view="pageBreakPreview" zoomScale="50" zoomScaleNormal="55" zoomScaleSheetLayoutView="50" zoomScalePageLayoutView="50" workbookViewId="0" topLeftCell="A1">
      <selection activeCell="K78" sqref="J78:K78"/>
    </sheetView>
  </sheetViews>
  <sheetFormatPr defaultColWidth="3.8515625" defaultRowHeight="20.25" customHeight="1"/>
  <cols>
    <col min="1" max="48" width="3.8515625" style="82" customWidth="1"/>
    <col min="49" max="49" width="5.00390625" style="82" customWidth="1"/>
    <col min="50" max="54" width="3.8515625" style="82" customWidth="1"/>
    <col min="55" max="55" width="4.7109375" style="82" customWidth="1"/>
    <col min="56" max="56" width="3.8515625" style="82" customWidth="1"/>
    <col min="57" max="60" width="3.8515625" style="80" customWidth="1"/>
    <col min="61" max="63" width="3.8515625" style="82" customWidth="1"/>
    <col min="64" max="64" width="5.57421875" style="82" customWidth="1"/>
    <col min="65" max="68" width="3.8515625" style="82" customWidth="1"/>
    <col min="69" max="16384" width="3.8515625" style="82" customWidth="1"/>
  </cols>
  <sheetData>
    <row r="1" spans="1:70" s="96" customFormat="1" ht="29.25">
      <c r="A1" s="785" t="s">
        <v>488</v>
      </c>
      <c r="B1" s="785"/>
      <c r="C1" s="785"/>
      <c r="D1" s="785"/>
      <c r="E1" s="785"/>
      <c r="F1" s="785"/>
      <c r="G1" s="785"/>
      <c r="H1" s="785"/>
      <c r="I1" s="785"/>
      <c r="J1" s="785"/>
      <c r="K1" s="785"/>
      <c r="L1" s="785"/>
      <c r="M1" s="785"/>
      <c r="N1" s="785"/>
      <c r="O1" s="785"/>
      <c r="P1" s="785"/>
      <c r="Q1" s="785"/>
      <c r="R1" s="785"/>
      <c r="S1" s="785"/>
      <c r="T1" s="785"/>
      <c r="U1" s="785"/>
      <c r="V1" s="785"/>
      <c r="W1" s="785"/>
      <c r="X1" s="785"/>
      <c r="Y1" s="785"/>
      <c r="Z1" s="785"/>
      <c r="AA1" s="785"/>
      <c r="AB1" s="785"/>
      <c r="AC1" s="785"/>
      <c r="AD1" s="785"/>
      <c r="AE1" s="785"/>
      <c r="AF1" s="785"/>
      <c r="AG1" s="785"/>
      <c r="AH1" s="785"/>
      <c r="AI1" s="785"/>
      <c r="AJ1" s="785"/>
      <c r="AK1" s="785"/>
      <c r="AL1" s="785"/>
      <c r="AM1" s="785"/>
      <c r="AN1" s="785"/>
      <c r="AO1" s="785"/>
      <c r="AP1" s="785"/>
      <c r="AQ1" s="785"/>
      <c r="AR1" s="785"/>
      <c r="AS1" s="785"/>
      <c r="AT1" s="785"/>
      <c r="AU1" s="785"/>
      <c r="AV1" s="785"/>
      <c r="AW1" s="785"/>
      <c r="AX1" s="785"/>
      <c r="AY1" s="785"/>
      <c r="AZ1" s="785"/>
      <c r="BA1" s="785"/>
      <c r="BB1" s="785"/>
      <c r="BC1" s="785"/>
      <c r="BD1" s="785"/>
      <c r="BE1" s="785"/>
      <c r="BF1" s="785"/>
      <c r="BG1" s="785"/>
      <c r="BH1" s="785"/>
      <c r="BI1" s="785"/>
      <c r="BJ1" s="785"/>
      <c r="BK1" s="785"/>
      <c r="BL1" s="785"/>
      <c r="BM1" s="785"/>
      <c r="BN1" s="785"/>
      <c r="BO1" s="785"/>
      <c r="BP1" s="785"/>
      <c r="BQ1" s="785"/>
      <c r="BR1" s="95"/>
    </row>
    <row r="2" spans="1:70" s="96" customFormat="1" ht="29.25">
      <c r="A2" s="785"/>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785"/>
      <c r="BK2" s="785"/>
      <c r="BL2" s="785"/>
      <c r="BM2" s="785"/>
      <c r="BN2" s="785"/>
      <c r="BO2" s="785"/>
      <c r="BP2" s="785"/>
      <c r="BQ2" s="785"/>
      <c r="BR2" s="95"/>
    </row>
    <row r="3" spans="1:2" s="1" customFormat="1" ht="20.25" customHeight="1">
      <c r="A3" s="82"/>
      <c r="B3" s="82"/>
    </row>
    <row r="4" spans="1:69" s="32" customFormat="1" ht="20.25" customHeight="1">
      <c r="A4" s="97" t="s">
        <v>618</v>
      </c>
      <c r="B4" s="98"/>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60"/>
      <c r="AL4" s="60"/>
      <c r="AM4" s="10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row>
    <row r="5" spans="1:60" s="3" customFormat="1" ht="20.25" customHeight="1">
      <c r="A5" s="2"/>
      <c r="B5" s="134"/>
      <c r="BE5" s="62"/>
      <c r="BF5" s="62"/>
      <c r="BG5" s="62"/>
      <c r="BH5" s="62"/>
    </row>
    <row r="6" spans="1:68" s="3" customFormat="1" ht="20.25" customHeight="1">
      <c r="A6" s="106" t="s">
        <v>165</v>
      </c>
      <c r="B6" s="15" t="s">
        <v>657</v>
      </c>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W6" s="135"/>
      <c r="AX6" s="135"/>
      <c r="AY6" s="135"/>
      <c r="AZ6" s="135"/>
      <c r="BA6" s="135"/>
      <c r="BB6" s="135"/>
      <c r="BC6" s="135"/>
      <c r="BD6" s="135"/>
      <c r="BE6" s="135"/>
      <c r="BF6" s="135"/>
      <c r="BG6" s="135"/>
      <c r="BH6" s="135"/>
      <c r="BI6" s="135"/>
      <c r="BJ6" s="135"/>
      <c r="BK6" s="135"/>
      <c r="BL6" s="135"/>
      <c r="BM6" s="135"/>
      <c r="BN6" s="135"/>
      <c r="BO6" s="135"/>
      <c r="BP6" s="135"/>
    </row>
    <row r="7" spans="1:68" s="3" customFormat="1" ht="20.25" customHeight="1">
      <c r="A7" s="106"/>
      <c r="B7" s="15"/>
      <c r="C7" s="102"/>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W7" s="135"/>
      <c r="AX7" s="135"/>
      <c r="AY7" s="135"/>
      <c r="AZ7" s="135"/>
      <c r="BA7" s="135"/>
      <c r="BB7" s="135"/>
      <c r="BC7" s="135"/>
      <c r="BD7" s="135"/>
      <c r="BE7" s="135"/>
      <c r="BF7" s="135"/>
      <c r="BG7" s="135"/>
      <c r="BH7" s="135"/>
      <c r="BI7" s="135"/>
      <c r="BJ7" s="135"/>
      <c r="BK7" s="135"/>
      <c r="BL7" s="135"/>
      <c r="BM7" s="135"/>
      <c r="BN7" s="135"/>
      <c r="BO7" s="135"/>
      <c r="BP7" s="135"/>
    </row>
    <row r="8" spans="1:68" s="104" customFormat="1" ht="20.25" customHeight="1">
      <c r="A8" s="103"/>
      <c r="B8" s="1014"/>
      <c r="C8" s="1014"/>
      <c r="D8" s="1160" t="s">
        <v>664</v>
      </c>
      <c r="E8" s="1161"/>
      <c r="F8" s="1161"/>
      <c r="G8" s="1161"/>
      <c r="H8" s="1161"/>
      <c r="I8" s="1161"/>
      <c r="J8" s="1161"/>
      <c r="K8" s="1161"/>
      <c r="L8" s="1161"/>
      <c r="M8" s="1161"/>
      <c r="N8" s="1161"/>
      <c r="O8" s="1161"/>
      <c r="P8" s="1161"/>
      <c r="Q8" s="1161"/>
      <c r="R8" s="1161"/>
      <c r="S8" s="1161"/>
      <c r="T8" s="1161"/>
      <c r="U8" s="1161"/>
      <c r="V8" s="1161"/>
      <c r="W8" s="1161"/>
      <c r="X8" s="1161"/>
      <c r="Y8" s="1161"/>
      <c r="Z8" s="1161"/>
      <c r="AA8" s="1161"/>
      <c r="AB8" s="1161"/>
      <c r="AC8" s="1161"/>
      <c r="AD8" s="1161"/>
      <c r="AE8" s="1161"/>
      <c r="AF8" s="1161"/>
      <c r="AG8" s="1161"/>
      <c r="AH8" s="1161"/>
      <c r="AI8" s="1161"/>
      <c r="AJ8" s="1161"/>
      <c r="AK8" s="1161"/>
      <c r="AL8" s="1161"/>
      <c r="AM8" s="1161"/>
      <c r="AN8" s="1161"/>
      <c r="AO8" s="1161"/>
      <c r="AP8" s="1161"/>
      <c r="AQ8" s="1161"/>
      <c r="AR8" s="1161"/>
      <c r="AS8" s="1161"/>
      <c r="AT8" s="1161"/>
      <c r="AU8" s="1161"/>
      <c r="AV8" s="1161"/>
      <c r="AW8" s="1161"/>
      <c r="AX8" s="1161"/>
      <c r="AY8" s="1161"/>
      <c r="AZ8" s="1161"/>
      <c r="BA8" s="1161"/>
      <c r="BB8" s="1161"/>
      <c r="BC8" s="1161"/>
      <c r="BD8" s="1161"/>
      <c r="BE8" s="1161"/>
      <c r="BF8" s="1161"/>
      <c r="BG8" s="1161"/>
      <c r="BH8" s="1162"/>
      <c r="BI8" s="1016" t="s">
        <v>619</v>
      </c>
      <c r="BJ8" s="1016"/>
      <c r="BK8" s="1016"/>
      <c r="BL8" s="1016"/>
      <c r="BM8" s="1016"/>
      <c r="BN8" s="1016"/>
      <c r="BO8" s="1016"/>
      <c r="BP8" s="1016"/>
    </row>
    <row r="9" spans="1:68" s="104" customFormat="1" ht="20.25" customHeight="1">
      <c r="A9" s="103"/>
      <c r="B9" s="1014"/>
      <c r="C9" s="1014"/>
      <c r="D9" s="1163"/>
      <c r="E9" s="1164"/>
      <c r="F9" s="1164"/>
      <c r="G9" s="1164"/>
      <c r="H9" s="1164"/>
      <c r="I9" s="1164"/>
      <c r="J9" s="1164"/>
      <c r="K9" s="1164"/>
      <c r="L9" s="1164"/>
      <c r="M9" s="1164"/>
      <c r="N9" s="1164"/>
      <c r="O9" s="1164"/>
      <c r="P9" s="1164"/>
      <c r="Q9" s="1164"/>
      <c r="R9" s="1164"/>
      <c r="S9" s="1164"/>
      <c r="T9" s="1164"/>
      <c r="U9" s="1164"/>
      <c r="V9" s="1164"/>
      <c r="W9" s="1164"/>
      <c r="X9" s="1164"/>
      <c r="Y9" s="1164"/>
      <c r="Z9" s="1164"/>
      <c r="AA9" s="1164"/>
      <c r="AB9" s="1164"/>
      <c r="AC9" s="1164"/>
      <c r="AD9" s="1164"/>
      <c r="AE9" s="1164"/>
      <c r="AF9" s="1164"/>
      <c r="AG9" s="1164"/>
      <c r="AH9" s="1164"/>
      <c r="AI9" s="1164"/>
      <c r="AJ9" s="1164"/>
      <c r="AK9" s="1164"/>
      <c r="AL9" s="1164"/>
      <c r="AM9" s="1164"/>
      <c r="AN9" s="1164"/>
      <c r="AO9" s="1164"/>
      <c r="AP9" s="1164"/>
      <c r="AQ9" s="1164"/>
      <c r="AR9" s="1164"/>
      <c r="AS9" s="1164"/>
      <c r="AT9" s="1164"/>
      <c r="AU9" s="1164"/>
      <c r="AV9" s="1164"/>
      <c r="AW9" s="1164"/>
      <c r="AX9" s="1164"/>
      <c r="AY9" s="1164"/>
      <c r="AZ9" s="1164"/>
      <c r="BA9" s="1164"/>
      <c r="BB9" s="1164"/>
      <c r="BC9" s="1164"/>
      <c r="BD9" s="1164"/>
      <c r="BE9" s="1164"/>
      <c r="BF9" s="1164"/>
      <c r="BG9" s="1164"/>
      <c r="BH9" s="1165"/>
      <c r="BI9" s="1016"/>
      <c r="BJ9" s="1016"/>
      <c r="BK9" s="1016"/>
      <c r="BL9" s="1016"/>
      <c r="BM9" s="1016"/>
      <c r="BN9" s="1016"/>
      <c r="BO9" s="1016"/>
      <c r="BP9" s="1016"/>
    </row>
    <row r="10" spans="1:68" s="104" customFormat="1" ht="20.25" customHeight="1">
      <c r="A10" s="103"/>
      <c r="B10" s="1014"/>
      <c r="C10" s="1014"/>
      <c r="D10" s="1163"/>
      <c r="E10" s="1164"/>
      <c r="F10" s="1164"/>
      <c r="G10" s="1164"/>
      <c r="H10" s="1164"/>
      <c r="I10" s="1164"/>
      <c r="J10" s="1164"/>
      <c r="K10" s="1164"/>
      <c r="L10" s="1164"/>
      <c r="M10" s="1164"/>
      <c r="N10" s="1164"/>
      <c r="O10" s="1164"/>
      <c r="P10" s="1164"/>
      <c r="Q10" s="1164"/>
      <c r="R10" s="1164"/>
      <c r="S10" s="1164"/>
      <c r="T10" s="1164"/>
      <c r="U10" s="1164"/>
      <c r="V10" s="1164"/>
      <c r="W10" s="1164"/>
      <c r="X10" s="1164"/>
      <c r="Y10" s="1164"/>
      <c r="Z10" s="1164"/>
      <c r="AA10" s="1164"/>
      <c r="AB10" s="1164"/>
      <c r="AC10" s="1164"/>
      <c r="AD10" s="1164"/>
      <c r="AE10" s="1164"/>
      <c r="AF10" s="1164"/>
      <c r="AG10" s="1164"/>
      <c r="AH10" s="1164"/>
      <c r="AI10" s="1164"/>
      <c r="AJ10" s="1164"/>
      <c r="AK10" s="1164"/>
      <c r="AL10" s="1164"/>
      <c r="AM10" s="1164"/>
      <c r="AN10" s="1164"/>
      <c r="AO10" s="1164"/>
      <c r="AP10" s="1164"/>
      <c r="AQ10" s="1164"/>
      <c r="AR10" s="1164"/>
      <c r="AS10" s="1164"/>
      <c r="AT10" s="1164"/>
      <c r="AU10" s="1164"/>
      <c r="AV10" s="1164"/>
      <c r="AW10" s="1164"/>
      <c r="AX10" s="1164"/>
      <c r="AY10" s="1164"/>
      <c r="AZ10" s="1164"/>
      <c r="BA10" s="1164"/>
      <c r="BB10" s="1164"/>
      <c r="BC10" s="1164"/>
      <c r="BD10" s="1164"/>
      <c r="BE10" s="1164"/>
      <c r="BF10" s="1164"/>
      <c r="BG10" s="1164"/>
      <c r="BH10" s="1165"/>
      <c r="BI10" s="1016"/>
      <c r="BJ10" s="1016"/>
      <c r="BK10" s="1016"/>
      <c r="BL10" s="1016"/>
      <c r="BM10" s="1016"/>
      <c r="BN10" s="1016"/>
      <c r="BO10" s="1016"/>
      <c r="BP10" s="1016"/>
    </row>
    <row r="11" spans="1:68" s="104" customFormat="1" ht="20.25" customHeight="1">
      <c r="A11" s="103"/>
      <c r="B11" s="1014"/>
      <c r="C11" s="1014"/>
      <c r="D11" s="1163"/>
      <c r="E11" s="1164"/>
      <c r="F11" s="1164"/>
      <c r="G11" s="1164"/>
      <c r="H11" s="1164"/>
      <c r="I11" s="1164"/>
      <c r="J11" s="1164"/>
      <c r="K11" s="1164"/>
      <c r="L11" s="1164"/>
      <c r="M11" s="1164"/>
      <c r="N11" s="1164"/>
      <c r="O11" s="1164"/>
      <c r="P11" s="1164"/>
      <c r="Q11" s="1164"/>
      <c r="R11" s="1164"/>
      <c r="S11" s="1164"/>
      <c r="T11" s="1164"/>
      <c r="U11" s="1164"/>
      <c r="V11" s="1164"/>
      <c r="W11" s="1164"/>
      <c r="X11" s="1164"/>
      <c r="Y11" s="1164"/>
      <c r="Z11" s="1164"/>
      <c r="AA11" s="1164"/>
      <c r="AB11" s="1164"/>
      <c r="AC11" s="1164"/>
      <c r="AD11" s="1164"/>
      <c r="AE11" s="1164"/>
      <c r="AF11" s="1164"/>
      <c r="AG11" s="1164"/>
      <c r="AH11" s="1164"/>
      <c r="AI11" s="1164"/>
      <c r="AJ11" s="1164"/>
      <c r="AK11" s="1164"/>
      <c r="AL11" s="1164"/>
      <c r="AM11" s="1164"/>
      <c r="AN11" s="1164"/>
      <c r="AO11" s="1164"/>
      <c r="AP11" s="1164"/>
      <c r="AQ11" s="1164"/>
      <c r="AR11" s="1164"/>
      <c r="AS11" s="1164"/>
      <c r="AT11" s="1164"/>
      <c r="AU11" s="1164"/>
      <c r="AV11" s="1164"/>
      <c r="AW11" s="1164"/>
      <c r="AX11" s="1164"/>
      <c r="AY11" s="1164"/>
      <c r="AZ11" s="1164"/>
      <c r="BA11" s="1164"/>
      <c r="BB11" s="1164"/>
      <c r="BC11" s="1164"/>
      <c r="BD11" s="1164"/>
      <c r="BE11" s="1164"/>
      <c r="BF11" s="1164"/>
      <c r="BG11" s="1164"/>
      <c r="BH11" s="1165"/>
      <c r="BI11" s="1016"/>
      <c r="BJ11" s="1016"/>
      <c r="BK11" s="1016"/>
      <c r="BL11" s="1016"/>
      <c r="BM11" s="1016"/>
      <c r="BN11" s="1016"/>
      <c r="BO11" s="1016"/>
      <c r="BP11" s="1016"/>
    </row>
    <row r="12" spans="1:68" s="104" customFormat="1" ht="20.25" customHeight="1">
      <c r="A12" s="103"/>
      <c r="B12" s="1014"/>
      <c r="C12" s="1014"/>
      <c r="D12" s="1163"/>
      <c r="E12" s="1164"/>
      <c r="F12" s="1164"/>
      <c r="G12" s="1164"/>
      <c r="H12" s="1164"/>
      <c r="I12" s="1164"/>
      <c r="J12" s="1164"/>
      <c r="K12" s="1164"/>
      <c r="L12" s="1164"/>
      <c r="M12" s="1164"/>
      <c r="N12" s="1164"/>
      <c r="O12" s="1164"/>
      <c r="P12" s="1164"/>
      <c r="Q12" s="1164"/>
      <c r="R12" s="1164"/>
      <c r="S12" s="1164"/>
      <c r="T12" s="1164"/>
      <c r="U12" s="1164"/>
      <c r="V12" s="1164"/>
      <c r="W12" s="1164"/>
      <c r="X12" s="1164"/>
      <c r="Y12" s="1164"/>
      <c r="Z12" s="1164"/>
      <c r="AA12" s="1164"/>
      <c r="AB12" s="1164"/>
      <c r="AC12" s="1164"/>
      <c r="AD12" s="1164"/>
      <c r="AE12" s="1164"/>
      <c r="AF12" s="1164"/>
      <c r="AG12" s="1164"/>
      <c r="AH12" s="1164"/>
      <c r="AI12" s="1164"/>
      <c r="AJ12" s="1164"/>
      <c r="AK12" s="1164"/>
      <c r="AL12" s="1164"/>
      <c r="AM12" s="1164"/>
      <c r="AN12" s="1164"/>
      <c r="AO12" s="1164"/>
      <c r="AP12" s="1164"/>
      <c r="AQ12" s="1164"/>
      <c r="AR12" s="1164"/>
      <c r="AS12" s="1164"/>
      <c r="AT12" s="1164"/>
      <c r="AU12" s="1164"/>
      <c r="AV12" s="1164"/>
      <c r="AW12" s="1164"/>
      <c r="AX12" s="1164"/>
      <c r="AY12" s="1164"/>
      <c r="AZ12" s="1164"/>
      <c r="BA12" s="1164"/>
      <c r="BB12" s="1164"/>
      <c r="BC12" s="1164"/>
      <c r="BD12" s="1164"/>
      <c r="BE12" s="1164"/>
      <c r="BF12" s="1164"/>
      <c r="BG12" s="1164"/>
      <c r="BH12" s="1165"/>
      <c r="BI12" s="1016"/>
      <c r="BJ12" s="1016"/>
      <c r="BK12" s="1016"/>
      <c r="BL12" s="1016"/>
      <c r="BM12" s="1016"/>
      <c r="BN12" s="1016"/>
      <c r="BO12" s="1016"/>
      <c r="BP12" s="1016"/>
    </row>
    <row r="13" spans="1:68" s="104" customFormat="1" ht="20.25" customHeight="1" thickBot="1">
      <c r="A13" s="103"/>
      <c r="B13" s="1015"/>
      <c r="C13" s="1015"/>
      <c r="D13" s="1166"/>
      <c r="E13" s="1167"/>
      <c r="F13" s="1167"/>
      <c r="G13" s="1167"/>
      <c r="H13" s="1167"/>
      <c r="I13" s="1167"/>
      <c r="J13" s="1167"/>
      <c r="K13" s="1167"/>
      <c r="L13" s="1167"/>
      <c r="M13" s="1167"/>
      <c r="N13" s="1167"/>
      <c r="O13" s="1167"/>
      <c r="P13" s="1167"/>
      <c r="Q13" s="1167"/>
      <c r="R13" s="1167"/>
      <c r="S13" s="1167"/>
      <c r="T13" s="1167"/>
      <c r="U13" s="1167"/>
      <c r="V13" s="1167"/>
      <c r="W13" s="1167"/>
      <c r="X13" s="1167"/>
      <c r="Y13" s="1167"/>
      <c r="Z13" s="1167"/>
      <c r="AA13" s="1167"/>
      <c r="AB13" s="1167"/>
      <c r="AC13" s="1167"/>
      <c r="AD13" s="1167"/>
      <c r="AE13" s="1167"/>
      <c r="AF13" s="1167"/>
      <c r="AG13" s="1167"/>
      <c r="AH13" s="1167"/>
      <c r="AI13" s="1167"/>
      <c r="AJ13" s="1167"/>
      <c r="AK13" s="1167"/>
      <c r="AL13" s="1167"/>
      <c r="AM13" s="1167"/>
      <c r="AN13" s="1167"/>
      <c r="AO13" s="1167"/>
      <c r="AP13" s="1167"/>
      <c r="AQ13" s="1167"/>
      <c r="AR13" s="1167"/>
      <c r="AS13" s="1167"/>
      <c r="AT13" s="1167"/>
      <c r="AU13" s="1167"/>
      <c r="AV13" s="1167"/>
      <c r="AW13" s="1167"/>
      <c r="AX13" s="1167"/>
      <c r="AY13" s="1167"/>
      <c r="AZ13" s="1167"/>
      <c r="BA13" s="1167"/>
      <c r="BB13" s="1167"/>
      <c r="BC13" s="1167"/>
      <c r="BD13" s="1167"/>
      <c r="BE13" s="1167"/>
      <c r="BF13" s="1167"/>
      <c r="BG13" s="1167"/>
      <c r="BH13" s="1168"/>
      <c r="BI13" s="1017"/>
      <c r="BJ13" s="1017"/>
      <c r="BK13" s="1017"/>
      <c r="BL13" s="1017"/>
      <c r="BM13" s="1017"/>
      <c r="BN13" s="1017"/>
      <c r="BO13" s="1017"/>
      <c r="BP13" s="1017"/>
    </row>
    <row r="14" spans="1:68" s="65" customFormat="1" ht="20.25" customHeight="1">
      <c r="A14" s="43"/>
      <c r="B14" s="1034"/>
      <c r="C14" s="1035"/>
      <c r="D14" s="1049" t="s">
        <v>621</v>
      </c>
      <c r="E14" s="1049"/>
      <c r="F14" s="1049"/>
      <c r="G14" s="1049"/>
      <c r="H14" s="1049"/>
      <c r="I14" s="1049"/>
      <c r="J14" s="1049"/>
      <c r="K14" s="1049"/>
      <c r="L14" s="1049"/>
      <c r="M14" s="1049"/>
      <c r="N14" s="1049"/>
      <c r="O14" s="1049"/>
      <c r="P14" s="1049"/>
      <c r="Q14" s="1049"/>
      <c r="R14" s="1049"/>
      <c r="S14" s="1053" t="s">
        <v>612</v>
      </c>
      <c r="T14" s="1054"/>
      <c r="U14" s="1054"/>
      <c r="V14" s="1054"/>
      <c r="W14" s="1054"/>
      <c r="X14" s="1054"/>
      <c r="Y14" s="1054"/>
      <c r="Z14" s="1054"/>
      <c r="AA14" s="1054"/>
      <c r="AB14" s="1054"/>
      <c r="AC14" s="1054"/>
      <c r="AD14" s="1054"/>
      <c r="AE14" s="1054"/>
      <c r="AF14" s="1054"/>
      <c r="AG14" s="1055"/>
      <c r="AH14" s="1049" t="s">
        <v>611</v>
      </c>
      <c r="AI14" s="1049"/>
      <c r="AJ14" s="1049"/>
      <c r="AK14" s="1049"/>
      <c r="AL14" s="1049"/>
      <c r="AM14" s="1049"/>
      <c r="AN14" s="1049"/>
      <c r="AO14" s="1049"/>
      <c r="AP14" s="1049"/>
      <c r="AQ14" s="1049"/>
      <c r="AR14" s="1049"/>
      <c r="AS14" s="1049"/>
      <c r="AT14" s="1049"/>
      <c r="AU14" s="1049"/>
      <c r="AV14" s="1049"/>
      <c r="AW14" s="1049" t="s">
        <v>661</v>
      </c>
      <c r="AX14" s="1049"/>
      <c r="AY14" s="1049"/>
      <c r="AZ14" s="1049"/>
      <c r="BA14" s="1049"/>
      <c r="BB14" s="1049"/>
      <c r="BC14" s="1049"/>
      <c r="BD14" s="1049"/>
      <c r="BE14" s="1065"/>
      <c r="BF14" s="1053" t="s">
        <v>627</v>
      </c>
      <c r="BG14" s="1054"/>
      <c r="BH14" s="1055"/>
      <c r="BI14" s="1041" t="s">
        <v>492</v>
      </c>
      <c r="BJ14" s="1042"/>
      <c r="BK14" s="1042"/>
      <c r="BL14" s="1042"/>
      <c r="BM14" s="1042"/>
      <c r="BN14" s="1042"/>
      <c r="BO14" s="1042"/>
      <c r="BP14" s="1042"/>
    </row>
    <row r="15" spans="1:68" s="65" customFormat="1" ht="20.25" customHeight="1">
      <c r="A15" s="43"/>
      <c r="B15" s="1036"/>
      <c r="C15" s="1037"/>
      <c r="D15" s="1050"/>
      <c r="E15" s="1050"/>
      <c r="F15" s="1050"/>
      <c r="G15" s="1050"/>
      <c r="H15" s="1050"/>
      <c r="I15" s="1050"/>
      <c r="J15" s="1050"/>
      <c r="K15" s="1050"/>
      <c r="L15" s="1050"/>
      <c r="M15" s="1050"/>
      <c r="N15" s="1050"/>
      <c r="O15" s="1050"/>
      <c r="P15" s="1050"/>
      <c r="Q15" s="1050"/>
      <c r="R15" s="1050"/>
      <c r="S15" s="1056"/>
      <c r="T15" s="1057"/>
      <c r="U15" s="1057"/>
      <c r="V15" s="1057"/>
      <c r="W15" s="1057"/>
      <c r="X15" s="1057"/>
      <c r="Y15" s="1057"/>
      <c r="Z15" s="1057"/>
      <c r="AA15" s="1057"/>
      <c r="AB15" s="1057"/>
      <c r="AC15" s="1057"/>
      <c r="AD15" s="1057"/>
      <c r="AE15" s="1057"/>
      <c r="AF15" s="1057"/>
      <c r="AG15" s="1058"/>
      <c r="AH15" s="1050"/>
      <c r="AI15" s="1050"/>
      <c r="AJ15" s="1050"/>
      <c r="AK15" s="1050"/>
      <c r="AL15" s="1050"/>
      <c r="AM15" s="1050"/>
      <c r="AN15" s="1050"/>
      <c r="AO15" s="1050"/>
      <c r="AP15" s="1050"/>
      <c r="AQ15" s="1050"/>
      <c r="AR15" s="1050"/>
      <c r="AS15" s="1050"/>
      <c r="AT15" s="1050"/>
      <c r="AU15" s="1050"/>
      <c r="AV15" s="1050"/>
      <c r="AW15" s="1050"/>
      <c r="AX15" s="1050"/>
      <c r="AY15" s="1050"/>
      <c r="AZ15" s="1050"/>
      <c r="BA15" s="1050"/>
      <c r="BB15" s="1050"/>
      <c r="BC15" s="1050"/>
      <c r="BD15" s="1050"/>
      <c r="BE15" s="1066"/>
      <c r="BF15" s="1056"/>
      <c r="BG15" s="1057"/>
      <c r="BH15" s="1058"/>
      <c r="BI15" s="1043"/>
      <c r="BJ15" s="1044"/>
      <c r="BK15" s="1044"/>
      <c r="BL15" s="1044"/>
      <c r="BM15" s="1044"/>
      <c r="BN15" s="1044"/>
      <c r="BO15" s="1044"/>
      <c r="BP15" s="1044"/>
    </row>
    <row r="16" spans="1:68" s="65" customFormat="1" ht="20.25" customHeight="1">
      <c r="A16" s="43"/>
      <c r="B16" s="1038"/>
      <c r="C16" s="922"/>
      <c r="D16" s="1051"/>
      <c r="E16" s="1051"/>
      <c r="F16" s="1051"/>
      <c r="G16" s="1051"/>
      <c r="H16" s="1051"/>
      <c r="I16" s="1051"/>
      <c r="J16" s="1051"/>
      <c r="K16" s="1051"/>
      <c r="L16" s="1051"/>
      <c r="M16" s="1051"/>
      <c r="N16" s="1051"/>
      <c r="O16" s="1051"/>
      <c r="P16" s="1051"/>
      <c r="Q16" s="1051"/>
      <c r="R16" s="1051"/>
      <c r="S16" s="1056"/>
      <c r="T16" s="1057"/>
      <c r="U16" s="1057"/>
      <c r="V16" s="1057"/>
      <c r="W16" s="1057"/>
      <c r="X16" s="1057"/>
      <c r="Y16" s="1057"/>
      <c r="Z16" s="1057"/>
      <c r="AA16" s="1057"/>
      <c r="AB16" s="1057"/>
      <c r="AC16" s="1057"/>
      <c r="AD16" s="1057"/>
      <c r="AE16" s="1057"/>
      <c r="AF16" s="1057"/>
      <c r="AG16" s="1058"/>
      <c r="AH16" s="1051"/>
      <c r="AI16" s="1051"/>
      <c r="AJ16" s="1051"/>
      <c r="AK16" s="1051"/>
      <c r="AL16" s="1051"/>
      <c r="AM16" s="1051"/>
      <c r="AN16" s="1051"/>
      <c r="AO16" s="1051"/>
      <c r="AP16" s="1051"/>
      <c r="AQ16" s="1051"/>
      <c r="AR16" s="1051"/>
      <c r="AS16" s="1051"/>
      <c r="AT16" s="1051"/>
      <c r="AU16" s="1051"/>
      <c r="AV16" s="1051"/>
      <c r="AW16" s="1051"/>
      <c r="AX16" s="1051"/>
      <c r="AY16" s="1051"/>
      <c r="AZ16" s="1051"/>
      <c r="BA16" s="1051"/>
      <c r="BB16" s="1051"/>
      <c r="BC16" s="1051"/>
      <c r="BD16" s="1051"/>
      <c r="BE16" s="1067"/>
      <c r="BF16" s="1056"/>
      <c r="BG16" s="1057"/>
      <c r="BH16" s="1058"/>
      <c r="BI16" s="1045"/>
      <c r="BJ16" s="1046"/>
      <c r="BK16" s="1046"/>
      <c r="BL16" s="1046"/>
      <c r="BM16" s="1046"/>
      <c r="BN16" s="1046"/>
      <c r="BO16" s="1046"/>
      <c r="BP16" s="1046"/>
    </row>
    <row r="17" spans="1:68" s="65" customFormat="1" ht="20.25" customHeight="1" thickBot="1">
      <c r="A17" s="43"/>
      <c r="B17" s="1039"/>
      <c r="C17" s="1040"/>
      <c r="D17" s="1052"/>
      <c r="E17" s="1052"/>
      <c r="F17" s="1052"/>
      <c r="G17" s="1052"/>
      <c r="H17" s="1052"/>
      <c r="I17" s="1052"/>
      <c r="J17" s="1052"/>
      <c r="K17" s="1052"/>
      <c r="L17" s="1052"/>
      <c r="M17" s="1052"/>
      <c r="N17" s="1052"/>
      <c r="O17" s="1052"/>
      <c r="P17" s="1052"/>
      <c r="Q17" s="1052"/>
      <c r="R17" s="1052"/>
      <c r="S17" s="1059"/>
      <c r="T17" s="1060"/>
      <c r="U17" s="1060"/>
      <c r="V17" s="1060"/>
      <c r="W17" s="1060"/>
      <c r="X17" s="1060"/>
      <c r="Y17" s="1060"/>
      <c r="Z17" s="1060"/>
      <c r="AA17" s="1060"/>
      <c r="AB17" s="1060"/>
      <c r="AC17" s="1060"/>
      <c r="AD17" s="1060"/>
      <c r="AE17" s="1060"/>
      <c r="AF17" s="1060"/>
      <c r="AG17" s="1061"/>
      <c r="AH17" s="1052"/>
      <c r="AI17" s="1052"/>
      <c r="AJ17" s="1052"/>
      <c r="AK17" s="1052"/>
      <c r="AL17" s="1052"/>
      <c r="AM17" s="1052"/>
      <c r="AN17" s="1052"/>
      <c r="AO17" s="1052"/>
      <c r="AP17" s="1052"/>
      <c r="AQ17" s="1052"/>
      <c r="AR17" s="1052"/>
      <c r="AS17" s="1052"/>
      <c r="AT17" s="1052"/>
      <c r="AU17" s="1052"/>
      <c r="AV17" s="1052"/>
      <c r="AW17" s="1052"/>
      <c r="AX17" s="1052"/>
      <c r="AY17" s="1052"/>
      <c r="AZ17" s="1052"/>
      <c r="BA17" s="1052"/>
      <c r="BB17" s="1052"/>
      <c r="BC17" s="1052"/>
      <c r="BD17" s="1052"/>
      <c r="BE17" s="1068"/>
      <c r="BF17" s="1059"/>
      <c r="BG17" s="1060"/>
      <c r="BH17" s="1061"/>
      <c r="BI17" s="1047"/>
      <c r="BJ17" s="1048"/>
      <c r="BK17" s="1048"/>
      <c r="BL17" s="1048"/>
      <c r="BM17" s="1048"/>
      <c r="BN17" s="1048"/>
      <c r="BO17" s="1048"/>
      <c r="BP17" s="1048"/>
    </row>
    <row r="18" spans="1:68" s="65" customFormat="1" ht="20.25" customHeight="1">
      <c r="A18" s="43"/>
      <c r="B18" s="1018">
        <v>1</v>
      </c>
      <c r="C18" s="1019"/>
      <c r="D18" s="1028" t="s">
        <v>569</v>
      </c>
      <c r="E18" s="1029"/>
      <c r="F18" s="1029"/>
      <c r="G18" s="1029"/>
      <c r="H18" s="1029"/>
      <c r="I18" s="1029"/>
      <c r="J18" s="1029"/>
      <c r="K18" s="1029"/>
      <c r="L18" s="1029"/>
      <c r="M18" s="1029"/>
      <c r="N18" s="1029"/>
      <c r="O18" s="1029"/>
      <c r="P18" s="1029"/>
      <c r="Q18" s="1029"/>
      <c r="R18" s="1030"/>
      <c r="S18" s="1062" t="s">
        <v>472</v>
      </c>
      <c r="T18" s="1063"/>
      <c r="U18" s="1063"/>
      <c r="V18" s="1063"/>
      <c r="W18" s="1063"/>
      <c r="X18" s="1063"/>
      <c r="Y18" s="1063"/>
      <c r="Z18" s="1063"/>
      <c r="AA18" s="1063"/>
      <c r="AB18" s="1063"/>
      <c r="AC18" s="1063"/>
      <c r="AD18" s="1063"/>
      <c r="AE18" s="1063"/>
      <c r="AF18" s="1063"/>
      <c r="AG18" s="1064"/>
      <c r="AH18" s="1136"/>
      <c r="AI18" s="1137"/>
      <c r="AJ18" s="1137"/>
      <c r="AK18" s="1137"/>
      <c r="AL18" s="1137"/>
      <c r="AM18" s="1137"/>
      <c r="AN18" s="1137"/>
      <c r="AO18" s="1137"/>
      <c r="AP18" s="1137"/>
      <c r="AQ18" s="1137"/>
      <c r="AR18" s="1137"/>
      <c r="AS18" s="1137"/>
      <c r="AT18" s="1137"/>
      <c r="AU18" s="1137"/>
      <c r="AV18" s="1138"/>
      <c r="AW18" s="1069"/>
      <c r="AX18" s="1070"/>
      <c r="AY18" s="1070"/>
      <c r="AZ18" s="1070"/>
      <c r="BA18" s="1070"/>
      <c r="BB18" s="1070"/>
      <c r="BC18" s="1070"/>
      <c r="BD18" s="1070"/>
      <c r="BE18" s="1071"/>
      <c r="BF18" s="1169"/>
      <c r="BG18" s="1169"/>
      <c r="BH18" s="1169"/>
      <c r="BI18" s="1072">
        <f>COUNTA(AW18:BE22)</f>
        <v>0</v>
      </c>
      <c r="BJ18" s="1072"/>
      <c r="BK18" s="1072"/>
      <c r="BL18" s="1072"/>
      <c r="BM18" s="1072"/>
      <c r="BN18" s="1072"/>
      <c r="BO18" s="1072"/>
      <c r="BP18" s="1073"/>
    </row>
    <row r="19" spans="1:68" s="65" customFormat="1" ht="20.25" customHeight="1">
      <c r="A19" s="43"/>
      <c r="B19" s="1020"/>
      <c r="C19" s="1021"/>
      <c r="D19" s="1031"/>
      <c r="E19" s="1032"/>
      <c r="F19" s="1032"/>
      <c r="G19" s="1032"/>
      <c r="H19" s="1032"/>
      <c r="I19" s="1032"/>
      <c r="J19" s="1032"/>
      <c r="K19" s="1032"/>
      <c r="L19" s="1032"/>
      <c r="M19" s="1032"/>
      <c r="N19" s="1032"/>
      <c r="O19" s="1032"/>
      <c r="P19" s="1032"/>
      <c r="Q19" s="1032"/>
      <c r="R19" s="1033"/>
      <c r="S19" s="1022"/>
      <c r="T19" s="1023"/>
      <c r="U19" s="1023"/>
      <c r="V19" s="1023"/>
      <c r="W19" s="1023"/>
      <c r="X19" s="1023"/>
      <c r="Y19" s="1023"/>
      <c r="Z19" s="1023"/>
      <c r="AA19" s="1023"/>
      <c r="AB19" s="1023"/>
      <c r="AC19" s="1023"/>
      <c r="AD19" s="1023"/>
      <c r="AE19" s="1023"/>
      <c r="AF19" s="1023"/>
      <c r="AG19" s="1024"/>
      <c r="AH19" s="1010"/>
      <c r="AI19" s="1010"/>
      <c r="AJ19" s="1010"/>
      <c r="AK19" s="1010"/>
      <c r="AL19" s="1010"/>
      <c r="AM19" s="1010"/>
      <c r="AN19" s="1010"/>
      <c r="AO19" s="1010"/>
      <c r="AP19" s="1010"/>
      <c r="AQ19" s="1010"/>
      <c r="AR19" s="1010"/>
      <c r="AS19" s="1010"/>
      <c r="AT19" s="1010"/>
      <c r="AU19" s="1010"/>
      <c r="AV19" s="1010"/>
      <c r="AW19" s="987"/>
      <c r="AX19" s="988"/>
      <c r="AY19" s="988"/>
      <c r="AZ19" s="988"/>
      <c r="BA19" s="988"/>
      <c r="BB19" s="988"/>
      <c r="BC19" s="988"/>
      <c r="BD19" s="988"/>
      <c r="BE19" s="989"/>
      <c r="BF19" s="980"/>
      <c r="BG19" s="980"/>
      <c r="BH19" s="980"/>
      <c r="BI19" s="1074"/>
      <c r="BJ19" s="1074"/>
      <c r="BK19" s="1074"/>
      <c r="BL19" s="1074"/>
      <c r="BM19" s="1074"/>
      <c r="BN19" s="1074"/>
      <c r="BO19" s="1074"/>
      <c r="BP19" s="1075"/>
    </row>
    <row r="20" spans="1:68" s="65" customFormat="1" ht="20.25" customHeight="1">
      <c r="A20" s="43"/>
      <c r="B20" s="1020"/>
      <c r="C20" s="1021"/>
      <c r="D20" s="1031"/>
      <c r="E20" s="1032"/>
      <c r="F20" s="1032"/>
      <c r="G20" s="1032"/>
      <c r="H20" s="1032"/>
      <c r="I20" s="1032"/>
      <c r="J20" s="1032"/>
      <c r="K20" s="1032"/>
      <c r="L20" s="1032"/>
      <c r="M20" s="1032"/>
      <c r="N20" s="1032"/>
      <c r="O20" s="1032"/>
      <c r="P20" s="1032"/>
      <c r="Q20" s="1032"/>
      <c r="R20" s="1033"/>
      <c r="S20" s="1022"/>
      <c r="T20" s="1023"/>
      <c r="U20" s="1023"/>
      <c r="V20" s="1023"/>
      <c r="W20" s="1023"/>
      <c r="X20" s="1023"/>
      <c r="Y20" s="1023"/>
      <c r="Z20" s="1023"/>
      <c r="AA20" s="1023"/>
      <c r="AB20" s="1023"/>
      <c r="AC20" s="1023"/>
      <c r="AD20" s="1023"/>
      <c r="AE20" s="1023"/>
      <c r="AF20" s="1023"/>
      <c r="AG20" s="1024"/>
      <c r="AH20" s="1010"/>
      <c r="AI20" s="1010"/>
      <c r="AJ20" s="1010"/>
      <c r="AK20" s="1010"/>
      <c r="AL20" s="1010"/>
      <c r="AM20" s="1010"/>
      <c r="AN20" s="1010"/>
      <c r="AO20" s="1010"/>
      <c r="AP20" s="1010"/>
      <c r="AQ20" s="1010"/>
      <c r="AR20" s="1010"/>
      <c r="AS20" s="1010"/>
      <c r="AT20" s="1010"/>
      <c r="AU20" s="1010"/>
      <c r="AV20" s="1010"/>
      <c r="AW20" s="987"/>
      <c r="AX20" s="988"/>
      <c r="AY20" s="988"/>
      <c r="AZ20" s="988"/>
      <c r="BA20" s="988"/>
      <c r="BB20" s="988"/>
      <c r="BC20" s="988"/>
      <c r="BD20" s="988"/>
      <c r="BE20" s="989"/>
      <c r="BF20" s="980"/>
      <c r="BG20" s="980"/>
      <c r="BH20" s="980"/>
      <c r="BI20" s="1074"/>
      <c r="BJ20" s="1074"/>
      <c r="BK20" s="1074"/>
      <c r="BL20" s="1074"/>
      <c r="BM20" s="1074"/>
      <c r="BN20" s="1074"/>
      <c r="BO20" s="1074"/>
      <c r="BP20" s="1075"/>
    </row>
    <row r="21" spans="1:68" s="65" customFormat="1" ht="20.25" customHeight="1">
      <c r="A21" s="43"/>
      <c r="B21" s="1020"/>
      <c r="C21" s="1021"/>
      <c r="D21" s="1031"/>
      <c r="E21" s="1032"/>
      <c r="F21" s="1032"/>
      <c r="G21" s="1032"/>
      <c r="H21" s="1032"/>
      <c r="I21" s="1032"/>
      <c r="J21" s="1032"/>
      <c r="K21" s="1032"/>
      <c r="L21" s="1032"/>
      <c r="M21" s="1032"/>
      <c r="N21" s="1032"/>
      <c r="O21" s="1032"/>
      <c r="P21" s="1032"/>
      <c r="Q21" s="1032"/>
      <c r="R21" s="1033"/>
      <c r="S21" s="1022"/>
      <c r="T21" s="1023"/>
      <c r="U21" s="1023"/>
      <c r="V21" s="1023"/>
      <c r="W21" s="1023"/>
      <c r="X21" s="1023"/>
      <c r="Y21" s="1023"/>
      <c r="Z21" s="1023"/>
      <c r="AA21" s="1023"/>
      <c r="AB21" s="1023"/>
      <c r="AC21" s="1023"/>
      <c r="AD21" s="1023"/>
      <c r="AE21" s="1023"/>
      <c r="AF21" s="1023"/>
      <c r="AG21" s="1024"/>
      <c r="AH21" s="1010"/>
      <c r="AI21" s="1010"/>
      <c r="AJ21" s="1010"/>
      <c r="AK21" s="1010"/>
      <c r="AL21" s="1010"/>
      <c r="AM21" s="1010"/>
      <c r="AN21" s="1010"/>
      <c r="AO21" s="1010"/>
      <c r="AP21" s="1010"/>
      <c r="AQ21" s="1010"/>
      <c r="AR21" s="1010"/>
      <c r="AS21" s="1010"/>
      <c r="AT21" s="1010"/>
      <c r="AU21" s="1010"/>
      <c r="AV21" s="1010"/>
      <c r="AW21" s="987"/>
      <c r="AX21" s="988"/>
      <c r="AY21" s="988"/>
      <c r="AZ21" s="988"/>
      <c r="BA21" s="988"/>
      <c r="BB21" s="988"/>
      <c r="BC21" s="988"/>
      <c r="BD21" s="988"/>
      <c r="BE21" s="989"/>
      <c r="BF21" s="980"/>
      <c r="BG21" s="980"/>
      <c r="BH21" s="980"/>
      <c r="BI21" s="1074"/>
      <c r="BJ21" s="1074"/>
      <c r="BK21" s="1074"/>
      <c r="BL21" s="1074"/>
      <c r="BM21" s="1074"/>
      <c r="BN21" s="1074"/>
      <c r="BO21" s="1074"/>
      <c r="BP21" s="1075"/>
    </row>
    <row r="22" spans="1:68" s="65" customFormat="1" ht="20.25" customHeight="1" thickBot="1">
      <c r="A22" s="43"/>
      <c r="B22" s="1020"/>
      <c r="C22" s="1021"/>
      <c r="D22" s="1031"/>
      <c r="E22" s="1032"/>
      <c r="F22" s="1032"/>
      <c r="G22" s="1032"/>
      <c r="H22" s="1032"/>
      <c r="I22" s="1032"/>
      <c r="J22" s="1032"/>
      <c r="K22" s="1032"/>
      <c r="L22" s="1032"/>
      <c r="M22" s="1032"/>
      <c r="N22" s="1032"/>
      <c r="O22" s="1032"/>
      <c r="P22" s="1032"/>
      <c r="Q22" s="1032"/>
      <c r="R22" s="1033"/>
      <c r="S22" s="1025"/>
      <c r="T22" s="1026"/>
      <c r="U22" s="1026"/>
      <c r="V22" s="1026"/>
      <c r="W22" s="1026"/>
      <c r="X22" s="1026"/>
      <c r="Y22" s="1026"/>
      <c r="Z22" s="1026"/>
      <c r="AA22" s="1026"/>
      <c r="AB22" s="1026"/>
      <c r="AC22" s="1026"/>
      <c r="AD22" s="1026"/>
      <c r="AE22" s="1026"/>
      <c r="AF22" s="1026"/>
      <c r="AG22" s="1027"/>
      <c r="AH22" s="1011"/>
      <c r="AI22" s="1011"/>
      <c r="AJ22" s="1011"/>
      <c r="AK22" s="1011"/>
      <c r="AL22" s="1011"/>
      <c r="AM22" s="1011"/>
      <c r="AN22" s="1011"/>
      <c r="AO22" s="1011"/>
      <c r="AP22" s="1011"/>
      <c r="AQ22" s="1011"/>
      <c r="AR22" s="1011"/>
      <c r="AS22" s="1011"/>
      <c r="AT22" s="1011"/>
      <c r="AU22" s="1011"/>
      <c r="AV22" s="1011"/>
      <c r="AW22" s="990"/>
      <c r="AX22" s="991"/>
      <c r="AY22" s="991"/>
      <c r="AZ22" s="991"/>
      <c r="BA22" s="991"/>
      <c r="BB22" s="991"/>
      <c r="BC22" s="991"/>
      <c r="BD22" s="991"/>
      <c r="BE22" s="992"/>
      <c r="BF22" s="1013"/>
      <c r="BG22" s="1013"/>
      <c r="BH22" s="1013"/>
      <c r="BI22" s="1076"/>
      <c r="BJ22" s="1076"/>
      <c r="BK22" s="1076"/>
      <c r="BL22" s="1076"/>
      <c r="BM22" s="1076"/>
      <c r="BN22" s="1076"/>
      <c r="BO22" s="1076"/>
      <c r="BP22" s="1077"/>
    </row>
    <row r="23" spans="1:68" s="65" customFormat="1" ht="20.25" customHeight="1">
      <c r="A23" s="43"/>
      <c r="B23" s="1020"/>
      <c r="C23" s="1021"/>
      <c r="D23" s="1031"/>
      <c r="E23" s="1032"/>
      <c r="F23" s="1032"/>
      <c r="G23" s="1032"/>
      <c r="H23" s="1032"/>
      <c r="I23" s="1032"/>
      <c r="J23" s="1032"/>
      <c r="K23" s="1032"/>
      <c r="L23" s="1032"/>
      <c r="M23" s="1032"/>
      <c r="N23" s="1032"/>
      <c r="O23" s="1032"/>
      <c r="P23" s="1032"/>
      <c r="Q23" s="1032"/>
      <c r="R23" s="1033"/>
      <c r="S23" s="1022" t="s">
        <v>473</v>
      </c>
      <c r="T23" s="1023"/>
      <c r="U23" s="1023"/>
      <c r="V23" s="1023"/>
      <c r="W23" s="1023"/>
      <c r="X23" s="1023"/>
      <c r="Y23" s="1023"/>
      <c r="Z23" s="1023"/>
      <c r="AA23" s="1023"/>
      <c r="AB23" s="1023"/>
      <c r="AC23" s="1023"/>
      <c r="AD23" s="1023"/>
      <c r="AE23" s="1023"/>
      <c r="AF23" s="1023"/>
      <c r="AG23" s="1024"/>
      <c r="AH23" s="1012"/>
      <c r="AI23" s="1012"/>
      <c r="AJ23" s="1012"/>
      <c r="AK23" s="1012"/>
      <c r="AL23" s="1012"/>
      <c r="AM23" s="1012"/>
      <c r="AN23" s="1012"/>
      <c r="AO23" s="1012"/>
      <c r="AP23" s="1012"/>
      <c r="AQ23" s="1012"/>
      <c r="AR23" s="1012"/>
      <c r="AS23" s="1012"/>
      <c r="AT23" s="1012"/>
      <c r="AU23" s="1012"/>
      <c r="AV23" s="1012"/>
      <c r="AW23" s="1082"/>
      <c r="AX23" s="1083"/>
      <c r="AY23" s="1083"/>
      <c r="AZ23" s="1083"/>
      <c r="BA23" s="1083"/>
      <c r="BB23" s="1083"/>
      <c r="BC23" s="1083"/>
      <c r="BD23" s="1083"/>
      <c r="BE23" s="1084"/>
      <c r="BF23" s="979"/>
      <c r="BG23" s="979"/>
      <c r="BH23" s="979"/>
      <c r="BI23" s="1078">
        <f>COUNTA(AW23:BE27)</f>
        <v>0</v>
      </c>
      <c r="BJ23" s="1079"/>
      <c r="BK23" s="1079"/>
      <c r="BL23" s="1079"/>
      <c r="BM23" s="1079"/>
      <c r="BN23" s="1079"/>
      <c r="BO23" s="1079"/>
      <c r="BP23" s="1080"/>
    </row>
    <row r="24" spans="1:68" s="65" customFormat="1" ht="20.25" customHeight="1">
      <c r="A24" s="43"/>
      <c r="B24" s="1020"/>
      <c r="C24" s="1021"/>
      <c r="D24" s="1031"/>
      <c r="E24" s="1032"/>
      <c r="F24" s="1032"/>
      <c r="G24" s="1032"/>
      <c r="H24" s="1032"/>
      <c r="I24" s="1032"/>
      <c r="J24" s="1032"/>
      <c r="K24" s="1032"/>
      <c r="L24" s="1032"/>
      <c r="M24" s="1032"/>
      <c r="N24" s="1032"/>
      <c r="O24" s="1032"/>
      <c r="P24" s="1032"/>
      <c r="Q24" s="1032"/>
      <c r="R24" s="1033"/>
      <c r="S24" s="1022"/>
      <c r="T24" s="1023"/>
      <c r="U24" s="1023"/>
      <c r="V24" s="1023"/>
      <c r="W24" s="1023"/>
      <c r="X24" s="1023"/>
      <c r="Y24" s="1023"/>
      <c r="Z24" s="1023"/>
      <c r="AA24" s="1023"/>
      <c r="AB24" s="1023"/>
      <c r="AC24" s="1023"/>
      <c r="AD24" s="1023"/>
      <c r="AE24" s="1023"/>
      <c r="AF24" s="1023"/>
      <c r="AG24" s="1024"/>
      <c r="AH24" s="1010"/>
      <c r="AI24" s="1010"/>
      <c r="AJ24" s="1010"/>
      <c r="AK24" s="1010"/>
      <c r="AL24" s="1010"/>
      <c r="AM24" s="1010"/>
      <c r="AN24" s="1010"/>
      <c r="AO24" s="1010"/>
      <c r="AP24" s="1010"/>
      <c r="AQ24" s="1010"/>
      <c r="AR24" s="1010"/>
      <c r="AS24" s="1010"/>
      <c r="AT24" s="1010"/>
      <c r="AU24" s="1010"/>
      <c r="AV24" s="1010"/>
      <c r="AW24" s="987"/>
      <c r="AX24" s="988"/>
      <c r="AY24" s="988"/>
      <c r="AZ24" s="988"/>
      <c r="BA24" s="988"/>
      <c r="BB24" s="988"/>
      <c r="BC24" s="988"/>
      <c r="BD24" s="988"/>
      <c r="BE24" s="989"/>
      <c r="BF24" s="980"/>
      <c r="BG24" s="980"/>
      <c r="BH24" s="980"/>
      <c r="BI24" s="1078"/>
      <c r="BJ24" s="1079"/>
      <c r="BK24" s="1079"/>
      <c r="BL24" s="1079"/>
      <c r="BM24" s="1079"/>
      <c r="BN24" s="1079"/>
      <c r="BO24" s="1079"/>
      <c r="BP24" s="1080"/>
    </row>
    <row r="25" spans="1:68" s="65" customFormat="1" ht="20.25" customHeight="1">
      <c r="A25" s="43"/>
      <c r="B25" s="1020"/>
      <c r="C25" s="1021"/>
      <c r="D25" s="1031"/>
      <c r="E25" s="1032"/>
      <c r="F25" s="1032"/>
      <c r="G25" s="1032"/>
      <c r="H25" s="1032"/>
      <c r="I25" s="1032"/>
      <c r="J25" s="1032"/>
      <c r="K25" s="1032"/>
      <c r="L25" s="1032"/>
      <c r="M25" s="1032"/>
      <c r="N25" s="1032"/>
      <c r="O25" s="1032"/>
      <c r="P25" s="1032"/>
      <c r="Q25" s="1032"/>
      <c r="R25" s="1033"/>
      <c r="S25" s="1022"/>
      <c r="T25" s="1023"/>
      <c r="U25" s="1023"/>
      <c r="V25" s="1023"/>
      <c r="W25" s="1023"/>
      <c r="X25" s="1023"/>
      <c r="Y25" s="1023"/>
      <c r="Z25" s="1023"/>
      <c r="AA25" s="1023"/>
      <c r="AB25" s="1023"/>
      <c r="AC25" s="1023"/>
      <c r="AD25" s="1023"/>
      <c r="AE25" s="1023"/>
      <c r="AF25" s="1023"/>
      <c r="AG25" s="1024"/>
      <c r="AH25" s="1010"/>
      <c r="AI25" s="1010"/>
      <c r="AJ25" s="1010"/>
      <c r="AK25" s="1010"/>
      <c r="AL25" s="1010"/>
      <c r="AM25" s="1010"/>
      <c r="AN25" s="1010"/>
      <c r="AO25" s="1010"/>
      <c r="AP25" s="1010"/>
      <c r="AQ25" s="1010"/>
      <c r="AR25" s="1010"/>
      <c r="AS25" s="1010"/>
      <c r="AT25" s="1010"/>
      <c r="AU25" s="1010"/>
      <c r="AV25" s="1010"/>
      <c r="AW25" s="987"/>
      <c r="AX25" s="988"/>
      <c r="AY25" s="988"/>
      <c r="AZ25" s="988"/>
      <c r="BA25" s="988"/>
      <c r="BB25" s="988"/>
      <c r="BC25" s="988"/>
      <c r="BD25" s="988"/>
      <c r="BE25" s="989"/>
      <c r="BF25" s="980"/>
      <c r="BG25" s="980"/>
      <c r="BH25" s="980"/>
      <c r="BI25" s="1078"/>
      <c r="BJ25" s="1079"/>
      <c r="BK25" s="1079"/>
      <c r="BL25" s="1079"/>
      <c r="BM25" s="1079"/>
      <c r="BN25" s="1079"/>
      <c r="BO25" s="1079"/>
      <c r="BP25" s="1080"/>
    </row>
    <row r="26" spans="1:68" s="65" customFormat="1" ht="20.25" customHeight="1">
      <c r="A26" s="43"/>
      <c r="B26" s="1020"/>
      <c r="C26" s="1021"/>
      <c r="D26" s="1031"/>
      <c r="E26" s="1032"/>
      <c r="F26" s="1032"/>
      <c r="G26" s="1032"/>
      <c r="H26" s="1032"/>
      <c r="I26" s="1032"/>
      <c r="J26" s="1032"/>
      <c r="K26" s="1032"/>
      <c r="L26" s="1032"/>
      <c r="M26" s="1032"/>
      <c r="N26" s="1032"/>
      <c r="O26" s="1032"/>
      <c r="P26" s="1032"/>
      <c r="Q26" s="1032"/>
      <c r="R26" s="1033"/>
      <c r="S26" s="1022"/>
      <c r="T26" s="1023"/>
      <c r="U26" s="1023"/>
      <c r="V26" s="1023"/>
      <c r="W26" s="1023"/>
      <c r="X26" s="1023"/>
      <c r="Y26" s="1023"/>
      <c r="Z26" s="1023"/>
      <c r="AA26" s="1023"/>
      <c r="AB26" s="1023"/>
      <c r="AC26" s="1023"/>
      <c r="AD26" s="1023"/>
      <c r="AE26" s="1023"/>
      <c r="AF26" s="1023"/>
      <c r="AG26" s="1024"/>
      <c r="AH26" s="1010"/>
      <c r="AI26" s="1010"/>
      <c r="AJ26" s="1010"/>
      <c r="AK26" s="1010"/>
      <c r="AL26" s="1010"/>
      <c r="AM26" s="1010"/>
      <c r="AN26" s="1010"/>
      <c r="AO26" s="1010"/>
      <c r="AP26" s="1010"/>
      <c r="AQ26" s="1010"/>
      <c r="AR26" s="1010"/>
      <c r="AS26" s="1010"/>
      <c r="AT26" s="1010"/>
      <c r="AU26" s="1010"/>
      <c r="AV26" s="1010"/>
      <c r="AW26" s="987"/>
      <c r="AX26" s="988"/>
      <c r="AY26" s="988"/>
      <c r="AZ26" s="988"/>
      <c r="BA26" s="988"/>
      <c r="BB26" s="988"/>
      <c r="BC26" s="988"/>
      <c r="BD26" s="988"/>
      <c r="BE26" s="989"/>
      <c r="BF26" s="980"/>
      <c r="BG26" s="980"/>
      <c r="BH26" s="980"/>
      <c r="BI26" s="1078"/>
      <c r="BJ26" s="1079"/>
      <c r="BK26" s="1079"/>
      <c r="BL26" s="1079"/>
      <c r="BM26" s="1079"/>
      <c r="BN26" s="1079"/>
      <c r="BO26" s="1079"/>
      <c r="BP26" s="1080"/>
    </row>
    <row r="27" spans="1:68" s="65" customFormat="1" ht="20.25" customHeight="1" thickBot="1">
      <c r="A27" s="43"/>
      <c r="B27" s="1020"/>
      <c r="C27" s="1021"/>
      <c r="D27" s="1031"/>
      <c r="E27" s="1032"/>
      <c r="F27" s="1032"/>
      <c r="G27" s="1032"/>
      <c r="H27" s="1032"/>
      <c r="I27" s="1032"/>
      <c r="J27" s="1032"/>
      <c r="K27" s="1032"/>
      <c r="L27" s="1032"/>
      <c r="M27" s="1032"/>
      <c r="N27" s="1032"/>
      <c r="O27" s="1032"/>
      <c r="P27" s="1032"/>
      <c r="Q27" s="1032"/>
      <c r="R27" s="1033"/>
      <c r="S27" s="1025"/>
      <c r="T27" s="1026"/>
      <c r="U27" s="1026"/>
      <c r="V27" s="1026"/>
      <c r="W27" s="1026"/>
      <c r="X27" s="1026"/>
      <c r="Y27" s="1026"/>
      <c r="Z27" s="1026"/>
      <c r="AA27" s="1026"/>
      <c r="AB27" s="1026"/>
      <c r="AC27" s="1026"/>
      <c r="AD27" s="1026"/>
      <c r="AE27" s="1026"/>
      <c r="AF27" s="1026"/>
      <c r="AG27" s="1027"/>
      <c r="AH27" s="1011"/>
      <c r="AI27" s="1011"/>
      <c r="AJ27" s="1011"/>
      <c r="AK27" s="1011"/>
      <c r="AL27" s="1011"/>
      <c r="AM27" s="1011"/>
      <c r="AN27" s="1011"/>
      <c r="AO27" s="1011"/>
      <c r="AP27" s="1011"/>
      <c r="AQ27" s="1011"/>
      <c r="AR27" s="1011"/>
      <c r="AS27" s="1011"/>
      <c r="AT27" s="1011"/>
      <c r="AU27" s="1011"/>
      <c r="AV27" s="1011"/>
      <c r="AW27" s="990"/>
      <c r="AX27" s="991"/>
      <c r="AY27" s="991"/>
      <c r="AZ27" s="991"/>
      <c r="BA27" s="991"/>
      <c r="BB27" s="991"/>
      <c r="BC27" s="991"/>
      <c r="BD27" s="991"/>
      <c r="BE27" s="992"/>
      <c r="BF27" s="1013"/>
      <c r="BG27" s="1013"/>
      <c r="BH27" s="1013"/>
      <c r="BI27" s="1081"/>
      <c r="BJ27" s="985"/>
      <c r="BK27" s="985"/>
      <c r="BL27" s="985"/>
      <c r="BM27" s="985"/>
      <c r="BN27" s="985"/>
      <c r="BO27" s="985"/>
      <c r="BP27" s="986"/>
    </row>
    <row r="28" spans="1:68" s="65" customFormat="1" ht="20.25" customHeight="1">
      <c r="A28" s="43"/>
      <c r="B28" s="1020"/>
      <c r="C28" s="1021"/>
      <c r="D28" s="1031"/>
      <c r="E28" s="1032"/>
      <c r="F28" s="1032"/>
      <c r="G28" s="1032"/>
      <c r="H28" s="1032"/>
      <c r="I28" s="1032"/>
      <c r="J28" s="1032"/>
      <c r="K28" s="1032"/>
      <c r="L28" s="1032"/>
      <c r="M28" s="1032"/>
      <c r="N28" s="1032"/>
      <c r="O28" s="1032"/>
      <c r="P28" s="1032"/>
      <c r="Q28" s="1032"/>
      <c r="R28" s="1033"/>
      <c r="S28" s="1022" t="s">
        <v>474</v>
      </c>
      <c r="T28" s="1023"/>
      <c r="U28" s="1023"/>
      <c r="V28" s="1023"/>
      <c r="W28" s="1023"/>
      <c r="X28" s="1023"/>
      <c r="Y28" s="1023"/>
      <c r="Z28" s="1023"/>
      <c r="AA28" s="1023"/>
      <c r="AB28" s="1023"/>
      <c r="AC28" s="1023"/>
      <c r="AD28" s="1023"/>
      <c r="AE28" s="1023"/>
      <c r="AF28" s="1023"/>
      <c r="AG28" s="1024"/>
      <c r="AH28" s="1012"/>
      <c r="AI28" s="1012"/>
      <c r="AJ28" s="1012"/>
      <c r="AK28" s="1012"/>
      <c r="AL28" s="1012"/>
      <c r="AM28" s="1012"/>
      <c r="AN28" s="1012"/>
      <c r="AO28" s="1012"/>
      <c r="AP28" s="1012"/>
      <c r="AQ28" s="1012"/>
      <c r="AR28" s="1012"/>
      <c r="AS28" s="1012"/>
      <c r="AT28" s="1012"/>
      <c r="AU28" s="1012"/>
      <c r="AV28" s="1012"/>
      <c r="AW28" s="1082"/>
      <c r="AX28" s="1083"/>
      <c r="AY28" s="1083"/>
      <c r="AZ28" s="1083"/>
      <c r="BA28" s="1083"/>
      <c r="BB28" s="1083"/>
      <c r="BC28" s="1083"/>
      <c r="BD28" s="1083"/>
      <c r="BE28" s="1084"/>
      <c r="BF28" s="979"/>
      <c r="BG28" s="979"/>
      <c r="BH28" s="979"/>
      <c r="BI28" s="1078">
        <f>COUNTA(AW28:BE32)</f>
        <v>0</v>
      </c>
      <c r="BJ28" s="1079"/>
      <c r="BK28" s="1079"/>
      <c r="BL28" s="1079"/>
      <c r="BM28" s="1079"/>
      <c r="BN28" s="1079"/>
      <c r="BO28" s="1079"/>
      <c r="BP28" s="1080"/>
    </row>
    <row r="29" spans="1:68" s="65" customFormat="1" ht="20.25" customHeight="1">
      <c r="A29" s="43"/>
      <c r="B29" s="1020"/>
      <c r="C29" s="1021"/>
      <c r="D29" s="1031"/>
      <c r="E29" s="1032"/>
      <c r="F29" s="1032"/>
      <c r="G29" s="1032"/>
      <c r="H29" s="1032"/>
      <c r="I29" s="1032"/>
      <c r="J29" s="1032"/>
      <c r="K29" s="1032"/>
      <c r="L29" s="1032"/>
      <c r="M29" s="1032"/>
      <c r="N29" s="1032"/>
      <c r="O29" s="1032"/>
      <c r="P29" s="1032"/>
      <c r="Q29" s="1032"/>
      <c r="R29" s="1033"/>
      <c r="S29" s="1022"/>
      <c r="T29" s="1023"/>
      <c r="U29" s="1023"/>
      <c r="V29" s="1023"/>
      <c r="W29" s="1023"/>
      <c r="X29" s="1023"/>
      <c r="Y29" s="1023"/>
      <c r="Z29" s="1023"/>
      <c r="AA29" s="1023"/>
      <c r="AB29" s="1023"/>
      <c r="AC29" s="1023"/>
      <c r="AD29" s="1023"/>
      <c r="AE29" s="1023"/>
      <c r="AF29" s="1023"/>
      <c r="AG29" s="1024"/>
      <c r="AH29" s="1010"/>
      <c r="AI29" s="1010"/>
      <c r="AJ29" s="1010"/>
      <c r="AK29" s="1010"/>
      <c r="AL29" s="1010"/>
      <c r="AM29" s="1010"/>
      <c r="AN29" s="1010"/>
      <c r="AO29" s="1010"/>
      <c r="AP29" s="1010"/>
      <c r="AQ29" s="1010"/>
      <c r="AR29" s="1010"/>
      <c r="AS29" s="1010"/>
      <c r="AT29" s="1010"/>
      <c r="AU29" s="1010"/>
      <c r="AV29" s="1010"/>
      <c r="AW29" s="987"/>
      <c r="AX29" s="988"/>
      <c r="AY29" s="988"/>
      <c r="AZ29" s="988"/>
      <c r="BA29" s="988"/>
      <c r="BB29" s="988"/>
      <c r="BC29" s="988"/>
      <c r="BD29" s="988"/>
      <c r="BE29" s="989"/>
      <c r="BF29" s="980"/>
      <c r="BG29" s="980"/>
      <c r="BH29" s="980"/>
      <c r="BI29" s="1078"/>
      <c r="BJ29" s="1079"/>
      <c r="BK29" s="1079"/>
      <c r="BL29" s="1079"/>
      <c r="BM29" s="1079"/>
      <c r="BN29" s="1079"/>
      <c r="BO29" s="1079"/>
      <c r="BP29" s="1080"/>
    </row>
    <row r="30" spans="1:68" s="65" customFormat="1" ht="20.25" customHeight="1">
      <c r="A30" s="43"/>
      <c r="B30" s="1020"/>
      <c r="C30" s="1021"/>
      <c r="D30" s="1031"/>
      <c r="E30" s="1032"/>
      <c r="F30" s="1032"/>
      <c r="G30" s="1032"/>
      <c r="H30" s="1032"/>
      <c r="I30" s="1032"/>
      <c r="J30" s="1032"/>
      <c r="K30" s="1032"/>
      <c r="L30" s="1032"/>
      <c r="M30" s="1032"/>
      <c r="N30" s="1032"/>
      <c r="O30" s="1032"/>
      <c r="P30" s="1032"/>
      <c r="Q30" s="1032"/>
      <c r="R30" s="1033"/>
      <c r="S30" s="1022"/>
      <c r="T30" s="1023"/>
      <c r="U30" s="1023"/>
      <c r="V30" s="1023"/>
      <c r="W30" s="1023"/>
      <c r="X30" s="1023"/>
      <c r="Y30" s="1023"/>
      <c r="Z30" s="1023"/>
      <c r="AA30" s="1023"/>
      <c r="AB30" s="1023"/>
      <c r="AC30" s="1023"/>
      <c r="AD30" s="1023"/>
      <c r="AE30" s="1023"/>
      <c r="AF30" s="1023"/>
      <c r="AG30" s="1024"/>
      <c r="AH30" s="1010"/>
      <c r="AI30" s="1010"/>
      <c r="AJ30" s="1010"/>
      <c r="AK30" s="1010"/>
      <c r="AL30" s="1010"/>
      <c r="AM30" s="1010"/>
      <c r="AN30" s="1010"/>
      <c r="AO30" s="1010"/>
      <c r="AP30" s="1010"/>
      <c r="AQ30" s="1010"/>
      <c r="AR30" s="1010"/>
      <c r="AS30" s="1010"/>
      <c r="AT30" s="1010"/>
      <c r="AU30" s="1010"/>
      <c r="AV30" s="1010"/>
      <c r="AW30" s="987"/>
      <c r="AX30" s="988"/>
      <c r="AY30" s="988"/>
      <c r="AZ30" s="988"/>
      <c r="BA30" s="988"/>
      <c r="BB30" s="988"/>
      <c r="BC30" s="988"/>
      <c r="BD30" s="988"/>
      <c r="BE30" s="989"/>
      <c r="BF30" s="980"/>
      <c r="BG30" s="980"/>
      <c r="BH30" s="980"/>
      <c r="BI30" s="1078"/>
      <c r="BJ30" s="1079"/>
      <c r="BK30" s="1079"/>
      <c r="BL30" s="1079"/>
      <c r="BM30" s="1079"/>
      <c r="BN30" s="1079"/>
      <c r="BO30" s="1079"/>
      <c r="BP30" s="1080"/>
    </row>
    <row r="31" spans="1:68" s="65" customFormat="1" ht="20.25" customHeight="1">
      <c r="A31" s="43"/>
      <c r="B31" s="1020"/>
      <c r="C31" s="1021"/>
      <c r="D31" s="1031"/>
      <c r="E31" s="1032"/>
      <c r="F31" s="1032"/>
      <c r="G31" s="1032"/>
      <c r="H31" s="1032"/>
      <c r="I31" s="1032"/>
      <c r="J31" s="1032"/>
      <c r="K31" s="1032"/>
      <c r="L31" s="1032"/>
      <c r="M31" s="1032"/>
      <c r="N31" s="1032"/>
      <c r="O31" s="1032"/>
      <c r="P31" s="1032"/>
      <c r="Q31" s="1032"/>
      <c r="R31" s="1033"/>
      <c r="S31" s="1022"/>
      <c r="T31" s="1023"/>
      <c r="U31" s="1023"/>
      <c r="V31" s="1023"/>
      <c r="W31" s="1023"/>
      <c r="X31" s="1023"/>
      <c r="Y31" s="1023"/>
      <c r="Z31" s="1023"/>
      <c r="AA31" s="1023"/>
      <c r="AB31" s="1023"/>
      <c r="AC31" s="1023"/>
      <c r="AD31" s="1023"/>
      <c r="AE31" s="1023"/>
      <c r="AF31" s="1023"/>
      <c r="AG31" s="1024"/>
      <c r="AH31" s="1010"/>
      <c r="AI31" s="1010"/>
      <c r="AJ31" s="1010"/>
      <c r="AK31" s="1010"/>
      <c r="AL31" s="1010"/>
      <c r="AM31" s="1010"/>
      <c r="AN31" s="1010"/>
      <c r="AO31" s="1010"/>
      <c r="AP31" s="1010"/>
      <c r="AQ31" s="1010"/>
      <c r="AR31" s="1010"/>
      <c r="AS31" s="1010"/>
      <c r="AT31" s="1010"/>
      <c r="AU31" s="1010"/>
      <c r="AV31" s="1010"/>
      <c r="AW31" s="987"/>
      <c r="AX31" s="988"/>
      <c r="AY31" s="988"/>
      <c r="AZ31" s="988"/>
      <c r="BA31" s="988"/>
      <c r="BB31" s="988"/>
      <c r="BC31" s="988"/>
      <c r="BD31" s="988"/>
      <c r="BE31" s="989"/>
      <c r="BF31" s="980"/>
      <c r="BG31" s="980"/>
      <c r="BH31" s="980"/>
      <c r="BI31" s="1078"/>
      <c r="BJ31" s="1079"/>
      <c r="BK31" s="1079"/>
      <c r="BL31" s="1079"/>
      <c r="BM31" s="1079"/>
      <c r="BN31" s="1079"/>
      <c r="BO31" s="1079"/>
      <c r="BP31" s="1080"/>
    </row>
    <row r="32" spans="1:68" s="65" customFormat="1" ht="20.25" customHeight="1" thickBot="1">
      <c r="A32" s="43"/>
      <c r="B32" s="1020"/>
      <c r="C32" s="1021"/>
      <c r="D32" s="1031"/>
      <c r="E32" s="1032"/>
      <c r="F32" s="1032"/>
      <c r="G32" s="1032"/>
      <c r="H32" s="1032"/>
      <c r="I32" s="1032"/>
      <c r="J32" s="1032"/>
      <c r="K32" s="1032"/>
      <c r="L32" s="1032"/>
      <c r="M32" s="1032"/>
      <c r="N32" s="1032"/>
      <c r="O32" s="1032"/>
      <c r="P32" s="1032"/>
      <c r="Q32" s="1032"/>
      <c r="R32" s="1033"/>
      <c r="S32" s="1025"/>
      <c r="T32" s="1026"/>
      <c r="U32" s="1026"/>
      <c r="V32" s="1026"/>
      <c r="W32" s="1026"/>
      <c r="X32" s="1026"/>
      <c r="Y32" s="1026"/>
      <c r="Z32" s="1026"/>
      <c r="AA32" s="1026"/>
      <c r="AB32" s="1026"/>
      <c r="AC32" s="1026"/>
      <c r="AD32" s="1026"/>
      <c r="AE32" s="1026"/>
      <c r="AF32" s="1026"/>
      <c r="AG32" s="1027"/>
      <c r="AH32" s="1011"/>
      <c r="AI32" s="1011"/>
      <c r="AJ32" s="1011"/>
      <c r="AK32" s="1011"/>
      <c r="AL32" s="1011"/>
      <c r="AM32" s="1011"/>
      <c r="AN32" s="1011"/>
      <c r="AO32" s="1011"/>
      <c r="AP32" s="1011"/>
      <c r="AQ32" s="1011"/>
      <c r="AR32" s="1011"/>
      <c r="AS32" s="1011"/>
      <c r="AT32" s="1011"/>
      <c r="AU32" s="1011"/>
      <c r="AV32" s="1011"/>
      <c r="AW32" s="990"/>
      <c r="AX32" s="991"/>
      <c r="AY32" s="991"/>
      <c r="AZ32" s="991"/>
      <c r="BA32" s="991"/>
      <c r="BB32" s="991"/>
      <c r="BC32" s="991"/>
      <c r="BD32" s="991"/>
      <c r="BE32" s="992"/>
      <c r="BF32" s="1013"/>
      <c r="BG32" s="1013"/>
      <c r="BH32" s="1013"/>
      <c r="BI32" s="1081"/>
      <c r="BJ32" s="985"/>
      <c r="BK32" s="985"/>
      <c r="BL32" s="985"/>
      <c r="BM32" s="985"/>
      <c r="BN32" s="985"/>
      <c r="BO32" s="985"/>
      <c r="BP32" s="986"/>
    </row>
    <row r="33" spans="1:68" s="65" customFormat="1" ht="20.25" customHeight="1">
      <c r="A33" s="43"/>
      <c r="B33" s="1020"/>
      <c r="C33" s="1021"/>
      <c r="D33" s="1031"/>
      <c r="E33" s="1032"/>
      <c r="F33" s="1032"/>
      <c r="G33" s="1032"/>
      <c r="H33" s="1032"/>
      <c r="I33" s="1032"/>
      <c r="J33" s="1032"/>
      <c r="K33" s="1032"/>
      <c r="L33" s="1032"/>
      <c r="M33" s="1032"/>
      <c r="N33" s="1032"/>
      <c r="O33" s="1032"/>
      <c r="P33" s="1032"/>
      <c r="Q33" s="1032"/>
      <c r="R33" s="1033"/>
      <c r="S33" s="1022" t="s">
        <v>475</v>
      </c>
      <c r="T33" s="1023"/>
      <c r="U33" s="1023"/>
      <c r="V33" s="1023"/>
      <c r="W33" s="1023"/>
      <c r="X33" s="1023"/>
      <c r="Y33" s="1023"/>
      <c r="Z33" s="1023"/>
      <c r="AA33" s="1023"/>
      <c r="AB33" s="1023"/>
      <c r="AC33" s="1023"/>
      <c r="AD33" s="1023"/>
      <c r="AE33" s="1023"/>
      <c r="AF33" s="1023"/>
      <c r="AG33" s="1024"/>
      <c r="AH33" s="1012"/>
      <c r="AI33" s="1012"/>
      <c r="AJ33" s="1012"/>
      <c r="AK33" s="1012"/>
      <c r="AL33" s="1012"/>
      <c r="AM33" s="1012"/>
      <c r="AN33" s="1012"/>
      <c r="AO33" s="1012"/>
      <c r="AP33" s="1012"/>
      <c r="AQ33" s="1012"/>
      <c r="AR33" s="1012"/>
      <c r="AS33" s="1012"/>
      <c r="AT33" s="1012"/>
      <c r="AU33" s="1012"/>
      <c r="AV33" s="1012"/>
      <c r="AW33" s="1082"/>
      <c r="AX33" s="1083"/>
      <c r="AY33" s="1083"/>
      <c r="AZ33" s="1083"/>
      <c r="BA33" s="1083"/>
      <c r="BB33" s="1083"/>
      <c r="BC33" s="1083"/>
      <c r="BD33" s="1083"/>
      <c r="BE33" s="1084"/>
      <c r="BF33" s="979"/>
      <c r="BG33" s="979"/>
      <c r="BH33" s="979"/>
      <c r="BI33" s="1078">
        <f>COUNTA(AW33:BE37)</f>
        <v>0</v>
      </c>
      <c r="BJ33" s="1079"/>
      <c r="BK33" s="1079"/>
      <c r="BL33" s="1079"/>
      <c r="BM33" s="1079"/>
      <c r="BN33" s="1079"/>
      <c r="BO33" s="1079"/>
      <c r="BP33" s="1080"/>
    </row>
    <row r="34" spans="1:68" s="65" customFormat="1" ht="20.25" customHeight="1">
      <c r="A34" s="43"/>
      <c r="B34" s="1020"/>
      <c r="C34" s="1021"/>
      <c r="D34" s="1031"/>
      <c r="E34" s="1032"/>
      <c r="F34" s="1032"/>
      <c r="G34" s="1032"/>
      <c r="H34" s="1032"/>
      <c r="I34" s="1032"/>
      <c r="J34" s="1032"/>
      <c r="K34" s="1032"/>
      <c r="L34" s="1032"/>
      <c r="M34" s="1032"/>
      <c r="N34" s="1032"/>
      <c r="O34" s="1032"/>
      <c r="P34" s="1032"/>
      <c r="Q34" s="1032"/>
      <c r="R34" s="1033"/>
      <c r="S34" s="1022"/>
      <c r="T34" s="1023"/>
      <c r="U34" s="1023"/>
      <c r="V34" s="1023"/>
      <c r="W34" s="1023"/>
      <c r="X34" s="1023"/>
      <c r="Y34" s="1023"/>
      <c r="Z34" s="1023"/>
      <c r="AA34" s="1023"/>
      <c r="AB34" s="1023"/>
      <c r="AC34" s="1023"/>
      <c r="AD34" s="1023"/>
      <c r="AE34" s="1023"/>
      <c r="AF34" s="1023"/>
      <c r="AG34" s="1024"/>
      <c r="AH34" s="1010"/>
      <c r="AI34" s="1010"/>
      <c r="AJ34" s="1010"/>
      <c r="AK34" s="1010"/>
      <c r="AL34" s="1010"/>
      <c r="AM34" s="1010"/>
      <c r="AN34" s="1010"/>
      <c r="AO34" s="1010"/>
      <c r="AP34" s="1010"/>
      <c r="AQ34" s="1010"/>
      <c r="AR34" s="1010"/>
      <c r="AS34" s="1010"/>
      <c r="AT34" s="1010"/>
      <c r="AU34" s="1010"/>
      <c r="AV34" s="1010"/>
      <c r="AW34" s="987"/>
      <c r="AX34" s="988"/>
      <c r="AY34" s="988"/>
      <c r="AZ34" s="988"/>
      <c r="BA34" s="988"/>
      <c r="BB34" s="988"/>
      <c r="BC34" s="988"/>
      <c r="BD34" s="988"/>
      <c r="BE34" s="989"/>
      <c r="BF34" s="980"/>
      <c r="BG34" s="980"/>
      <c r="BH34" s="980"/>
      <c r="BI34" s="1078"/>
      <c r="BJ34" s="1079"/>
      <c r="BK34" s="1079"/>
      <c r="BL34" s="1079"/>
      <c r="BM34" s="1079"/>
      <c r="BN34" s="1079"/>
      <c r="BO34" s="1079"/>
      <c r="BP34" s="1080"/>
    </row>
    <row r="35" spans="1:68" s="65" customFormat="1" ht="20.25" customHeight="1">
      <c r="A35" s="43"/>
      <c r="B35" s="1020"/>
      <c r="C35" s="1021"/>
      <c r="D35" s="1031"/>
      <c r="E35" s="1032"/>
      <c r="F35" s="1032"/>
      <c r="G35" s="1032"/>
      <c r="H35" s="1032"/>
      <c r="I35" s="1032"/>
      <c r="J35" s="1032"/>
      <c r="K35" s="1032"/>
      <c r="L35" s="1032"/>
      <c r="M35" s="1032"/>
      <c r="N35" s="1032"/>
      <c r="O35" s="1032"/>
      <c r="P35" s="1032"/>
      <c r="Q35" s="1032"/>
      <c r="R35" s="1033"/>
      <c r="S35" s="1022"/>
      <c r="T35" s="1023"/>
      <c r="U35" s="1023"/>
      <c r="V35" s="1023"/>
      <c r="W35" s="1023"/>
      <c r="X35" s="1023"/>
      <c r="Y35" s="1023"/>
      <c r="Z35" s="1023"/>
      <c r="AA35" s="1023"/>
      <c r="AB35" s="1023"/>
      <c r="AC35" s="1023"/>
      <c r="AD35" s="1023"/>
      <c r="AE35" s="1023"/>
      <c r="AF35" s="1023"/>
      <c r="AG35" s="1024"/>
      <c r="AH35" s="1010"/>
      <c r="AI35" s="1010"/>
      <c r="AJ35" s="1010"/>
      <c r="AK35" s="1010"/>
      <c r="AL35" s="1010"/>
      <c r="AM35" s="1010"/>
      <c r="AN35" s="1010"/>
      <c r="AO35" s="1010"/>
      <c r="AP35" s="1010"/>
      <c r="AQ35" s="1010"/>
      <c r="AR35" s="1010"/>
      <c r="AS35" s="1010"/>
      <c r="AT35" s="1010"/>
      <c r="AU35" s="1010"/>
      <c r="AV35" s="1010"/>
      <c r="AW35" s="987"/>
      <c r="AX35" s="988"/>
      <c r="AY35" s="988"/>
      <c r="AZ35" s="988"/>
      <c r="BA35" s="988"/>
      <c r="BB35" s="988"/>
      <c r="BC35" s="988"/>
      <c r="BD35" s="988"/>
      <c r="BE35" s="989"/>
      <c r="BF35" s="980"/>
      <c r="BG35" s="980"/>
      <c r="BH35" s="980"/>
      <c r="BI35" s="1078"/>
      <c r="BJ35" s="1079"/>
      <c r="BK35" s="1079"/>
      <c r="BL35" s="1079"/>
      <c r="BM35" s="1079"/>
      <c r="BN35" s="1079"/>
      <c r="BO35" s="1079"/>
      <c r="BP35" s="1080"/>
    </row>
    <row r="36" spans="1:68" s="65" customFormat="1" ht="20.25" customHeight="1">
      <c r="A36" s="43"/>
      <c r="B36" s="1020"/>
      <c r="C36" s="1021"/>
      <c r="D36" s="1031"/>
      <c r="E36" s="1032"/>
      <c r="F36" s="1032"/>
      <c r="G36" s="1032"/>
      <c r="H36" s="1032"/>
      <c r="I36" s="1032"/>
      <c r="J36" s="1032"/>
      <c r="K36" s="1032"/>
      <c r="L36" s="1032"/>
      <c r="M36" s="1032"/>
      <c r="N36" s="1032"/>
      <c r="O36" s="1032"/>
      <c r="P36" s="1032"/>
      <c r="Q36" s="1032"/>
      <c r="R36" s="1033"/>
      <c r="S36" s="1022"/>
      <c r="T36" s="1023"/>
      <c r="U36" s="1023"/>
      <c r="V36" s="1023"/>
      <c r="W36" s="1023"/>
      <c r="X36" s="1023"/>
      <c r="Y36" s="1023"/>
      <c r="Z36" s="1023"/>
      <c r="AA36" s="1023"/>
      <c r="AB36" s="1023"/>
      <c r="AC36" s="1023"/>
      <c r="AD36" s="1023"/>
      <c r="AE36" s="1023"/>
      <c r="AF36" s="1023"/>
      <c r="AG36" s="1024"/>
      <c r="AH36" s="1010"/>
      <c r="AI36" s="1010"/>
      <c r="AJ36" s="1010"/>
      <c r="AK36" s="1010"/>
      <c r="AL36" s="1010"/>
      <c r="AM36" s="1010"/>
      <c r="AN36" s="1010"/>
      <c r="AO36" s="1010"/>
      <c r="AP36" s="1010"/>
      <c r="AQ36" s="1010"/>
      <c r="AR36" s="1010"/>
      <c r="AS36" s="1010"/>
      <c r="AT36" s="1010"/>
      <c r="AU36" s="1010"/>
      <c r="AV36" s="1010"/>
      <c r="AW36" s="987"/>
      <c r="AX36" s="988"/>
      <c r="AY36" s="988"/>
      <c r="AZ36" s="988"/>
      <c r="BA36" s="988"/>
      <c r="BB36" s="988"/>
      <c r="BC36" s="988"/>
      <c r="BD36" s="988"/>
      <c r="BE36" s="989"/>
      <c r="BF36" s="980"/>
      <c r="BG36" s="980"/>
      <c r="BH36" s="980"/>
      <c r="BI36" s="1078"/>
      <c r="BJ36" s="1079"/>
      <c r="BK36" s="1079"/>
      <c r="BL36" s="1079"/>
      <c r="BM36" s="1079"/>
      <c r="BN36" s="1079"/>
      <c r="BO36" s="1079"/>
      <c r="BP36" s="1080"/>
    </row>
    <row r="37" spans="1:68" s="65" customFormat="1" ht="20.25" customHeight="1" thickBot="1">
      <c r="A37" s="43"/>
      <c r="B37" s="1020"/>
      <c r="C37" s="1021"/>
      <c r="D37" s="1031"/>
      <c r="E37" s="1032"/>
      <c r="F37" s="1032"/>
      <c r="G37" s="1032"/>
      <c r="H37" s="1032"/>
      <c r="I37" s="1032"/>
      <c r="J37" s="1032"/>
      <c r="K37" s="1032"/>
      <c r="L37" s="1032"/>
      <c r="M37" s="1032"/>
      <c r="N37" s="1032"/>
      <c r="O37" s="1032"/>
      <c r="P37" s="1032"/>
      <c r="Q37" s="1032"/>
      <c r="R37" s="1033"/>
      <c r="S37" s="1025"/>
      <c r="T37" s="1026"/>
      <c r="U37" s="1026"/>
      <c r="V37" s="1026"/>
      <c r="W37" s="1026"/>
      <c r="X37" s="1026"/>
      <c r="Y37" s="1026"/>
      <c r="Z37" s="1026"/>
      <c r="AA37" s="1026"/>
      <c r="AB37" s="1026"/>
      <c r="AC37" s="1026"/>
      <c r="AD37" s="1026"/>
      <c r="AE37" s="1026"/>
      <c r="AF37" s="1026"/>
      <c r="AG37" s="1027"/>
      <c r="AH37" s="1097"/>
      <c r="AI37" s="1098"/>
      <c r="AJ37" s="1098"/>
      <c r="AK37" s="1098"/>
      <c r="AL37" s="1098"/>
      <c r="AM37" s="1098"/>
      <c r="AN37" s="1098"/>
      <c r="AO37" s="1098"/>
      <c r="AP37" s="1098"/>
      <c r="AQ37" s="1098"/>
      <c r="AR37" s="1098"/>
      <c r="AS37" s="1098"/>
      <c r="AT37" s="1098"/>
      <c r="AU37" s="1098"/>
      <c r="AV37" s="1099"/>
      <c r="AW37" s="1100"/>
      <c r="AX37" s="1101"/>
      <c r="AY37" s="1101"/>
      <c r="AZ37" s="1101"/>
      <c r="BA37" s="1101"/>
      <c r="BB37" s="1101"/>
      <c r="BC37" s="1101"/>
      <c r="BD37" s="1101"/>
      <c r="BE37" s="1102"/>
      <c r="BF37" s="1013"/>
      <c r="BG37" s="1013"/>
      <c r="BH37" s="1013"/>
      <c r="BI37" s="1078"/>
      <c r="BJ37" s="1079"/>
      <c r="BK37" s="1079"/>
      <c r="BL37" s="1079"/>
      <c r="BM37" s="1079"/>
      <c r="BN37" s="1079"/>
      <c r="BO37" s="1079"/>
      <c r="BP37" s="1080"/>
    </row>
    <row r="38" spans="1:68" s="65" customFormat="1" ht="20.25" customHeight="1">
      <c r="A38" s="43"/>
      <c r="B38" s="1018">
        <v>2</v>
      </c>
      <c r="C38" s="1019"/>
      <c r="D38" s="1028" t="s">
        <v>570</v>
      </c>
      <c r="E38" s="1029"/>
      <c r="F38" s="1029"/>
      <c r="G38" s="1029"/>
      <c r="H38" s="1029"/>
      <c r="I38" s="1029"/>
      <c r="J38" s="1029"/>
      <c r="K38" s="1029"/>
      <c r="L38" s="1029"/>
      <c r="M38" s="1029"/>
      <c r="N38" s="1029"/>
      <c r="O38" s="1029"/>
      <c r="P38" s="1029"/>
      <c r="Q38" s="1029"/>
      <c r="R38" s="1030"/>
      <c r="S38" s="1087"/>
      <c r="T38" s="1088"/>
      <c r="U38" s="1088"/>
      <c r="V38" s="1088"/>
      <c r="W38" s="1088"/>
      <c r="X38" s="1088"/>
      <c r="Y38" s="1088"/>
      <c r="Z38" s="1088"/>
      <c r="AA38" s="1088"/>
      <c r="AB38" s="1088"/>
      <c r="AC38" s="1088"/>
      <c r="AD38" s="1088"/>
      <c r="AE38" s="1088"/>
      <c r="AF38" s="1088"/>
      <c r="AG38" s="1089"/>
      <c r="AH38" s="1087"/>
      <c r="AI38" s="1088"/>
      <c r="AJ38" s="1088"/>
      <c r="AK38" s="1088"/>
      <c r="AL38" s="1088"/>
      <c r="AM38" s="1088"/>
      <c r="AN38" s="1088"/>
      <c r="AO38" s="1088"/>
      <c r="AP38" s="1088"/>
      <c r="AQ38" s="1088"/>
      <c r="AR38" s="1088"/>
      <c r="AS38" s="1088"/>
      <c r="AT38" s="1088"/>
      <c r="AU38" s="1088"/>
      <c r="AV38" s="1089"/>
      <c r="AW38" s="1069"/>
      <c r="AX38" s="1070"/>
      <c r="AY38" s="1070"/>
      <c r="AZ38" s="1070"/>
      <c r="BA38" s="1070"/>
      <c r="BB38" s="1070"/>
      <c r="BC38" s="1070"/>
      <c r="BD38" s="1070"/>
      <c r="BE38" s="1071"/>
      <c r="BF38" s="979"/>
      <c r="BG38" s="979"/>
      <c r="BH38" s="979"/>
      <c r="BI38" s="1090">
        <f>COUNTA(AW38:BE42)</f>
        <v>0</v>
      </c>
      <c r="BJ38" s="982"/>
      <c r="BK38" s="982"/>
      <c r="BL38" s="982"/>
      <c r="BM38" s="982"/>
      <c r="BN38" s="982"/>
      <c r="BO38" s="982"/>
      <c r="BP38" s="983"/>
    </row>
    <row r="39" spans="1:68" s="65" customFormat="1" ht="20.25" customHeight="1">
      <c r="A39" s="43"/>
      <c r="B39" s="1020"/>
      <c r="C39" s="1021"/>
      <c r="D39" s="1031"/>
      <c r="E39" s="1032"/>
      <c r="F39" s="1032"/>
      <c r="G39" s="1032"/>
      <c r="H39" s="1032"/>
      <c r="I39" s="1032"/>
      <c r="J39" s="1032"/>
      <c r="K39" s="1032"/>
      <c r="L39" s="1032"/>
      <c r="M39" s="1032"/>
      <c r="N39" s="1032"/>
      <c r="O39" s="1032"/>
      <c r="P39" s="1032"/>
      <c r="Q39" s="1032"/>
      <c r="R39" s="1033"/>
      <c r="S39" s="456"/>
      <c r="T39" s="457"/>
      <c r="U39" s="457"/>
      <c r="V39" s="457"/>
      <c r="W39" s="457"/>
      <c r="X39" s="457"/>
      <c r="Y39" s="457"/>
      <c r="Z39" s="457"/>
      <c r="AA39" s="457"/>
      <c r="AB39" s="457"/>
      <c r="AC39" s="457"/>
      <c r="AD39" s="457"/>
      <c r="AE39" s="457"/>
      <c r="AF39" s="457"/>
      <c r="AG39" s="458"/>
      <c r="AH39" s="456"/>
      <c r="AI39" s="457"/>
      <c r="AJ39" s="457"/>
      <c r="AK39" s="457"/>
      <c r="AL39" s="457"/>
      <c r="AM39" s="457"/>
      <c r="AN39" s="457"/>
      <c r="AO39" s="457"/>
      <c r="AP39" s="457"/>
      <c r="AQ39" s="457"/>
      <c r="AR39" s="457"/>
      <c r="AS39" s="457"/>
      <c r="AT39" s="457"/>
      <c r="AU39" s="457"/>
      <c r="AV39" s="458"/>
      <c r="AW39" s="987"/>
      <c r="AX39" s="988"/>
      <c r="AY39" s="988"/>
      <c r="AZ39" s="988"/>
      <c r="BA39" s="988"/>
      <c r="BB39" s="988"/>
      <c r="BC39" s="988"/>
      <c r="BD39" s="988"/>
      <c r="BE39" s="989"/>
      <c r="BF39" s="980"/>
      <c r="BG39" s="980"/>
      <c r="BH39" s="980"/>
      <c r="BI39" s="1078"/>
      <c r="BJ39" s="1079"/>
      <c r="BK39" s="1079"/>
      <c r="BL39" s="1079"/>
      <c r="BM39" s="1079"/>
      <c r="BN39" s="1079"/>
      <c r="BO39" s="1079"/>
      <c r="BP39" s="1080"/>
    </row>
    <row r="40" spans="1:68" s="65" customFormat="1" ht="20.25" customHeight="1">
      <c r="A40" s="43"/>
      <c r="B40" s="1020"/>
      <c r="C40" s="1021"/>
      <c r="D40" s="1031"/>
      <c r="E40" s="1032"/>
      <c r="F40" s="1032"/>
      <c r="G40" s="1032"/>
      <c r="H40" s="1032"/>
      <c r="I40" s="1032"/>
      <c r="J40" s="1032"/>
      <c r="K40" s="1032"/>
      <c r="L40" s="1032"/>
      <c r="M40" s="1032"/>
      <c r="N40" s="1032"/>
      <c r="O40" s="1032"/>
      <c r="P40" s="1032"/>
      <c r="Q40" s="1032"/>
      <c r="R40" s="1033"/>
      <c r="S40" s="456"/>
      <c r="T40" s="457"/>
      <c r="U40" s="457"/>
      <c r="V40" s="457"/>
      <c r="W40" s="457"/>
      <c r="X40" s="457"/>
      <c r="Y40" s="457"/>
      <c r="Z40" s="457"/>
      <c r="AA40" s="457"/>
      <c r="AB40" s="457"/>
      <c r="AC40" s="457"/>
      <c r="AD40" s="457"/>
      <c r="AE40" s="457"/>
      <c r="AF40" s="457"/>
      <c r="AG40" s="458"/>
      <c r="AH40" s="456"/>
      <c r="AI40" s="457"/>
      <c r="AJ40" s="457"/>
      <c r="AK40" s="457"/>
      <c r="AL40" s="457"/>
      <c r="AM40" s="457"/>
      <c r="AN40" s="457"/>
      <c r="AO40" s="457"/>
      <c r="AP40" s="457"/>
      <c r="AQ40" s="457"/>
      <c r="AR40" s="457"/>
      <c r="AS40" s="457"/>
      <c r="AT40" s="457"/>
      <c r="AU40" s="457"/>
      <c r="AV40" s="458"/>
      <c r="AW40" s="987"/>
      <c r="AX40" s="988"/>
      <c r="AY40" s="988"/>
      <c r="AZ40" s="988"/>
      <c r="BA40" s="988"/>
      <c r="BB40" s="988"/>
      <c r="BC40" s="988"/>
      <c r="BD40" s="988"/>
      <c r="BE40" s="989"/>
      <c r="BF40" s="980"/>
      <c r="BG40" s="980"/>
      <c r="BH40" s="980"/>
      <c r="BI40" s="1078"/>
      <c r="BJ40" s="1079"/>
      <c r="BK40" s="1079"/>
      <c r="BL40" s="1079"/>
      <c r="BM40" s="1079"/>
      <c r="BN40" s="1079"/>
      <c r="BO40" s="1079"/>
      <c r="BP40" s="1080"/>
    </row>
    <row r="41" spans="1:68" s="65" customFormat="1" ht="20.25" customHeight="1">
      <c r="A41" s="43"/>
      <c r="B41" s="1020"/>
      <c r="C41" s="1021"/>
      <c r="D41" s="1031"/>
      <c r="E41" s="1032"/>
      <c r="F41" s="1032"/>
      <c r="G41" s="1032"/>
      <c r="H41" s="1032"/>
      <c r="I41" s="1032"/>
      <c r="J41" s="1032"/>
      <c r="K41" s="1032"/>
      <c r="L41" s="1032"/>
      <c r="M41" s="1032"/>
      <c r="N41" s="1032"/>
      <c r="O41" s="1032"/>
      <c r="P41" s="1032"/>
      <c r="Q41" s="1032"/>
      <c r="R41" s="1033"/>
      <c r="S41" s="456"/>
      <c r="T41" s="457"/>
      <c r="U41" s="457"/>
      <c r="V41" s="457"/>
      <c r="W41" s="457"/>
      <c r="X41" s="457"/>
      <c r="Y41" s="457"/>
      <c r="Z41" s="457"/>
      <c r="AA41" s="457"/>
      <c r="AB41" s="457"/>
      <c r="AC41" s="457"/>
      <c r="AD41" s="457"/>
      <c r="AE41" s="457"/>
      <c r="AF41" s="457"/>
      <c r="AG41" s="458"/>
      <c r="AH41" s="456"/>
      <c r="AI41" s="457"/>
      <c r="AJ41" s="457"/>
      <c r="AK41" s="457"/>
      <c r="AL41" s="457"/>
      <c r="AM41" s="457"/>
      <c r="AN41" s="457"/>
      <c r="AO41" s="457"/>
      <c r="AP41" s="457"/>
      <c r="AQ41" s="457"/>
      <c r="AR41" s="457"/>
      <c r="AS41" s="457"/>
      <c r="AT41" s="457"/>
      <c r="AU41" s="457"/>
      <c r="AV41" s="458"/>
      <c r="AW41" s="987"/>
      <c r="AX41" s="988"/>
      <c r="AY41" s="988"/>
      <c r="AZ41" s="988"/>
      <c r="BA41" s="988"/>
      <c r="BB41" s="988"/>
      <c r="BC41" s="988"/>
      <c r="BD41" s="988"/>
      <c r="BE41" s="989"/>
      <c r="BF41" s="980"/>
      <c r="BG41" s="980"/>
      <c r="BH41" s="980"/>
      <c r="BI41" s="1078"/>
      <c r="BJ41" s="1079"/>
      <c r="BK41" s="1079"/>
      <c r="BL41" s="1079"/>
      <c r="BM41" s="1079"/>
      <c r="BN41" s="1079"/>
      <c r="BO41" s="1079"/>
      <c r="BP41" s="1080"/>
    </row>
    <row r="42" spans="1:68" s="65" customFormat="1" ht="20.25" customHeight="1" thickBot="1">
      <c r="A42" s="43"/>
      <c r="B42" s="1085"/>
      <c r="C42" s="1086"/>
      <c r="D42" s="1133"/>
      <c r="E42" s="1134"/>
      <c r="F42" s="1134"/>
      <c r="G42" s="1134"/>
      <c r="H42" s="1134"/>
      <c r="I42" s="1134"/>
      <c r="J42" s="1134"/>
      <c r="K42" s="1134"/>
      <c r="L42" s="1134"/>
      <c r="M42" s="1134"/>
      <c r="N42" s="1134"/>
      <c r="O42" s="1134"/>
      <c r="P42" s="1134"/>
      <c r="Q42" s="1134"/>
      <c r="R42" s="1135"/>
      <c r="S42" s="1094"/>
      <c r="T42" s="1095"/>
      <c r="U42" s="1095"/>
      <c r="V42" s="1095"/>
      <c r="W42" s="1095"/>
      <c r="X42" s="1095"/>
      <c r="Y42" s="1095"/>
      <c r="Z42" s="1095"/>
      <c r="AA42" s="1095"/>
      <c r="AB42" s="1095"/>
      <c r="AC42" s="1095"/>
      <c r="AD42" s="1095"/>
      <c r="AE42" s="1095"/>
      <c r="AF42" s="1095"/>
      <c r="AG42" s="1096"/>
      <c r="AH42" s="1094"/>
      <c r="AI42" s="1095"/>
      <c r="AJ42" s="1095"/>
      <c r="AK42" s="1095"/>
      <c r="AL42" s="1095"/>
      <c r="AM42" s="1095"/>
      <c r="AN42" s="1095"/>
      <c r="AO42" s="1095"/>
      <c r="AP42" s="1095"/>
      <c r="AQ42" s="1095"/>
      <c r="AR42" s="1095"/>
      <c r="AS42" s="1095"/>
      <c r="AT42" s="1095"/>
      <c r="AU42" s="1095"/>
      <c r="AV42" s="1096"/>
      <c r="AW42" s="990"/>
      <c r="AX42" s="991"/>
      <c r="AY42" s="991"/>
      <c r="AZ42" s="991"/>
      <c r="BA42" s="991"/>
      <c r="BB42" s="991"/>
      <c r="BC42" s="991"/>
      <c r="BD42" s="991"/>
      <c r="BE42" s="992"/>
      <c r="BF42" s="1013"/>
      <c r="BG42" s="1013"/>
      <c r="BH42" s="1013"/>
      <c r="BI42" s="1081"/>
      <c r="BJ42" s="985"/>
      <c r="BK42" s="985"/>
      <c r="BL42" s="985"/>
      <c r="BM42" s="985"/>
      <c r="BN42" s="985"/>
      <c r="BO42" s="985"/>
      <c r="BP42" s="986"/>
    </row>
    <row r="43" spans="1:68" s="65" customFormat="1" ht="20.25" customHeight="1">
      <c r="A43" s="43"/>
      <c r="B43" s="1018">
        <v>3</v>
      </c>
      <c r="C43" s="1019"/>
      <c r="D43" s="1028" t="s">
        <v>620</v>
      </c>
      <c r="E43" s="1029"/>
      <c r="F43" s="1029"/>
      <c r="G43" s="1029"/>
      <c r="H43" s="1029"/>
      <c r="I43" s="1029"/>
      <c r="J43" s="1029"/>
      <c r="K43" s="1029"/>
      <c r="L43" s="1029"/>
      <c r="M43" s="1029"/>
      <c r="N43" s="1029"/>
      <c r="O43" s="1029"/>
      <c r="P43" s="1029"/>
      <c r="Q43" s="1029"/>
      <c r="R43" s="1030"/>
      <c r="S43" s="1087"/>
      <c r="T43" s="1088"/>
      <c r="U43" s="1088"/>
      <c r="V43" s="1088"/>
      <c r="W43" s="1088"/>
      <c r="X43" s="1088"/>
      <c r="Y43" s="1088"/>
      <c r="Z43" s="1088"/>
      <c r="AA43" s="1088"/>
      <c r="AB43" s="1088"/>
      <c r="AC43" s="1088"/>
      <c r="AD43" s="1088"/>
      <c r="AE43" s="1088"/>
      <c r="AF43" s="1088"/>
      <c r="AG43" s="1089"/>
      <c r="AH43" s="1087"/>
      <c r="AI43" s="1088"/>
      <c r="AJ43" s="1088"/>
      <c r="AK43" s="1088"/>
      <c r="AL43" s="1088"/>
      <c r="AM43" s="1088"/>
      <c r="AN43" s="1088"/>
      <c r="AO43" s="1088"/>
      <c r="AP43" s="1088"/>
      <c r="AQ43" s="1088"/>
      <c r="AR43" s="1088"/>
      <c r="AS43" s="1088"/>
      <c r="AT43" s="1088"/>
      <c r="AU43" s="1088"/>
      <c r="AV43" s="1089"/>
      <c r="AW43" s="1069"/>
      <c r="AX43" s="1070"/>
      <c r="AY43" s="1070"/>
      <c r="AZ43" s="1070"/>
      <c r="BA43" s="1070"/>
      <c r="BB43" s="1070"/>
      <c r="BC43" s="1070"/>
      <c r="BD43" s="1070"/>
      <c r="BE43" s="1071"/>
      <c r="BF43" s="979"/>
      <c r="BG43" s="979"/>
      <c r="BH43" s="979"/>
      <c r="BI43" s="1182"/>
      <c r="BJ43" s="1183"/>
      <c r="BK43" s="1183"/>
      <c r="BL43" s="1183"/>
      <c r="BM43" s="1183"/>
      <c r="BN43" s="1183"/>
      <c r="BO43" s="1183"/>
      <c r="BP43" s="1184"/>
    </row>
    <row r="44" spans="1:68" s="65" customFormat="1" ht="20.25" customHeight="1">
      <c r="A44" s="43"/>
      <c r="B44" s="1020"/>
      <c r="C44" s="1021"/>
      <c r="D44" s="1031"/>
      <c r="E44" s="1032"/>
      <c r="F44" s="1032"/>
      <c r="G44" s="1032"/>
      <c r="H44" s="1032"/>
      <c r="I44" s="1032"/>
      <c r="J44" s="1032"/>
      <c r="K44" s="1032"/>
      <c r="L44" s="1032"/>
      <c r="M44" s="1032"/>
      <c r="N44" s="1032"/>
      <c r="O44" s="1032"/>
      <c r="P44" s="1032"/>
      <c r="Q44" s="1032"/>
      <c r="R44" s="1033"/>
      <c r="S44" s="456"/>
      <c r="T44" s="457"/>
      <c r="U44" s="457"/>
      <c r="V44" s="457"/>
      <c r="W44" s="457"/>
      <c r="X44" s="457"/>
      <c r="Y44" s="457"/>
      <c r="Z44" s="457"/>
      <c r="AA44" s="457"/>
      <c r="AB44" s="457"/>
      <c r="AC44" s="457"/>
      <c r="AD44" s="457"/>
      <c r="AE44" s="457"/>
      <c r="AF44" s="457"/>
      <c r="AG44" s="458"/>
      <c r="AH44" s="456"/>
      <c r="AI44" s="457"/>
      <c r="AJ44" s="457"/>
      <c r="AK44" s="457"/>
      <c r="AL44" s="457"/>
      <c r="AM44" s="457"/>
      <c r="AN44" s="457"/>
      <c r="AO44" s="457"/>
      <c r="AP44" s="457"/>
      <c r="AQ44" s="457"/>
      <c r="AR44" s="457"/>
      <c r="AS44" s="457"/>
      <c r="AT44" s="457"/>
      <c r="AU44" s="457"/>
      <c r="AV44" s="458"/>
      <c r="AW44" s="987"/>
      <c r="AX44" s="988"/>
      <c r="AY44" s="988"/>
      <c r="AZ44" s="988"/>
      <c r="BA44" s="988"/>
      <c r="BB44" s="988"/>
      <c r="BC44" s="988"/>
      <c r="BD44" s="988"/>
      <c r="BE44" s="989"/>
      <c r="BF44" s="980"/>
      <c r="BG44" s="980"/>
      <c r="BH44" s="980"/>
      <c r="BI44" s="1185"/>
      <c r="BJ44" s="1186"/>
      <c r="BK44" s="1186"/>
      <c r="BL44" s="1186"/>
      <c r="BM44" s="1186"/>
      <c r="BN44" s="1186"/>
      <c r="BO44" s="1186"/>
      <c r="BP44" s="1187"/>
    </row>
    <row r="45" spans="1:68" s="65" customFormat="1" ht="20.25" customHeight="1">
      <c r="A45" s="43"/>
      <c r="B45" s="1020"/>
      <c r="C45" s="1021"/>
      <c r="D45" s="1031"/>
      <c r="E45" s="1032"/>
      <c r="F45" s="1032"/>
      <c r="G45" s="1032"/>
      <c r="H45" s="1032"/>
      <c r="I45" s="1032"/>
      <c r="J45" s="1032"/>
      <c r="K45" s="1032"/>
      <c r="L45" s="1032"/>
      <c r="M45" s="1032"/>
      <c r="N45" s="1032"/>
      <c r="O45" s="1032"/>
      <c r="P45" s="1032"/>
      <c r="Q45" s="1032"/>
      <c r="R45" s="1033"/>
      <c r="S45" s="456"/>
      <c r="T45" s="457"/>
      <c r="U45" s="457"/>
      <c r="V45" s="457"/>
      <c r="W45" s="457"/>
      <c r="X45" s="457"/>
      <c r="Y45" s="457"/>
      <c r="Z45" s="457"/>
      <c r="AA45" s="457"/>
      <c r="AB45" s="457"/>
      <c r="AC45" s="457"/>
      <c r="AD45" s="457"/>
      <c r="AE45" s="457"/>
      <c r="AF45" s="457"/>
      <c r="AG45" s="458"/>
      <c r="AH45" s="456"/>
      <c r="AI45" s="457"/>
      <c r="AJ45" s="457"/>
      <c r="AK45" s="457"/>
      <c r="AL45" s="457"/>
      <c r="AM45" s="457"/>
      <c r="AN45" s="457"/>
      <c r="AO45" s="457"/>
      <c r="AP45" s="457"/>
      <c r="AQ45" s="457"/>
      <c r="AR45" s="457"/>
      <c r="AS45" s="457"/>
      <c r="AT45" s="457"/>
      <c r="AU45" s="457"/>
      <c r="AV45" s="458"/>
      <c r="AW45" s="987"/>
      <c r="AX45" s="988"/>
      <c r="AY45" s="988"/>
      <c r="AZ45" s="988"/>
      <c r="BA45" s="988"/>
      <c r="BB45" s="988"/>
      <c r="BC45" s="988"/>
      <c r="BD45" s="988"/>
      <c r="BE45" s="989"/>
      <c r="BF45" s="980"/>
      <c r="BG45" s="980"/>
      <c r="BH45" s="980"/>
      <c r="BI45" s="1185"/>
      <c r="BJ45" s="1186"/>
      <c r="BK45" s="1186"/>
      <c r="BL45" s="1186"/>
      <c r="BM45" s="1186"/>
      <c r="BN45" s="1186"/>
      <c r="BO45" s="1186"/>
      <c r="BP45" s="1187"/>
    </row>
    <row r="46" spans="1:68" s="65" customFormat="1" ht="20.25" customHeight="1">
      <c r="A46" s="43"/>
      <c r="B46" s="1020"/>
      <c r="C46" s="1021"/>
      <c r="D46" s="1031"/>
      <c r="E46" s="1032"/>
      <c r="F46" s="1032"/>
      <c r="G46" s="1032"/>
      <c r="H46" s="1032"/>
      <c r="I46" s="1032"/>
      <c r="J46" s="1032"/>
      <c r="K46" s="1032"/>
      <c r="L46" s="1032"/>
      <c r="M46" s="1032"/>
      <c r="N46" s="1032"/>
      <c r="O46" s="1032"/>
      <c r="P46" s="1032"/>
      <c r="Q46" s="1032"/>
      <c r="R46" s="1033"/>
      <c r="S46" s="456"/>
      <c r="T46" s="457"/>
      <c r="U46" s="457"/>
      <c r="V46" s="457"/>
      <c r="W46" s="457"/>
      <c r="X46" s="457"/>
      <c r="Y46" s="457"/>
      <c r="Z46" s="457"/>
      <c r="AA46" s="457"/>
      <c r="AB46" s="457"/>
      <c r="AC46" s="457"/>
      <c r="AD46" s="457"/>
      <c r="AE46" s="457"/>
      <c r="AF46" s="457"/>
      <c r="AG46" s="458"/>
      <c r="AH46" s="456"/>
      <c r="AI46" s="457"/>
      <c r="AJ46" s="457"/>
      <c r="AK46" s="457"/>
      <c r="AL46" s="457"/>
      <c r="AM46" s="457"/>
      <c r="AN46" s="457"/>
      <c r="AO46" s="457"/>
      <c r="AP46" s="457"/>
      <c r="AQ46" s="457"/>
      <c r="AR46" s="457"/>
      <c r="AS46" s="457"/>
      <c r="AT46" s="457"/>
      <c r="AU46" s="457"/>
      <c r="AV46" s="458"/>
      <c r="AW46" s="987"/>
      <c r="AX46" s="988"/>
      <c r="AY46" s="988"/>
      <c r="AZ46" s="988"/>
      <c r="BA46" s="988"/>
      <c r="BB46" s="988"/>
      <c r="BC46" s="988"/>
      <c r="BD46" s="988"/>
      <c r="BE46" s="989"/>
      <c r="BF46" s="980"/>
      <c r="BG46" s="980"/>
      <c r="BH46" s="980"/>
      <c r="BI46" s="1185"/>
      <c r="BJ46" s="1186"/>
      <c r="BK46" s="1186"/>
      <c r="BL46" s="1186"/>
      <c r="BM46" s="1186"/>
      <c r="BN46" s="1186"/>
      <c r="BO46" s="1186"/>
      <c r="BP46" s="1187"/>
    </row>
    <row r="47" spans="1:68" s="65" customFormat="1" ht="20.25" customHeight="1" thickBot="1">
      <c r="A47" s="43"/>
      <c r="B47" s="1085"/>
      <c r="C47" s="1086"/>
      <c r="D47" s="1133"/>
      <c r="E47" s="1134"/>
      <c r="F47" s="1134"/>
      <c r="G47" s="1134"/>
      <c r="H47" s="1134"/>
      <c r="I47" s="1134"/>
      <c r="J47" s="1134"/>
      <c r="K47" s="1134"/>
      <c r="L47" s="1134"/>
      <c r="M47" s="1134"/>
      <c r="N47" s="1134"/>
      <c r="O47" s="1134"/>
      <c r="P47" s="1134"/>
      <c r="Q47" s="1134"/>
      <c r="R47" s="1135"/>
      <c r="S47" s="1094"/>
      <c r="T47" s="1095"/>
      <c r="U47" s="1095"/>
      <c r="V47" s="1095"/>
      <c r="W47" s="1095"/>
      <c r="X47" s="1095"/>
      <c r="Y47" s="1095"/>
      <c r="Z47" s="1095"/>
      <c r="AA47" s="1095"/>
      <c r="AB47" s="1095"/>
      <c r="AC47" s="1095"/>
      <c r="AD47" s="1095"/>
      <c r="AE47" s="1095"/>
      <c r="AF47" s="1095"/>
      <c r="AG47" s="1096"/>
      <c r="AH47" s="1094"/>
      <c r="AI47" s="1095"/>
      <c r="AJ47" s="1095"/>
      <c r="AK47" s="1095"/>
      <c r="AL47" s="1095"/>
      <c r="AM47" s="1095"/>
      <c r="AN47" s="1095"/>
      <c r="AO47" s="1095"/>
      <c r="AP47" s="1095"/>
      <c r="AQ47" s="1095"/>
      <c r="AR47" s="1095"/>
      <c r="AS47" s="1095"/>
      <c r="AT47" s="1095"/>
      <c r="AU47" s="1095"/>
      <c r="AV47" s="1096"/>
      <c r="AW47" s="990"/>
      <c r="AX47" s="991"/>
      <c r="AY47" s="991"/>
      <c r="AZ47" s="991"/>
      <c r="BA47" s="991"/>
      <c r="BB47" s="991"/>
      <c r="BC47" s="991"/>
      <c r="BD47" s="991"/>
      <c r="BE47" s="992"/>
      <c r="BF47" s="1013"/>
      <c r="BG47" s="1013"/>
      <c r="BH47" s="1013"/>
      <c r="BI47" s="1188"/>
      <c r="BJ47" s="1189"/>
      <c r="BK47" s="1189"/>
      <c r="BL47" s="1189"/>
      <c r="BM47" s="1189"/>
      <c r="BN47" s="1189"/>
      <c r="BO47" s="1189"/>
      <c r="BP47" s="1190"/>
    </row>
    <row r="48" spans="1:100" s="195" customFormat="1" ht="20.25" customHeight="1">
      <c r="A48" s="297"/>
      <c r="D48" s="298"/>
      <c r="E48" s="298"/>
      <c r="F48" s="298"/>
      <c r="G48" s="298"/>
      <c r="H48" s="298"/>
      <c r="I48" s="298"/>
      <c r="J48" s="298"/>
      <c r="K48" s="298"/>
      <c r="L48" s="298"/>
      <c r="M48" s="298"/>
      <c r="N48" s="298"/>
      <c r="O48" s="298"/>
      <c r="P48" s="298"/>
      <c r="Q48" s="298"/>
      <c r="R48" s="298"/>
      <c r="S48" s="299"/>
      <c r="T48" s="299"/>
      <c r="U48" s="299"/>
      <c r="V48" s="299"/>
      <c r="W48" s="299"/>
      <c r="X48" s="299"/>
      <c r="Y48" s="299"/>
      <c r="Z48" s="299"/>
      <c r="AA48" s="299"/>
      <c r="AB48" s="299"/>
      <c r="AC48" s="299"/>
      <c r="AD48" s="299"/>
      <c r="AE48" s="299"/>
      <c r="AF48" s="299"/>
      <c r="AG48" s="299"/>
      <c r="AH48" s="299"/>
      <c r="AI48" s="299"/>
      <c r="AJ48" s="299"/>
      <c r="AK48" s="299"/>
      <c r="AL48" s="299"/>
      <c r="AM48" s="299"/>
      <c r="AN48" s="299"/>
      <c r="AO48" s="299"/>
      <c r="AP48" s="299"/>
      <c r="AQ48" s="299"/>
      <c r="AR48" s="299"/>
      <c r="AS48" s="299"/>
      <c r="AT48" s="299"/>
      <c r="AU48" s="299"/>
      <c r="AV48" s="299"/>
      <c r="AW48" s="1176" t="s">
        <v>660</v>
      </c>
      <c r="AX48" s="1177"/>
      <c r="AY48" s="1177"/>
      <c r="AZ48" s="1177"/>
      <c r="BA48" s="1177"/>
      <c r="BB48" s="1177"/>
      <c r="BC48" s="1177"/>
      <c r="BD48" s="1177"/>
      <c r="BE48" s="1178"/>
      <c r="BF48" s="1170">
        <f>SUM(BF18:BH47)</f>
        <v>0</v>
      </c>
      <c r="BG48" s="1171"/>
      <c r="BH48" s="1172"/>
      <c r="BI48" s="981">
        <f>SUM(BI18:BP42)</f>
        <v>0</v>
      </c>
      <c r="BJ48" s="982"/>
      <c r="BK48" s="982"/>
      <c r="BL48" s="982"/>
      <c r="BM48" s="982"/>
      <c r="BN48" s="982"/>
      <c r="BO48" s="982"/>
      <c r="BP48" s="983"/>
      <c r="CK48" s="1176" t="s">
        <v>628</v>
      </c>
      <c r="CL48" s="1177"/>
      <c r="CM48" s="1177"/>
      <c r="CN48" s="1177"/>
      <c r="CO48" s="1177"/>
      <c r="CP48" s="1177"/>
      <c r="CQ48" s="1177"/>
      <c r="CR48" s="1177"/>
      <c r="CS48" s="1178"/>
      <c r="CT48" s="1213">
        <f>BF48</f>
        <v>0</v>
      </c>
      <c r="CU48" s="1214"/>
      <c r="CV48" s="1215"/>
    </row>
    <row r="49" spans="1:100" s="195" customFormat="1" ht="20.25" customHeight="1" thickBot="1">
      <c r="A49" s="297"/>
      <c r="D49" s="298"/>
      <c r="E49" s="298"/>
      <c r="F49" s="298"/>
      <c r="G49" s="298"/>
      <c r="H49" s="298"/>
      <c r="I49" s="298"/>
      <c r="J49" s="298"/>
      <c r="K49" s="298"/>
      <c r="L49" s="298"/>
      <c r="M49" s="298"/>
      <c r="N49" s="298"/>
      <c r="O49" s="298"/>
      <c r="P49" s="298"/>
      <c r="Q49" s="298"/>
      <c r="R49" s="298"/>
      <c r="S49" s="299"/>
      <c r="T49" s="299"/>
      <c r="U49" s="299"/>
      <c r="V49" s="299"/>
      <c r="W49" s="299"/>
      <c r="X49" s="299"/>
      <c r="Y49" s="299"/>
      <c r="Z49" s="299"/>
      <c r="AA49" s="299"/>
      <c r="AB49" s="299"/>
      <c r="AC49" s="299"/>
      <c r="AD49" s="299"/>
      <c r="AE49" s="299"/>
      <c r="AF49" s="299"/>
      <c r="AG49" s="299"/>
      <c r="AH49" s="299"/>
      <c r="AI49" s="299"/>
      <c r="AJ49" s="299"/>
      <c r="AK49" s="299"/>
      <c r="AL49" s="299"/>
      <c r="AM49" s="299"/>
      <c r="AN49" s="299"/>
      <c r="AO49" s="299"/>
      <c r="AP49" s="299"/>
      <c r="AQ49" s="299"/>
      <c r="AR49" s="299"/>
      <c r="AS49" s="299"/>
      <c r="AT49" s="299"/>
      <c r="AU49" s="299"/>
      <c r="AV49" s="299"/>
      <c r="AW49" s="1179"/>
      <c r="AX49" s="1180"/>
      <c r="AY49" s="1180"/>
      <c r="AZ49" s="1180"/>
      <c r="BA49" s="1180"/>
      <c r="BB49" s="1180"/>
      <c r="BC49" s="1180"/>
      <c r="BD49" s="1180"/>
      <c r="BE49" s="1181"/>
      <c r="BF49" s="1173"/>
      <c r="BG49" s="1174"/>
      <c r="BH49" s="1175"/>
      <c r="BI49" s="984"/>
      <c r="BJ49" s="985"/>
      <c r="BK49" s="985"/>
      <c r="BL49" s="985"/>
      <c r="BM49" s="985"/>
      <c r="BN49" s="985"/>
      <c r="BO49" s="985"/>
      <c r="BP49" s="986"/>
      <c r="CK49" s="1179"/>
      <c r="CL49" s="1180"/>
      <c r="CM49" s="1180"/>
      <c r="CN49" s="1180"/>
      <c r="CO49" s="1180"/>
      <c r="CP49" s="1180"/>
      <c r="CQ49" s="1180"/>
      <c r="CR49" s="1180"/>
      <c r="CS49" s="1181"/>
      <c r="CT49" s="1216"/>
      <c r="CU49" s="1217"/>
      <c r="CV49" s="1218"/>
    </row>
    <row r="50" spans="1:100" s="195" customFormat="1" ht="20.25" customHeight="1" thickBot="1">
      <c r="A50" s="297"/>
      <c r="D50" s="298"/>
      <c r="E50" s="298"/>
      <c r="F50" s="298"/>
      <c r="G50" s="298"/>
      <c r="H50" s="298"/>
      <c r="I50" s="298"/>
      <c r="J50" s="298"/>
      <c r="K50" s="298"/>
      <c r="L50" s="298"/>
      <c r="M50" s="298"/>
      <c r="N50" s="298"/>
      <c r="O50" s="298"/>
      <c r="P50" s="298"/>
      <c r="Q50" s="298"/>
      <c r="R50" s="298"/>
      <c r="S50" s="299"/>
      <c r="T50" s="299"/>
      <c r="U50" s="299"/>
      <c r="V50" s="299"/>
      <c r="W50" s="299"/>
      <c r="X50" s="299"/>
      <c r="Y50" s="299"/>
      <c r="Z50" s="299"/>
      <c r="AA50" s="299"/>
      <c r="AB50" s="299"/>
      <c r="AC50" s="299"/>
      <c r="AD50" s="299"/>
      <c r="AE50" s="299"/>
      <c r="AF50" s="299"/>
      <c r="AG50" s="299"/>
      <c r="AH50" s="299"/>
      <c r="AI50" s="299"/>
      <c r="AJ50" s="299"/>
      <c r="AK50" s="299"/>
      <c r="AL50" s="299"/>
      <c r="AM50" s="299"/>
      <c r="AN50" s="299"/>
      <c r="AO50" s="299"/>
      <c r="AP50" s="299"/>
      <c r="AQ50" s="299"/>
      <c r="AR50" s="299"/>
      <c r="AS50" s="299"/>
      <c r="AT50" s="299"/>
      <c r="AU50" s="299"/>
      <c r="AV50" s="299"/>
      <c r="AW50" s="353"/>
      <c r="AX50" s="353"/>
      <c r="AY50" s="353"/>
      <c r="AZ50" s="353"/>
      <c r="BA50" s="353"/>
      <c r="BB50" s="353"/>
      <c r="BC50" s="353"/>
      <c r="BD50" s="353"/>
      <c r="BE50" s="353"/>
      <c r="BF50" s="354"/>
      <c r="BG50" s="354"/>
      <c r="BH50" s="354"/>
      <c r="BI50" s="301"/>
      <c r="BJ50" s="301"/>
      <c r="BK50" s="301"/>
      <c r="BL50" s="301"/>
      <c r="BM50" s="301"/>
      <c r="BN50" s="301"/>
      <c r="BO50" s="301"/>
      <c r="BP50" s="301"/>
      <c r="CK50" s="355"/>
      <c r="CL50" s="353"/>
      <c r="CM50" s="353"/>
      <c r="CN50" s="353"/>
      <c r="CO50" s="353"/>
      <c r="CP50" s="353"/>
      <c r="CQ50" s="353"/>
      <c r="CR50" s="353"/>
      <c r="CS50" s="356"/>
      <c r="CT50" s="357"/>
      <c r="CU50" s="354"/>
      <c r="CV50" s="358"/>
    </row>
    <row r="51" spans="1:100" s="195" customFormat="1" ht="20.25" customHeight="1">
      <c r="A51" s="297"/>
      <c r="B51" s="993">
        <v>4</v>
      </c>
      <c r="C51" s="994"/>
      <c r="D51" s="998" t="s">
        <v>658</v>
      </c>
      <c r="E51" s="999"/>
      <c r="F51" s="999"/>
      <c r="G51" s="999"/>
      <c r="H51" s="999"/>
      <c r="I51" s="999"/>
      <c r="J51" s="999"/>
      <c r="K51" s="999"/>
      <c r="L51" s="999"/>
      <c r="M51" s="999"/>
      <c r="N51" s="999"/>
      <c r="O51" s="999"/>
      <c r="P51" s="999"/>
      <c r="Q51" s="999"/>
      <c r="R51" s="999"/>
      <c r="S51" s="999"/>
      <c r="T51" s="999"/>
      <c r="U51" s="999"/>
      <c r="V51" s="999"/>
      <c r="W51" s="999"/>
      <c r="X51" s="999"/>
      <c r="Y51" s="999"/>
      <c r="Z51" s="999"/>
      <c r="AA51" s="999"/>
      <c r="AB51" s="999"/>
      <c r="AC51" s="999"/>
      <c r="AD51" s="999"/>
      <c r="AE51" s="999"/>
      <c r="AF51" s="999"/>
      <c r="AG51" s="999"/>
      <c r="AH51" s="999"/>
      <c r="AI51" s="999"/>
      <c r="AJ51" s="999"/>
      <c r="AK51" s="999"/>
      <c r="AL51" s="999"/>
      <c r="AM51" s="999"/>
      <c r="AN51" s="999"/>
      <c r="AO51" s="999"/>
      <c r="AP51" s="999"/>
      <c r="AQ51" s="999"/>
      <c r="AR51" s="999"/>
      <c r="AS51" s="999"/>
      <c r="AT51" s="999"/>
      <c r="AU51" s="999"/>
      <c r="AV51" s="999"/>
      <c r="AW51" s="999"/>
      <c r="AX51" s="999"/>
      <c r="AY51" s="999"/>
      <c r="AZ51" s="999"/>
      <c r="BA51" s="999"/>
      <c r="BB51" s="999"/>
      <c r="BC51" s="999"/>
      <c r="BD51" s="999"/>
      <c r="BE51" s="1000"/>
      <c r="BF51" s="1199"/>
      <c r="BG51" s="1200"/>
      <c r="BH51" s="1201"/>
      <c r="BI51" s="301"/>
      <c r="BJ51" s="301"/>
      <c r="BK51" s="301"/>
      <c r="BL51" s="301"/>
      <c r="BM51" s="301"/>
      <c r="BN51" s="301"/>
      <c r="BO51" s="301"/>
      <c r="BP51" s="301"/>
      <c r="CK51" s="1176" t="s">
        <v>629</v>
      </c>
      <c r="CL51" s="1177"/>
      <c r="CM51" s="1177"/>
      <c r="CN51" s="1177"/>
      <c r="CO51" s="1177"/>
      <c r="CP51" s="1177"/>
      <c r="CQ51" s="1177"/>
      <c r="CR51" s="1177"/>
      <c r="CS51" s="1178"/>
      <c r="CT51" s="1213">
        <f>BF53</f>
        <v>0</v>
      </c>
      <c r="CU51" s="1214"/>
      <c r="CV51" s="1215"/>
    </row>
    <row r="52" spans="1:100" s="195" customFormat="1" ht="20.25" customHeight="1" thickBot="1">
      <c r="A52" s="297"/>
      <c r="B52" s="995"/>
      <c r="C52" s="996"/>
      <c r="D52" s="1001"/>
      <c r="E52" s="1002"/>
      <c r="F52" s="1002"/>
      <c r="G52" s="1002"/>
      <c r="H52" s="1002"/>
      <c r="I52" s="1002"/>
      <c r="J52" s="1002"/>
      <c r="K52" s="1002"/>
      <c r="L52" s="1002"/>
      <c r="M52" s="1002"/>
      <c r="N52" s="1002"/>
      <c r="O52" s="1002"/>
      <c r="P52" s="1002"/>
      <c r="Q52" s="1002"/>
      <c r="R52" s="1002"/>
      <c r="S52" s="1002"/>
      <c r="T52" s="1002"/>
      <c r="U52" s="1002"/>
      <c r="V52" s="1002"/>
      <c r="W52" s="1002"/>
      <c r="X52" s="1002"/>
      <c r="Y52" s="1002"/>
      <c r="Z52" s="1002"/>
      <c r="AA52" s="1002"/>
      <c r="AB52" s="1002"/>
      <c r="AC52" s="1002"/>
      <c r="AD52" s="1002"/>
      <c r="AE52" s="1002"/>
      <c r="AF52" s="1002"/>
      <c r="AG52" s="1002"/>
      <c r="AH52" s="1002"/>
      <c r="AI52" s="1002"/>
      <c r="AJ52" s="1002"/>
      <c r="AK52" s="1002"/>
      <c r="AL52" s="1002"/>
      <c r="AM52" s="1002"/>
      <c r="AN52" s="1002"/>
      <c r="AO52" s="1002"/>
      <c r="AP52" s="1002"/>
      <c r="AQ52" s="1002"/>
      <c r="AR52" s="1002"/>
      <c r="AS52" s="1002"/>
      <c r="AT52" s="1002"/>
      <c r="AU52" s="1002"/>
      <c r="AV52" s="1002"/>
      <c r="AW52" s="1002"/>
      <c r="AX52" s="1002"/>
      <c r="AY52" s="1002"/>
      <c r="AZ52" s="1002"/>
      <c r="BA52" s="1002"/>
      <c r="BB52" s="1002"/>
      <c r="BC52" s="1002"/>
      <c r="BD52" s="1002"/>
      <c r="BE52" s="1003"/>
      <c r="BF52" s="1202"/>
      <c r="BG52" s="1203"/>
      <c r="BH52" s="1204"/>
      <c r="BI52" s="301"/>
      <c r="BJ52" s="301"/>
      <c r="BK52" s="301"/>
      <c r="BL52" s="301"/>
      <c r="BM52" s="301"/>
      <c r="BN52" s="301"/>
      <c r="BO52" s="301"/>
      <c r="BP52" s="301"/>
      <c r="CK52" s="1179"/>
      <c r="CL52" s="1180"/>
      <c r="CM52" s="1180"/>
      <c r="CN52" s="1180"/>
      <c r="CO52" s="1180"/>
      <c r="CP52" s="1180"/>
      <c r="CQ52" s="1180"/>
      <c r="CR52" s="1180"/>
      <c r="CS52" s="1181"/>
      <c r="CT52" s="1216"/>
      <c r="CU52" s="1217"/>
      <c r="CV52" s="1218"/>
    </row>
    <row r="53" spans="1:100" s="195" customFormat="1" ht="20.25" customHeight="1">
      <c r="A53" s="297"/>
      <c r="B53" s="993">
        <v>5</v>
      </c>
      <c r="C53" s="994"/>
      <c r="D53" s="998" t="s">
        <v>659</v>
      </c>
      <c r="E53" s="999"/>
      <c r="F53" s="999"/>
      <c r="G53" s="999"/>
      <c r="H53" s="999"/>
      <c r="I53" s="999"/>
      <c r="J53" s="999"/>
      <c r="K53" s="999"/>
      <c r="L53" s="999"/>
      <c r="M53" s="999"/>
      <c r="N53" s="999"/>
      <c r="O53" s="999"/>
      <c r="P53" s="999"/>
      <c r="Q53" s="999"/>
      <c r="R53" s="999"/>
      <c r="S53" s="999"/>
      <c r="T53" s="999"/>
      <c r="U53" s="999"/>
      <c r="V53" s="999"/>
      <c r="W53" s="999"/>
      <c r="X53" s="999"/>
      <c r="Y53" s="999"/>
      <c r="Z53" s="999"/>
      <c r="AA53" s="999"/>
      <c r="AB53" s="999"/>
      <c r="AC53" s="999"/>
      <c r="AD53" s="999"/>
      <c r="AE53" s="999"/>
      <c r="AF53" s="999"/>
      <c r="AG53" s="999"/>
      <c r="AH53" s="999"/>
      <c r="AI53" s="999"/>
      <c r="AJ53" s="999"/>
      <c r="AK53" s="999"/>
      <c r="AL53" s="999"/>
      <c r="AM53" s="999"/>
      <c r="AN53" s="999"/>
      <c r="AO53" s="999"/>
      <c r="AP53" s="999"/>
      <c r="AQ53" s="999"/>
      <c r="AR53" s="999"/>
      <c r="AS53" s="999"/>
      <c r="AT53" s="999"/>
      <c r="AU53" s="999"/>
      <c r="AV53" s="999"/>
      <c r="AW53" s="999"/>
      <c r="AX53" s="999"/>
      <c r="AY53" s="999"/>
      <c r="AZ53" s="999"/>
      <c r="BA53" s="999"/>
      <c r="BB53" s="999"/>
      <c r="BC53" s="999"/>
      <c r="BD53" s="999"/>
      <c r="BE53" s="1000"/>
      <c r="BF53" s="1199"/>
      <c r="BG53" s="1200"/>
      <c r="BH53" s="1201"/>
      <c r="BI53" s="301"/>
      <c r="BJ53" s="301"/>
      <c r="BK53" s="301"/>
      <c r="BL53" s="301"/>
      <c r="BM53" s="301"/>
      <c r="BN53" s="301"/>
      <c r="BO53" s="301"/>
      <c r="BP53" s="301"/>
      <c r="CK53" s="1176" t="s">
        <v>632</v>
      </c>
      <c r="CL53" s="1177"/>
      <c r="CM53" s="1177"/>
      <c r="CN53" s="1177"/>
      <c r="CO53" s="1177"/>
      <c r="CP53" s="1177"/>
      <c r="CQ53" s="1177"/>
      <c r="CR53" s="1177"/>
      <c r="CS53" s="1178"/>
      <c r="CT53" s="1213">
        <f>CT48+CT51</f>
        <v>0</v>
      </c>
      <c r="CU53" s="1214"/>
      <c r="CV53" s="1215"/>
    </row>
    <row r="54" spans="1:100" s="195" customFormat="1" ht="20.25" customHeight="1" thickBot="1">
      <c r="A54" s="297"/>
      <c r="B54" s="995"/>
      <c r="C54" s="996"/>
      <c r="D54" s="1001"/>
      <c r="E54" s="1002"/>
      <c r="F54" s="1002"/>
      <c r="G54" s="1002"/>
      <c r="H54" s="1002"/>
      <c r="I54" s="1002"/>
      <c r="J54" s="1002"/>
      <c r="K54" s="1002"/>
      <c r="L54" s="1002"/>
      <c r="M54" s="1002"/>
      <c r="N54" s="1002"/>
      <c r="O54" s="1002"/>
      <c r="P54" s="1002"/>
      <c r="Q54" s="1002"/>
      <c r="R54" s="1002"/>
      <c r="S54" s="1002"/>
      <c r="T54" s="1002"/>
      <c r="U54" s="1002"/>
      <c r="V54" s="1002"/>
      <c r="W54" s="1002"/>
      <c r="X54" s="1002"/>
      <c r="Y54" s="1002"/>
      <c r="Z54" s="1002"/>
      <c r="AA54" s="1002"/>
      <c r="AB54" s="1002"/>
      <c r="AC54" s="1002"/>
      <c r="AD54" s="1002"/>
      <c r="AE54" s="1002"/>
      <c r="AF54" s="1002"/>
      <c r="AG54" s="1002"/>
      <c r="AH54" s="1002"/>
      <c r="AI54" s="1002"/>
      <c r="AJ54" s="1002"/>
      <c r="AK54" s="1002"/>
      <c r="AL54" s="1002"/>
      <c r="AM54" s="1002"/>
      <c r="AN54" s="1002"/>
      <c r="AO54" s="1002"/>
      <c r="AP54" s="1002"/>
      <c r="AQ54" s="1002"/>
      <c r="AR54" s="1002"/>
      <c r="AS54" s="1002"/>
      <c r="AT54" s="1002"/>
      <c r="AU54" s="1002"/>
      <c r="AV54" s="1002"/>
      <c r="AW54" s="1002"/>
      <c r="AX54" s="1002"/>
      <c r="AY54" s="1002"/>
      <c r="AZ54" s="1002"/>
      <c r="BA54" s="1002"/>
      <c r="BB54" s="1002"/>
      <c r="BC54" s="1002"/>
      <c r="BD54" s="1002"/>
      <c r="BE54" s="1003"/>
      <c r="BF54" s="1202"/>
      <c r="BG54" s="1203"/>
      <c r="BH54" s="1204"/>
      <c r="BI54" s="301"/>
      <c r="BJ54" s="301"/>
      <c r="BK54" s="301"/>
      <c r="BL54" s="301"/>
      <c r="BM54" s="301"/>
      <c r="BN54" s="301"/>
      <c r="BO54" s="301"/>
      <c r="BP54" s="301"/>
      <c r="CK54" s="1179"/>
      <c r="CL54" s="1180"/>
      <c r="CM54" s="1180"/>
      <c r="CN54" s="1180"/>
      <c r="CO54" s="1180"/>
      <c r="CP54" s="1180"/>
      <c r="CQ54" s="1180"/>
      <c r="CR54" s="1180"/>
      <c r="CS54" s="1181"/>
      <c r="CT54" s="1216"/>
      <c r="CU54" s="1217"/>
      <c r="CV54" s="1218"/>
    </row>
    <row r="55" spans="1:100" s="195" customFormat="1" ht="20.25" customHeight="1" thickBot="1">
      <c r="A55" s="297"/>
      <c r="D55" s="298"/>
      <c r="E55" s="298"/>
      <c r="F55" s="298"/>
      <c r="G55" s="298"/>
      <c r="H55" s="298"/>
      <c r="I55" s="298"/>
      <c r="J55" s="298"/>
      <c r="K55" s="298"/>
      <c r="L55" s="298"/>
      <c r="M55" s="298"/>
      <c r="N55" s="298"/>
      <c r="O55" s="298"/>
      <c r="P55" s="298"/>
      <c r="Q55" s="298"/>
      <c r="R55" s="298"/>
      <c r="S55" s="299"/>
      <c r="T55" s="299"/>
      <c r="U55" s="299"/>
      <c r="V55" s="299"/>
      <c r="W55" s="299"/>
      <c r="X55" s="299"/>
      <c r="Y55" s="299"/>
      <c r="Z55" s="299"/>
      <c r="AA55" s="299"/>
      <c r="AB55" s="299"/>
      <c r="AC55" s="299"/>
      <c r="AD55" s="299"/>
      <c r="AE55" s="299"/>
      <c r="AF55" s="299"/>
      <c r="AG55" s="299"/>
      <c r="AH55" s="299"/>
      <c r="AI55" s="299"/>
      <c r="AJ55" s="299"/>
      <c r="AK55" s="299"/>
      <c r="AL55" s="299"/>
      <c r="AM55" s="299"/>
      <c r="AN55" s="299"/>
      <c r="AO55" s="299"/>
      <c r="AP55" s="299"/>
      <c r="AQ55" s="299"/>
      <c r="AR55" s="299"/>
      <c r="AS55" s="299"/>
      <c r="AT55" s="299"/>
      <c r="AU55" s="299"/>
      <c r="AV55" s="299"/>
      <c r="AW55" s="300"/>
      <c r="AX55" s="300"/>
      <c r="AY55" s="300"/>
      <c r="AZ55" s="300"/>
      <c r="BA55" s="300"/>
      <c r="BB55" s="300"/>
      <c r="BC55" s="300"/>
      <c r="BD55" s="300"/>
      <c r="BE55" s="300"/>
      <c r="BF55" s="300"/>
      <c r="BG55" s="300"/>
      <c r="BH55" s="300"/>
      <c r="BI55" s="301"/>
      <c r="BJ55" s="301"/>
      <c r="BK55" s="301"/>
      <c r="BL55" s="301"/>
      <c r="BM55" s="301"/>
      <c r="BN55" s="301"/>
      <c r="BO55" s="301"/>
      <c r="BP55" s="301"/>
      <c r="CK55" s="1176"/>
      <c r="CL55" s="1177"/>
      <c r="CM55" s="1177"/>
      <c r="CN55" s="1177"/>
      <c r="CO55" s="1177"/>
      <c r="CP55" s="1177"/>
      <c r="CQ55" s="1177"/>
      <c r="CR55" s="1177"/>
      <c r="CS55" s="1178"/>
      <c r="CT55" s="1213"/>
      <c r="CU55" s="1214"/>
      <c r="CV55" s="1215"/>
    </row>
    <row r="56" spans="1:100" s="65" customFormat="1" ht="20.25" customHeight="1" thickBot="1">
      <c r="A56" s="43"/>
      <c r="B56" s="1034"/>
      <c r="C56" s="1035"/>
      <c r="D56" s="1049" t="s">
        <v>622</v>
      </c>
      <c r="E56" s="1049"/>
      <c r="F56" s="1049"/>
      <c r="G56" s="1049"/>
      <c r="H56" s="1049"/>
      <c r="I56" s="1049"/>
      <c r="J56" s="1049"/>
      <c r="K56" s="1049"/>
      <c r="L56" s="1049"/>
      <c r="M56" s="1049"/>
      <c r="N56" s="1049"/>
      <c r="O56" s="1049"/>
      <c r="P56" s="1049"/>
      <c r="Q56" s="1049"/>
      <c r="R56" s="1049"/>
      <c r="S56" s="1053" t="s">
        <v>612</v>
      </c>
      <c r="T56" s="1054"/>
      <c r="U56" s="1054"/>
      <c r="V56" s="1054"/>
      <c r="W56" s="1054"/>
      <c r="X56" s="1054"/>
      <c r="Y56" s="1054"/>
      <c r="Z56" s="1054"/>
      <c r="AA56" s="1054"/>
      <c r="AB56" s="1054"/>
      <c r="AC56" s="1054"/>
      <c r="AD56" s="1054"/>
      <c r="AE56" s="1054"/>
      <c r="AF56" s="1054"/>
      <c r="AG56" s="1055"/>
      <c r="AH56" s="1049" t="s">
        <v>611</v>
      </c>
      <c r="AI56" s="1049"/>
      <c r="AJ56" s="1049"/>
      <c r="AK56" s="1049"/>
      <c r="AL56" s="1049"/>
      <c r="AM56" s="1049"/>
      <c r="AN56" s="1049"/>
      <c r="AO56" s="1049"/>
      <c r="AP56" s="1049"/>
      <c r="AQ56" s="1049"/>
      <c r="AR56" s="1049"/>
      <c r="AS56" s="1049"/>
      <c r="AT56" s="1049"/>
      <c r="AU56" s="1049"/>
      <c r="AV56" s="1049"/>
      <c r="AW56" s="1049" t="s">
        <v>662</v>
      </c>
      <c r="AX56" s="1049"/>
      <c r="AY56" s="1049"/>
      <c r="AZ56" s="1049"/>
      <c r="BA56" s="1049"/>
      <c r="BB56" s="1049"/>
      <c r="BC56" s="1049"/>
      <c r="BD56" s="1049"/>
      <c r="BE56" s="1065"/>
      <c r="BF56" s="1053" t="s">
        <v>627</v>
      </c>
      <c r="BG56" s="1054"/>
      <c r="BH56" s="1196"/>
      <c r="BI56" s="1191"/>
      <c r="BJ56" s="1191"/>
      <c r="BK56" s="1191"/>
      <c r="BL56" s="1191"/>
      <c r="BM56" s="1191"/>
      <c r="BN56" s="1191"/>
      <c r="BO56" s="1191"/>
      <c r="BP56" s="1191"/>
      <c r="CK56" s="1179"/>
      <c r="CL56" s="1180"/>
      <c r="CM56" s="1180"/>
      <c r="CN56" s="1180"/>
      <c r="CO56" s="1180"/>
      <c r="CP56" s="1180"/>
      <c r="CQ56" s="1180"/>
      <c r="CR56" s="1180"/>
      <c r="CS56" s="1181"/>
      <c r="CT56" s="1216"/>
      <c r="CU56" s="1217"/>
      <c r="CV56" s="1218"/>
    </row>
    <row r="57" spans="1:100" s="65" customFormat="1" ht="20.25" customHeight="1">
      <c r="A57" s="43"/>
      <c r="B57" s="1036"/>
      <c r="C57" s="1037"/>
      <c r="D57" s="1050"/>
      <c r="E57" s="1050"/>
      <c r="F57" s="1050"/>
      <c r="G57" s="1050"/>
      <c r="H57" s="1050"/>
      <c r="I57" s="1050"/>
      <c r="J57" s="1050"/>
      <c r="K57" s="1050"/>
      <c r="L57" s="1050"/>
      <c r="M57" s="1050"/>
      <c r="N57" s="1050"/>
      <c r="O57" s="1050"/>
      <c r="P57" s="1050"/>
      <c r="Q57" s="1050"/>
      <c r="R57" s="1050"/>
      <c r="S57" s="1056"/>
      <c r="T57" s="1057"/>
      <c r="U57" s="1057"/>
      <c r="V57" s="1057"/>
      <c r="W57" s="1057"/>
      <c r="X57" s="1057"/>
      <c r="Y57" s="1057"/>
      <c r="Z57" s="1057"/>
      <c r="AA57" s="1057"/>
      <c r="AB57" s="1057"/>
      <c r="AC57" s="1057"/>
      <c r="AD57" s="1057"/>
      <c r="AE57" s="1057"/>
      <c r="AF57" s="1057"/>
      <c r="AG57" s="1058"/>
      <c r="AH57" s="1050"/>
      <c r="AI57" s="1050"/>
      <c r="AJ57" s="1050"/>
      <c r="AK57" s="1050"/>
      <c r="AL57" s="1050"/>
      <c r="AM57" s="1050"/>
      <c r="AN57" s="1050"/>
      <c r="AO57" s="1050"/>
      <c r="AP57" s="1050"/>
      <c r="AQ57" s="1050"/>
      <c r="AR57" s="1050"/>
      <c r="AS57" s="1050"/>
      <c r="AT57" s="1050"/>
      <c r="AU57" s="1050"/>
      <c r="AV57" s="1050"/>
      <c r="AW57" s="1050"/>
      <c r="AX57" s="1050"/>
      <c r="AY57" s="1050"/>
      <c r="AZ57" s="1050"/>
      <c r="BA57" s="1050"/>
      <c r="BB57" s="1050"/>
      <c r="BC57" s="1050"/>
      <c r="BD57" s="1050"/>
      <c r="BE57" s="1066"/>
      <c r="BF57" s="1056"/>
      <c r="BG57" s="1057"/>
      <c r="BH57" s="1197"/>
      <c r="BI57" s="1191"/>
      <c r="BJ57" s="1191"/>
      <c r="BK57" s="1191"/>
      <c r="BL57" s="1191"/>
      <c r="BM57" s="1191"/>
      <c r="BN57" s="1191"/>
      <c r="BO57" s="1191"/>
      <c r="BP57" s="1191"/>
      <c r="CK57" s="1176" t="s">
        <v>630</v>
      </c>
      <c r="CL57" s="1177"/>
      <c r="CM57" s="1177"/>
      <c r="CN57" s="1177"/>
      <c r="CO57" s="1177"/>
      <c r="CP57" s="1177"/>
      <c r="CQ57" s="1177"/>
      <c r="CR57" s="1177"/>
      <c r="CS57" s="1178"/>
      <c r="CT57" s="1213">
        <f>BF51</f>
        <v>0</v>
      </c>
      <c r="CU57" s="1214"/>
      <c r="CV57" s="1215"/>
    </row>
    <row r="58" spans="1:100" s="65" customFormat="1" ht="20.25" customHeight="1" thickBot="1">
      <c r="A58" s="43"/>
      <c r="B58" s="1038"/>
      <c r="C58" s="922"/>
      <c r="D58" s="1051"/>
      <c r="E58" s="1051"/>
      <c r="F58" s="1051"/>
      <c r="G58" s="1051"/>
      <c r="H58" s="1051"/>
      <c r="I58" s="1051"/>
      <c r="J58" s="1051"/>
      <c r="K58" s="1051"/>
      <c r="L58" s="1051"/>
      <c r="M58" s="1051"/>
      <c r="N58" s="1051"/>
      <c r="O58" s="1051"/>
      <c r="P58" s="1051"/>
      <c r="Q58" s="1051"/>
      <c r="R58" s="1051"/>
      <c r="S58" s="1056"/>
      <c r="T58" s="1057"/>
      <c r="U58" s="1057"/>
      <c r="V58" s="1057"/>
      <c r="W58" s="1057"/>
      <c r="X58" s="1057"/>
      <c r="Y58" s="1057"/>
      <c r="Z58" s="1057"/>
      <c r="AA58" s="1057"/>
      <c r="AB58" s="1057"/>
      <c r="AC58" s="1057"/>
      <c r="AD58" s="1057"/>
      <c r="AE58" s="1057"/>
      <c r="AF58" s="1057"/>
      <c r="AG58" s="1058"/>
      <c r="AH58" s="1051"/>
      <c r="AI58" s="1051"/>
      <c r="AJ58" s="1051"/>
      <c r="AK58" s="1051"/>
      <c r="AL58" s="1051"/>
      <c r="AM58" s="1051"/>
      <c r="AN58" s="1051"/>
      <c r="AO58" s="1051"/>
      <c r="AP58" s="1051"/>
      <c r="AQ58" s="1051"/>
      <c r="AR58" s="1051"/>
      <c r="AS58" s="1051"/>
      <c r="AT58" s="1051"/>
      <c r="AU58" s="1051"/>
      <c r="AV58" s="1051"/>
      <c r="AW58" s="1051"/>
      <c r="AX58" s="1051"/>
      <c r="AY58" s="1051"/>
      <c r="AZ58" s="1051"/>
      <c r="BA58" s="1051"/>
      <c r="BB58" s="1051"/>
      <c r="BC58" s="1051"/>
      <c r="BD58" s="1051"/>
      <c r="BE58" s="1067"/>
      <c r="BF58" s="1056"/>
      <c r="BG58" s="1057"/>
      <c r="BH58" s="1197"/>
      <c r="BI58" s="1191"/>
      <c r="BJ58" s="1191"/>
      <c r="BK58" s="1191"/>
      <c r="BL58" s="1191"/>
      <c r="BM58" s="1191"/>
      <c r="BN58" s="1191"/>
      <c r="BO58" s="1191"/>
      <c r="BP58" s="1191"/>
      <c r="CK58" s="1179"/>
      <c r="CL58" s="1180"/>
      <c r="CM58" s="1180"/>
      <c r="CN58" s="1180"/>
      <c r="CO58" s="1180"/>
      <c r="CP58" s="1180"/>
      <c r="CQ58" s="1180"/>
      <c r="CR58" s="1180"/>
      <c r="CS58" s="1181"/>
      <c r="CT58" s="1216"/>
      <c r="CU58" s="1217"/>
      <c r="CV58" s="1218"/>
    </row>
    <row r="59" spans="1:100" s="65" customFormat="1" ht="20.25" customHeight="1" thickBot="1">
      <c r="A59" s="43"/>
      <c r="B59" s="1039"/>
      <c r="C59" s="1040"/>
      <c r="D59" s="1052"/>
      <c r="E59" s="1052"/>
      <c r="F59" s="1052"/>
      <c r="G59" s="1052"/>
      <c r="H59" s="1052"/>
      <c r="I59" s="1052"/>
      <c r="J59" s="1052"/>
      <c r="K59" s="1052"/>
      <c r="L59" s="1052"/>
      <c r="M59" s="1052"/>
      <c r="N59" s="1052"/>
      <c r="O59" s="1052"/>
      <c r="P59" s="1052"/>
      <c r="Q59" s="1052"/>
      <c r="R59" s="1052"/>
      <c r="S59" s="1059"/>
      <c r="T59" s="1060"/>
      <c r="U59" s="1060"/>
      <c r="V59" s="1060"/>
      <c r="W59" s="1060"/>
      <c r="X59" s="1060"/>
      <c r="Y59" s="1060"/>
      <c r="Z59" s="1060"/>
      <c r="AA59" s="1060"/>
      <c r="AB59" s="1060"/>
      <c r="AC59" s="1060"/>
      <c r="AD59" s="1060"/>
      <c r="AE59" s="1060"/>
      <c r="AF59" s="1060"/>
      <c r="AG59" s="1061"/>
      <c r="AH59" s="1052"/>
      <c r="AI59" s="1052"/>
      <c r="AJ59" s="1052"/>
      <c r="AK59" s="1052"/>
      <c r="AL59" s="1052"/>
      <c r="AM59" s="1052"/>
      <c r="AN59" s="1052"/>
      <c r="AO59" s="1052"/>
      <c r="AP59" s="1052"/>
      <c r="AQ59" s="1052"/>
      <c r="AR59" s="1052"/>
      <c r="AS59" s="1052"/>
      <c r="AT59" s="1052"/>
      <c r="AU59" s="1052"/>
      <c r="AV59" s="1052"/>
      <c r="AW59" s="1052"/>
      <c r="AX59" s="1052"/>
      <c r="AY59" s="1052"/>
      <c r="AZ59" s="1052"/>
      <c r="BA59" s="1052"/>
      <c r="BB59" s="1052"/>
      <c r="BC59" s="1052"/>
      <c r="BD59" s="1052"/>
      <c r="BE59" s="1068"/>
      <c r="BF59" s="1059"/>
      <c r="BG59" s="1060"/>
      <c r="BH59" s="1198"/>
      <c r="BI59" s="1191"/>
      <c r="BJ59" s="1191"/>
      <c r="BK59" s="1191"/>
      <c r="BL59" s="1191"/>
      <c r="BM59" s="1191"/>
      <c r="BN59" s="1191"/>
      <c r="BO59" s="1191"/>
      <c r="BP59" s="1191"/>
      <c r="CK59" s="1176" t="s">
        <v>629</v>
      </c>
      <c r="CL59" s="1177"/>
      <c r="CM59" s="1177"/>
      <c r="CN59" s="1177"/>
      <c r="CO59" s="1177"/>
      <c r="CP59" s="1177"/>
      <c r="CQ59" s="1177"/>
      <c r="CR59" s="1177"/>
      <c r="CS59" s="1178"/>
      <c r="CT59" s="1213">
        <f>BF53</f>
        <v>0</v>
      </c>
      <c r="CU59" s="1214"/>
      <c r="CV59" s="1215"/>
    </row>
    <row r="60" spans="1:100" s="195" customFormat="1" ht="20.25" customHeight="1" thickBot="1">
      <c r="A60" s="297"/>
      <c r="B60" s="1018">
        <v>6</v>
      </c>
      <c r="C60" s="1019"/>
      <c r="D60" s="1028" t="s">
        <v>623</v>
      </c>
      <c r="E60" s="1029"/>
      <c r="F60" s="1029"/>
      <c r="G60" s="1029"/>
      <c r="H60" s="1029"/>
      <c r="I60" s="1029"/>
      <c r="J60" s="1029"/>
      <c r="K60" s="1029"/>
      <c r="L60" s="1029"/>
      <c r="M60" s="1029"/>
      <c r="N60" s="1029"/>
      <c r="O60" s="1029"/>
      <c r="P60" s="1029"/>
      <c r="Q60" s="1029"/>
      <c r="R60" s="1030"/>
      <c r="S60" s="1087"/>
      <c r="T60" s="1088"/>
      <c r="U60" s="1088"/>
      <c r="V60" s="1088"/>
      <c r="W60" s="1088"/>
      <c r="X60" s="1088"/>
      <c r="Y60" s="1088"/>
      <c r="Z60" s="1088"/>
      <c r="AA60" s="1088"/>
      <c r="AB60" s="1088"/>
      <c r="AC60" s="1088"/>
      <c r="AD60" s="1088"/>
      <c r="AE60" s="1088"/>
      <c r="AF60" s="1088"/>
      <c r="AG60" s="1089"/>
      <c r="AH60" s="1087"/>
      <c r="AI60" s="1088"/>
      <c r="AJ60" s="1088"/>
      <c r="AK60" s="1088"/>
      <c r="AL60" s="1088"/>
      <c r="AM60" s="1088"/>
      <c r="AN60" s="1088"/>
      <c r="AO60" s="1088"/>
      <c r="AP60" s="1088"/>
      <c r="AQ60" s="1088"/>
      <c r="AR60" s="1088"/>
      <c r="AS60" s="1088"/>
      <c r="AT60" s="1088"/>
      <c r="AU60" s="1088"/>
      <c r="AV60" s="1089"/>
      <c r="AW60" s="1087"/>
      <c r="AX60" s="1088"/>
      <c r="AY60" s="1088"/>
      <c r="AZ60" s="1088"/>
      <c r="BA60" s="1088"/>
      <c r="BB60" s="1088"/>
      <c r="BC60" s="1088"/>
      <c r="BD60" s="1088"/>
      <c r="BE60" s="1089"/>
      <c r="BF60" s="1192"/>
      <c r="BG60" s="1192"/>
      <c r="BH60" s="1193"/>
      <c r="BI60" s="1186"/>
      <c r="BJ60" s="1186"/>
      <c r="BK60" s="1186"/>
      <c r="BL60" s="1186"/>
      <c r="BM60" s="1186"/>
      <c r="BN60" s="1186"/>
      <c r="BO60" s="1186"/>
      <c r="BP60" s="1186"/>
      <c r="CK60" s="1179"/>
      <c r="CL60" s="1180"/>
      <c r="CM60" s="1180"/>
      <c r="CN60" s="1180"/>
      <c r="CO60" s="1180"/>
      <c r="CP60" s="1180"/>
      <c r="CQ60" s="1180"/>
      <c r="CR60" s="1180"/>
      <c r="CS60" s="1181"/>
      <c r="CT60" s="1216"/>
      <c r="CU60" s="1217"/>
      <c r="CV60" s="1218"/>
    </row>
    <row r="61" spans="1:100" s="195" customFormat="1" ht="20.25" customHeight="1">
      <c r="A61" s="297"/>
      <c r="B61" s="1020"/>
      <c r="C61" s="1021"/>
      <c r="D61" s="1031"/>
      <c r="E61" s="1032"/>
      <c r="F61" s="1032"/>
      <c r="G61" s="1032"/>
      <c r="H61" s="1032"/>
      <c r="I61" s="1032"/>
      <c r="J61" s="1032"/>
      <c r="K61" s="1032"/>
      <c r="L61" s="1032"/>
      <c r="M61" s="1032"/>
      <c r="N61" s="1032"/>
      <c r="O61" s="1032"/>
      <c r="P61" s="1032"/>
      <c r="Q61" s="1032"/>
      <c r="R61" s="1033"/>
      <c r="S61" s="456"/>
      <c r="T61" s="457"/>
      <c r="U61" s="457"/>
      <c r="V61" s="457"/>
      <c r="W61" s="457"/>
      <c r="X61" s="457"/>
      <c r="Y61" s="457"/>
      <c r="Z61" s="457"/>
      <c r="AA61" s="457"/>
      <c r="AB61" s="457"/>
      <c r="AC61" s="457"/>
      <c r="AD61" s="457"/>
      <c r="AE61" s="457"/>
      <c r="AF61" s="457"/>
      <c r="AG61" s="458"/>
      <c r="AH61" s="456"/>
      <c r="AI61" s="457"/>
      <c r="AJ61" s="457"/>
      <c r="AK61" s="457"/>
      <c r="AL61" s="457"/>
      <c r="AM61" s="457"/>
      <c r="AN61" s="457"/>
      <c r="AO61" s="457"/>
      <c r="AP61" s="457"/>
      <c r="AQ61" s="457"/>
      <c r="AR61" s="457"/>
      <c r="AS61" s="457"/>
      <c r="AT61" s="457"/>
      <c r="AU61" s="457"/>
      <c r="AV61" s="458"/>
      <c r="AW61" s="456"/>
      <c r="AX61" s="457"/>
      <c r="AY61" s="457"/>
      <c r="AZ61" s="457"/>
      <c r="BA61" s="457"/>
      <c r="BB61" s="457"/>
      <c r="BC61" s="457"/>
      <c r="BD61" s="457"/>
      <c r="BE61" s="458"/>
      <c r="BF61" s="1194"/>
      <c r="BG61" s="1194"/>
      <c r="BH61" s="1195"/>
      <c r="BI61" s="1186"/>
      <c r="BJ61" s="1186"/>
      <c r="BK61" s="1186"/>
      <c r="BL61" s="1186"/>
      <c r="BM61" s="1186"/>
      <c r="BN61" s="1186"/>
      <c r="BO61" s="1186"/>
      <c r="BP61" s="1186"/>
      <c r="CK61" s="1176" t="s">
        <v>631</v>
      </c>
      <c r="CL61" s="1177"/>
      <c r="CM61" s="1177"/>
      <c r="CN61" s="1177"/>
      <c r="CO61" s="1177"/>
      <c r="CP61" s="1177"/>
      <c r="CQ61" s="1177"/>
      <c r="CR61" s="1177"/>
      <c r="CS61" s="1178"/>
      <c r="CT61" s="1213">
        <f>BF65</f>
        <v>0</v>
      </c>
      <c r="CU61" s="1214"/>
      <c r="CV61" s="1215"/>
    </row>
    <row r="62" spans="1:100" s="195" customFormat="1" ht="20.25" customHeight="1" thickBot="1">
      <c r="A62" s="297"/>
      <c r="B62" s="1020"/>
      <c r="C62" s="1021"/>
      <c r="D62" s="1031"/>
      <c r="E62" s="1032"/>
      <c r="F62" s="1032"/>
      <c r="G62" s="1032"/>
      <c r="H62" s="1032"/>
      <c r="I62" s="1032"/>
      <c r="J62" s="1032"/>
      <c r="K62" s="1032"/>
      <c r="L62" s="1032"/>
      <c r="M62" s="1032"/>
      <c r="N62" s="1032"/>
      <c r="O62" s="1032"/>
      <c r="P62" s="1032"/>
      <c r="Q62" s="1032"/>
      <c r="R62" s="1033"/>
      <c r="S62" s="456"/>
      <c r="T62" s="457"/>
      <c r="U62" s="457"/>
      <c r="V62" s="457"/>
      <c r="W62" s="457"/>
      <c r="X62" s="457"/>
      <c r="Y62" s="457"/>
      <c r="Z62" s="457"/>
      <c r="AA62" s="457"/>
      <c r="AB62" s="457"/>
      <c r="AC62" s="457"/>
      <c r="AD62" s="457"/>
      <c r="AE62" s="457"/>
      <c r="AF62" s="457"/>
      <c r="AG62" s="458"/>
      <c r="AH62" s="456"/>
      <c r="AI62" s="457"/>
      <c r="AJ62" s="457"/>
      <c r="AK62" s="457"/>
      <c r="AL62" s="457"/>
      <c r="AM62" s="457"/>
      <c r="AN62" s="457"/>
      <c r="AO62" s="457"/>
      <c r="AP62" s="457"/>
      <c r="AQ62" s="457"/>
      <c r="AR62" s="457"/>
      <c r="AS62" s="457"/>
      <c r="AT62" s="457"/>
      <c r="AU62" s="457"/>
      <c r="AV62" s="458"/>
      <c r="AW62" s="456"/>
      <c r="AX62" s="457"/>
      <c r="AY62" s="457"/>
      <c r="AZ62" s="457"/>
      <c r="BA62" s="457"/>
      <c r="BB62" s="457"/>
      <c r="BC62" s="457"/>
      <c r="BD62" s="457"/>
      <c r="BE62" s="458"/>
      <c r="BF62" s="1194"/>
      <c r="BG62" s="1194"/>
      <c r="BH62" s="1195"/>
      <c r="BI62" s="1186"/>
      <c r="BJ62" s="1186"/>
      <c r="BK62" s="1186"/>
      <c r="BL62" s="1186"/>
      <c r="BM62" s="1186"/>
      <c r="BN62" s="1186"/>
      <c r="BO62" s="1186"/>
      <c r="BP62" s="1186"/>
      <c r="CK62" s="1179"/>
      <c r="CL62" s="1180"/>
      <c r="CM62" s="1180"/>
      <c r="CN62" s="1180"/>
      <c r="CO62" s="1180"/>
      <c r="CP62" s="1180"/>
      <c r="CQ62" s="1180"/>
      <c r="CR62" s="1180"/>
      <c r="CS62" s="1181"/>
      <c r="CT62" s="1216"/>
      <c r="CU62" s="1217"/>
      <c r="CV62" s="1218"/>
    </row>
    <row r="63" spans="1:100" s="195" customFormat="1" ht="20.25" customHeight="1">
      <c r="A63" s="297"/>
      <c r="B63" s="1020"/>
      <c r="C63" s="1021"/>
      <c r="D63" s="1031"/>
      <c r="E63" s="1032"/>
      <c r="F63" s="1032"/>
      <c r="G63" s="1032"/>
      <c r="H63" s="1032"/>
      <c r="I63" s="1032"/>
      <c r="J63" s="1032"/>
      <c r="K63" s="1032"/>
      <c r="L63" s="1032"/>
      <c r="M63" s="1032"/>
      <c r="N63" s="1032"/>
      <c r="O63" s="1032"/>
      <c r="P63" s="1032"/>
      <c r="Q63" s="1032"/>
      <c r="R63" s="1033"/>
      <c r="S63" s="456"/>
      <c r="T63" s="457"/>
      <c r="U63" s="457"/>
      <c r="V63" s="457"/>
      <c r="W63" s="457"/>
      <c r="X63" s="457"/>
      <c r="Y63" s="457"/>
      <c r="Z63" s="457"/>
      <c r="AA63" s="457"/>
      <c r="AB63" s="457"/>
      <c r="AC63" s="457"/>
      <c r="AD63" s="457"/>
      <c r="AE63" s="457"/>
      <c r="AF63" s="457"/>
      <c r="AG63" s="458"/>
      <c r="AH63" s="456"/>
      <c r="AI63" s="457"/>
      <c r="AJ63" s="457"/>
      <c r="AK63" s="457"/>
      <c r="AL63" s="457"/>
      <c r="AM63" s="457"/>
      <c r="AN63" s="457"/>
      <c r="AO63" s="457"/>
      <c r="AP63" s="457"/>
      <c r="AQ63" s="457"/>
      <c r="AR63" s="457"/>
      <c r="AS63" s="457"/>
      <c r="AT63" s="457"/>
      <c r="AU63" s="457"/>
      <c r="AV63" s="458"/>
      <c r="AW63" s="456"/>
      <c r="AX63" s="457"/>
      <c r="AY63" s="457"/>
      <c r="AZ63" s="457"/>
      <c r="BA63" s="457"/>
      <c r="BB63" s="457"/>
      <c r="BC63" s="457"/>
      <c r="BD63" s="457"/>
      <c r="BE63" s="458"/>
      <c r="BF63" s="1194"/>
      <c r="BG63" s="1194"/>
      <c r="BH63" s="1195"/>
      <c r="BI63" s="1186"/>
      <c r="BJ63" s="1186"/>
      <c r="BK63" s="1186"/>
      <c r="BL63" s="1186"/>
      <c r="BM63" s="1186"/>
      <c r="BN63" s="1186"/>
      <c r="BO63" s="1186"/>
      <c r="BP63" s="1186"/>
      <c r="CK63" s="1176" t="s">
        <v>633</v>
      </c>
      <c r="CL63" s="1177"/>
      <c r="CM63" s="1177"/>
      <c r="CN63" s="1177"/>
      <c r="CO63" s="1177"/>
      <c r="CP63" s="1177"/>
      <c r="CQ63" s="1177"/>
      <c r="CR63" s="1177"/>
      <c r="CS63" s="1178"/>
      <c r="CT63" s="1213">
        <f>CT57+CT59+CT61</f>
        <v>0</v>
      </c>
      <c r="CU63" s="1214"/>
      <c r="CV63" s="1215"/>
    </row>
    <row r="64" spans="1:100" s="195" customFormat="1" ht="20.25" customHeight="1" thickBot="1">
      <c r="A64" s="297"/>
      <c r="B64" s="1085"/>
      <c r="C64" s="1086"/>
      <c r="D64" s="1133"/>
      <c r="E64" s="1134"/>
      <c r="F64" s="1134"/>
      <c r="G64" s="1134"/>
      <c r="H64" s="1134"/>
      <c r="I64" s="1134"/>
      <c r="J64" s="1134"/>
      <c r="K64" s="1134"/>
      <c r="L64" s="1134"/>
      <c r="M64" s="1134"/>
      <c r="N64" s="1134"/>
      <c r="O64" s="1134"/>
      <c r="P64" s="1134"/>
      <c r="Q64" s="1134"/>
      <c r="R64" s="1135"/>
      <c r="S64" s="1094"/>
      <c r="T64" s="1095"/>
      <c r="U64" s="1095"/>
      <c r="V64" s="1095"/>
      <c r="W64" s="1095"/>
      <c r="X64" s="1095"/>
      <c r="Y64" s="1095"/>
      <c r="Z64" s="1095"/>
      <c r="AA64" s="1095"/>
      <c r="AB64" s="1095"/>
      <c r="AC64" s="1095"/>
      <c r="AD64" s="1095"/>
      <c r="AE64" s="1095"/>
      <c r="AF64" s="1095"/>
      <c r="AG64" s="1096"/>
      <c r="AH64" s="1094"/>
      <c r="AI64" s="1095"/>
      <c r="AJ64" s="1095"/>
      <c r="AK64" s="1095"/>
      <c r="AL64" s="1095"/>
      <c r="AM64" s="1095"/>
      <c r="AN64" s="1095"/>
      <c r="AO64" s="1095"/>
      <c r="AP64" s="1095"/>
      <c r="AQ64" s="1095"/>
      <c r="AR64" s="1095"/>
      <c r="AS64" s="1095"/>
      <c r="AT64" s="1095"/>
      <c r="AU64" s="1095"/>
      <c r="AV64" s="1096"/>
      <c r="AW64" s="1094"/>
      <c r="AX64" s="1095"/>
      <c r="AY64" s="1095"/>
      <c r="AZ64" s="1095"/>
      <c r="BA64" s="1095"/>
      <c r="BB64" s="1095"/>
      <c r="BC64" s="1095"/>
      <c r="BD64" s="1095"/>
      <c r="BE64" s="1096"/>
      <c r="BF64" s="1205"/>
      <c r="BG64" s="1205"/>
      <c r="BH64" s="1206"/>
      <c r="BI64" s="1186"/>
      <c r="BJ64" s="1186"/>
      <c r="BK64" s="1186"/>
      <c r="BL64" s="1186"/>
      <c r="BM64" s="1186"/>
      <c r="BN64" s="1186"/>
      <c r="BO64" s="1186"/>
      <c r="BP64" s="1186"/>
      <c r="CK64" s="1179"/>
      <c r="CL64" s="1180"/>
      <c r="CM64" s="1180"/>
      <c r="CN64" s="1180"/>
      <c r="CO64" s="1180"/>
      <c r="CP64" s="1180"/>
      <c r="CQ64" s="1180"/>
      <c r="CR64" s="1180"/>
      <c r="CS64" s="1181"/>
      <c r="CT64" s="1216"/>
      <c r="CU64" s="1217"/>
      <c r="CV64" s="1218"/>
    </row>
    <row r="65" spans="1:100" s="195" customFormat="1" ht="20.25" customHeight="1">
      <c r="A65" s="297"/>
      <c r="D65" s="298"/>
      <c r="E65" s="298"/>
      <c r="F65" s="298"/>
      <c r="G65" s="298"/>
      <c r="H65" s="298"/>
      <c r="I65" s="298"/>
      <c r="J65" s="298"/>
      <c r="K65" s="298"/>
      <c r="L65" s="298"/>
      <c r="M65" s="298"/>
      <c r="N65" s="298"/>
      <c r="O65" s="298"/>
      <c r="P65" s="298"/>
      <c r="Q65" s="298"/>
      <c r="R65" s="298"/>
      <c r="S65" s="299"/>
      <c r="T65" s="299"/>
      <c r="U65" s="299"/>
      <c r="V65" s="299"/>
      <c r="W65" s="299"/>
      <c r="X65" s="299"/>
      <c r="Y65" s="299"/>
      <c r="Z65" s="299"/>
      <c r="AA65" s="299"/>
      <c r="AB65" s="299"/>
      <c r="AC65" s="299"/>
      <c r="AD65" s="299"/>
      <c r="AE65" s="299"/>
      <c r="AF65" s="299"/>
      <c r="AG65" s="299"/>
      <c r="AH65" s="299"/>
      <c r="AI65" s="299"/>
      <c r="AJ65" s="299"/>
      <c r="AK65" s="299"/>
      <c r="AL65" s="299"/>
      <c r="AM65" s="299"/>
      <c r="AN65" s="299"/>
      <c r="AO65" s="299"/>
      <c r="AP65" s="299"/>
      <c r="AQ65" s="299"/>
      <c r="AR65" s="299"/>
      <c r="AS65" s="299"/>
      <c r="AT65" s="299"/>
      <c r="AU65" s="299"/>
      <c r="AV65" s="299"/>
      <c r="AW65" s="1176" t="s">
        <v>660</v>
      </c>
      <c r="AX65" s="1177"/>
      <c r="AY65" s="1177"/>
      <c r="AZ65" s="1177"/>
      <c r="BA65" s="1177"/>
      <c r="BB65" s="1177"/>
      <c r="BC65" s="1177"/>
      <c r="BD65" s="1177"/>
      <c r="BE65" s="1178"/>
      <c r="BF65" s="1170">
        <f>SUM(BF60:BH64)</f>
        <v>0</v>
      </c>
      <c r="BG65" s="1171"/>
      <c r="BH65" s="1172"/>
      <c r="BI65" s="997"/>
      <c r="BJ65" s="997"/>
      <c r="BK65" s="997"/>
      <c r="BL65" s="997"/>
      <c r="BM65" s="997"/>
      <c r="BN65" s="997"/>
      <c r="BO65" s="997"/>
      <c r="BP65" s="997"/>
      <c r="CK65" s="1176" t="s">
        <v>634</v>
      </c>
      <c r="CL65" s="1177"/>
      <c r="CM65" s="1177"/>
      <c r="CN65" s="1177"/>
      <c r="CO65" s="1177"/>
      <c r="CP65" s="1177"/>
      <c r="CQ65" s="1177"/>
      <c r="CR65" s="1177"/>
      <c r="CS65" s="1178"/>
      <c r="CT65" s="1213">
        <f>CT63-CT53</f>
        <v>0</v>
      </c>
      <c r="CU65" s="1214"/>
      <c r="CV65" s="1215"/>
    </row>
    <row r="66" spans="1:100" s="195" customFormat="1" ht="20.25" customHeight="1" thickBot="1">
      <c r="A66" s="106"/>
      <c r="B66" s="15"/>
      <c r="D66" s="298"/>
      <c r="E66" s="298"/>
      <c r="F66" s="298"/>
      <c r="G66" s="298"/>
      <c r="H66" s="298"/>
      <c r="I66" s="298"/>
      <c r="J66" s="298"/>
      <c r="K66" s="298"/>
      <c r="L66" s="298"/>
      <c r="M66" s="298"/>
      <c r="N66" s="298"/>
      <c r="O66" s="298"/>
      <c r="P66" s="298"/>
      <c r="Q66" s="298"/>
      <c r="R66" s="298"/>
      <c r="S66" s="299"/>
      <c r="T66" s="299"/>
      <c r="U66" s="299"/>
      <c r="V66" s="299"/>
      <c r="W66" s="299"/>
      <c r="X66" s="299"/>
      <c r="Y66" s="299"/>
      <c r="Z66" s="299"/>
      <c r="AA66" s="299"/>
      <c r="AB66" s="299"/>
      <c r="AC66" s="299"/>
      <c r="AD66" s="299"/>
      <c r="AE66" s="299"/>
      <c r="AF66" s="299"/>
      <c r="AG66" s="299"/>
      <c r="AH66" s="299"/>
      <c r="AI66" s="299"/>
      <c r="AJ66" s="299"/>
      <c r="AK66" s="299"/>
      <c r="AL66" s="299"/>
      <c r="AM66" s="299"/>
      <c r="AN66" s="299"/>
      <c r="AO66" s="299"/>
      <c r="AP66" s="299"/>
      <c r="AQ66" s="299"/>
      <c r="AR66" s="299"/>
      <c r="AS66" s="299"/>
      <c r="AT66" s="299"/>
      <c r="AU66" s="299"/>
      <c r="AV66" s="299"/>
      <c r="AW66" s="1179"/>
      <c r="AX66" s="1180"/>
      <c r="AY66" s="1180"/>
      <c r="AZ66" s="1180"/>
      <c r="BA66" s="1180"/>
      <c r="BB66" s="1180"/>
      <c r="BC66" s="1180"/>
      <c r="BD66" s="1180"/>
      <c r="BE66" s="1181"/>
      <c r="BF66" s="1173"/>
      <c r="BG66" s="1174"/>
      <c r="BH66" s="1175"/>
      <c r="BI66" s="997"/>
      <c r="BJ66" s="997"/>
      <c r="BK66" s="997"/>
      <c r="BL66" s="997"/>
      <c r="BM66" s="997"/>
      <c r="BN66" s="997"/>
      <c r="BO66" s="997"/>
      <c r="BP66" s="997"/>
      <c r="CK66" s="1179"/>
      <c r="CL66" s="1180"/>
      <c r="CM66" s="1180"/>
      <c r="CN66" s="1180"/>
      <c r="CO66" s="1180"/>
      <c r="CP66" s="1180"/>
      <c r="CQ66" s="1180"/>
      <c r="CR66" s="1180"/>
      <c r="CS66" s="1181"/>
      <c r="CT66" s="1216"/>
      <c r="CU66" s="1217"/>
      <c r="CV66" s="1218"/>
    </row>
    <row r="67" spans="1:100" s="195" customFormat="1" ht="20.25" customHeight="1" thickBot="1">
      <c r="A67" s="106"/>
      <c r="B67" s="15"/>
      <c r="D67" s="298"/>
      <c r="E67" s="298"/>
      <c r="F67" s="298"/>
      <c r="G67" s="298"/>
      <c r="H67" s="298"/>
      <c r="I67" s="298"/>
      <c r="J67" s="298"/>
      <c r="K67" s="298"/>
      <c r="L67" s="298"/>
      <c r="M67" s="298"/>
      <c r="N67" s="298"/>
      <c r="O67" s="298"/>
      <c r="P67" s="298"/>
      <c r="Q67" s="298"/>
      <c r="R67" s="298"/>
      <c r="S67" s="299"/>
      <c r="T67" s="299"/>
      <c r="U67" s="299"/>
      <c r="V67" s="299"/>
      <c r="W67" s="299"/>
      <c r="X67" s="299"/>
      <c r="Y67" s="299"/>
      <c r="Z67" s="299"/>
      <c r="AA67" s="299"/>
      <c r="AB67" s="299"/>
      <c r="AC67" s="299"/>
      <c r="AD67" s="299"/>
      <c r="AE67" s="299"/>
      <c r="AF67" s="299"/>
      <c r="AG67" s="299"/>
      <c r="AH67" s="299"/>
      <c r="AI67" s="299"/>
      <c r="AJ67" s="299"/>
      <c r="AK67" s="299"/>
      <c r="AL67" s="299"/>
      <c r="AM67" s="299"/>
      <c r="AN67" s="299"/>
      <c r="AO67" s="299"/>
      <c r="AP67" s="299"/>
      <c r="AQ67" s="299"/>
      <c r="AR67" s="299"/>
      <c r="AS67" s="299"/>
      <c r="AT67" s="299"/>
      <c r="AU67" s="299"/>
      <c r="AV67" s="299"/>
      <c r="AW67" s="353"/>
      <c r="AX67" s="353"/>
      <c r="AY67" s="353"/>
      <c r="AZ67" s="353"/>
      <c r="BA67" s="353"/>
      <c r="BB67" s="353"/>
      <c r="BC67" s="353"/>
      <c r="BD67" s="353"/>
      <c r="BE67" s="353"/>
      <c r="BF67" s="354"/>
      <c r="BG67" s="354"/>
      <c r="BH67" s="354"/>
      <c r="BI67" s="353"/>
      <c r="BJ67" s="353"/>
      <c r="BK67" s="353"/>
      <c r="BL67" s="353"/>
      <c r="BM67" s="353"/>
      <c r="BN67" s="353"/>
      <c r="BO67" s="353"/>
      <c r="BP67" s="353"/>
      <c r="CK67" s="355"/>
      <c r="CL67" s="353"/>
      <c r="CM67" s="353"/>
      <c r="CN67" s="353"/>
      <c r="CO67" s="353"/>
      <c r="CP67" s="353"/>
      <c r="CQ67" s="353"/>
      <c r="CR67" s="353"/>
      <c r="CS67" s="356"/>
      <c r="CT67" s="357"/>
      <c r="CU67" s="354"/>
      <c r="CV67" s="358"/>
    </row>
    <row r="68" spans="1:100" s="195" customFormat="1" ht="20.25" customHeight="1">
      <c r="A68" s="106"/>
      <c r="B68" s="993">
        <v>7</v>
      </c>
      <c r="C68" s="994"/>
      <c r="D68" s="998" t="s">
        <v>663</v>
      </c>
      <c r="E68" s="999"/>
      <c r="F68" s="999"/>
      <c r="G68" s="999"/>
      <c r="H68" s="999"/>
      <c r="I68" s="999"/>
      <c r="J68" s="999"/>
      <c r="K68" s="999"/>
      <c r="L68" s="999"/>
      <c r="M68" s="999"/>
      <c r="N68" s="999"/>
      <c r="O68" s="999"/>
      <c r="P68" s="999"/>
      <c r="Q68" s="999"/>
      <c r="R68" s="999"/>
      <c r="S68" s="999"/>
      <c r="T68" s="999"/>
      <c r="U68" s="999"/>
      <c r="V68" s="999"/>
      <c r="W68" s="999"/>
      <c r="X68" s="999"/>
      <c r="Y68" s="999"/>
      <c r="Z68" s="999"/>
      <c r="AA68" s="999"/>
      <c r="AB68" s="999"/>
      <c r="AC68" s="999"/>
      <c r="AD68" s="999"/>
      <c r="AE68" s="999"/>
      <c r="AF68" s="999"/>
      <c r="AG68" s="999"/>
      <c r="AH68" s="999"/>
      <c r="AI68" s="999"/>
      <c r="AJ68" s="999"/>
      <c r="AK68" s="999"/>
      <c r="AL68" s="999"/>
      <c r="AM68" s="999"/>
      <c r="AN68" s="999"/>
      <c r="AO68" s="999"/>
      <c r="AP68" s="999"/>
      <c r="AQ68" s="999"/>
      <c r="AR68" s="999"/>
      <c r="AS68" s="999"/>
      <c r="AT68" s="999"/>
      <c r="AU68" s="999"/>
      <c r="AV68" s="1000"/>
      <c r="AW68" s="1004">
        <f>BF51+BF53+BF65</f>
        <v>0</v>
      </c>
      <c r="AX68" s="1005"/>
      <c r="AY68" s="1005"/>
      <c r="AZ68" s="1005"/>
      <c r="BA68" s="1005"/>
      <c r="BB68" s="1005"/>
      <c r="BC68" s="1005"/>
      <c r="BD68" s="1005"/>
      <c r="BE68" s="1005"/>
      <c r="BF68" s="1005"/>
      <c r="BG68" s="1005"/>
      <c r="BH68" s="1006"/>
      <c r="BI68" s="997"/>
      <c r="BJ68" s="997"/>
      <c r="BK68" s="997"/>
      <c r="BL68" s="997"/>
      <c r="BM68" s="997"/>
      <c r="BN68" s="997"/>
      <c r="BO68" s="997"/>
      <c r="BP68" s="997"/>
      <c r="CK68" s="355"/>
      <c r="CL68" s="353"/>
      <c r="CM68" s="353"/>
      <c r="CN68" s="353"/>
      <c r="CO68" s="353"/>
      <c r="CP68" s="353"/>
      <c r="CQ68" s="353"/>
      <c r="CR68" s="353"/>
      <c r="CS68" s="356"/>
      <c r="CT68" s="357"/>
      <c r="CU68" s="354"/>
      <c r="CV68" s="358"/>
    </row>
    <row r="69" spans="1:100" s="195" customFormat="1" ht="20.25" customHeight="1" thickBot="1">
      <c r="A69" s="106"/>
      <c r="B69" s="995"/>
      <c r="C69" s="996"/>
      <c r="D69" s="1001"/>
      <c r="E69" s="1002"/>
      <c r="F69" s="1002"/>
      <c r="G69" s="1002"/>
      <c r="H69" s="1002"/>
      <c r="I69" s="1002"/>
      <c r="J69" s="1002"/>
      <c r="K69" s="1002"/>
      <c r="L69" s="1002"/>
      <c r="M69" s="1002"/>
      <c r="N69" s="1002"/>
      <c r="O69" s="1002"/>
      <c r="P69" s="1002"/>
      <c r="Q69" s="1002"/>
      <c r="R69" s="1002"/>
      <c r="S69" s="1002"/>
      <c r="T69" s="1002"/>
      <c r="U69" s="1002"/>
      <c r="V69" s="1002"/>
      <c r="W69" s="1002"/>
      <c r="X69" s="1002"/>
      <c r="Y69" s="1002"/>
      <c r="Z69" s="1002"/>
      <c r="AA69" s="1002"/>
      <c r="AB69" s="1002"/>
      <c r="AC69" s="1002"/>
      <c r="AD69" s="1002"/>
      <c r="AE69" s="1002"/>
      <c r="AF69" s="1002"/>
      <c r="AG69" s="1002"/>
      <c r="AH69" s="1002"/>
      <c r="AI69" s="1002"/>
      <c r="AJ69" s="1002"/>
      <c r="AK69" s="1002"/>
      <c r="AL69" s="1002"/>
      <c r="AM69" s="1002"/>
      <c r="AN69" s="1002"/>
      <c r="AO69" s="1002"/>
      <c r="AP69" s="1002"/>
      <c r="AQ69" s="1002"/>
      <c r="AR69" s="1002"/>
      <c r="AS69" s="1002"/>
      <c r="AT69" s="1002"/>
      <c r="AU69" s="1002"/>
      <c r="AV69" s="1003"/>
      <c r="AW69" s="1007"/>
      <c r="AX69" s="1008"/>
      <c r="AY69" s="1008"/>
      <c r="AZ69" s="1008"/>
      <c r="BA69" s="1008"/>
      <c r="BB69" s="1008"/>
      <c r="BC69" s="1008"/>
      <c r="BD69" s="1008"/>
      <c r="BE69" s="1008"/>
      <c r="BF69" s="1008"/>
      <c r="BG69" s="1008"/>
      <c r="BH69" s="1009"/>
      <c r="BI69" s="997"/>
      <c r="BJ69" s="997"/>
      <c r="BK69" s="997"/>
      <c r="BL69" s="997"/>
      <c r="BM69" s="997"/>
      <c r="BN69" s="997"/>
      <c r="BO69" s="997"/>
      <c r="BP69" s="997"/>
      <c r="CK69" s="355"/>
      <c r="CL69" s="353"/>
      <c r="CM69" s="353"/>
      <c r="CN69" s="353"/>
      <c r="CO69" s="353"/>
      <c r="CP69" s="353"/>
      <c r="CQ69" s="353"/>
      <c r="CR69" s="353"/>
      <c r="CS69" s="356"/>
      <c r="CT69" s="357"/>
      <c r="CU69" s="354"/>
      <c r="CV69" s="358"/>
    </row>
    <row r="70" spans="1:100" s="195" customFormat="1" ht="20.25" customHeight="1">
      <c r="A70" s="297"/>
      <c r="D70" s="298"/>
      <c r="E70" s="298"/>
      <c r="F70" s="298"/>
      <c r="G70" s="298"/>
      <c r="H70" s="298"/>
      <c r="I70" s="298"/>
      <c r="J70" s="298"/>
      <c r="K70" s="298"/>
      <c r="L70" s="298"/>
      <c r="M70" s="298"/>
      <c r="N70" s="298"/>
      <c r="O70" s="298"/>
      <c r="P70" s="298"/>
      <c r="Q70" s="298"/>
      <c r="R70" s="298"/>
      <c r="S70" s="299"/>
      <c r="T70" s="299"/>
      <c r="U70" s="299"/>
      <c r="V70" s="299"/>
      <c r="W70" s="299"/>
      <c r="X70" s="299"/>
      <c r="Y70" s="299"/>
      <c r="Z70" s="299"/>
      <c r="AA70" s="299"/>
      <c r="AB70" s="299"/>
      <c r="AC70" s="299"/>
      <c r="AD70" s="299"/>
      <c r="AE70" s="299"/>
      <c r="AF70" s="299"/>
      <c r="AG70" s="299"/>
      <c r="AH70" s="299"/>
      <c r="AI70" s="299"/>
      <c r="AJ70" s="299"/>
      <c r="AK70" s="299"/>
      <c r="AL70" s="299"/>
      <c r="AM70" s="299"/>
      <c r="AN70" s="299"/>
      <c r="AO70" s="299"/>
      <c r="AP70" s="299"/>
      <c r="AQ70" s="299"/>
      <c r="AR70" s="299"/>
      <c r="AS70" s="299"/>
      <c r="AT70" s="299"/>
      <c r="AU70" s="299"/>
      <c r="AV70" s="299"/>
      <c r="AW70" s="300"/>
      <c r="AX70" s="300"/>
      <c r="AY70" s="300"/>
      <c r="AZ70" s="300"/>
      <c r="BA70" s="300"/>
      <c r="BB70" s="300"/>
      <c r="BC70" s="300"/>
      <c r="BD70" s="300"/>
      <c r="BE70" s="300"/>
      <c r="BF70" s="300"/>
      <c r="BG70" s="300"/>
      <c r="BH70" s="300"/>
      <c r="BI70" s="301"/>
      <c r="BJ70" s="301"/>
      <c r="BK70" s="301"/>
      <c r="BL70" s="301"/>
      <c r="BM70" s="301"/>
      <c r="BN70" s="301"/>
      <c r="BO70" s="301"/>
      <c r="BP70" s="301"/>
      <c r="CK70" s="1176" t="s">
        <v>626</v>
      </c>
      <c r="CL70" s="1177"/>
      <c r="CM70" s="1177"/>
      <c r="CN70" s="1177"/>
      <c r="CO70" s="1177"/>
      <c r="CP70" s="1177"/>
      <c r="CQ70" s="1177"/>
      <c r="CR70" s="1177"/>
      <c r="CS70" s="1178"/>
      <c r="CT70" s="1207">
        <f>IF(CT53=CT63,0,CT65/CT53)</f>
        <v>0</v>
      </c>
      <c r="CU70" s="1208"/>
      <c r="CV70" s="1209"/>
    </row>
    <row r="71" spans="1:100" s="32" customFormat="1" ht="20.25" customHeight="1" thickBot="1">
      <c r="A71" s="97" t="s">
        <v>534</v>
      </c>
      <c r="B71" s="98"/>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60"/>
      <c r="AL71" s="60"/>
      <c r="AM71" s="100"/>
      <c r="AN71" s="60"/>
      <c r="AO71" s="60"/>
      <c r="AP71" s="60"/>
      <c r="AQ71" s="60"/>
      <c r="AR71" s="60"/>
      <c r="AS71" s="60"/>
      <c r="AT71" s="60"/>
      <c r="AU71" s="60"/>
      <c r="AV71" s="60"/>
      <c r="AW71" s="60"/>
      <c r="AX71" s="60"/>
      <c r="AY71" s="60"/>
      <c r="AZ71" s="60"/>
      <c r="BA71" s="60"/>
      <c r="BB71" s="60"/>
      <c r="BC71" s="60"/>
      <c r="BD71" s="60"/>
      <c r="BE71" s="60"/>
      <c r="BF71" s="60"/>
      <c r="BG71" s="60"/>
      <c r="BH71" s="60"/>
      <c r="BI71" s="60"/>
      <c r="BJ71" s="60"/>
      <c r="BK71" s="60"/>
      <c r="BL71" s="60"/>
      <c r="BM71" s="60"/>
      <c r="BN71" s="60"/>
      <c r="BO71" s="60"/>
      <c r="BP71" s="60"/>
      <c r="BQ71" s="60"/>
      <c r="CK71" s="1179"/>
      <c r="CL71" s="1180"/>
      <c r="CM71" s="1180"/>
      <c r="CN71" s="1180"/>
      <c r="CO71" s="1180"/>
      <c r="CP71" s="1180"/>
      <c r="CQ71" s="1180"/>
      <c r="CR71" s="1180"/>
      <c r="CS71" s="1181"/>
      <c r="CT71" s="1210"/>
      <c r="CU71" s="1211"/>
      <c r="CV71" s="1212"/>
    </row>
    <row r="72" spans="1:68" s="195" customFormat="1" ht="20.25" customHeight="1">
      <c r="A72" s="297"/>
      <c r="D72" s="298"/>
      <c r="E72" s="298"/>
      <c r="F72" s="298"/>
      <c r="G72" s="298"/>
      <c r="H72" s="298"/>
      <c r="I72" s="298"/>
      <c r="J72" s="298"/>
      <c r="K72" s="298"/>
      <c r="L72" s="298"/>
      <c r="M72" s="298"/>
      <c r="N72" s="298"/>
      <c r="O72" s="298"/>
      <c r="P72" s="298"/>
      <c r="Q72" s="298"/>
      <c r="R72" s="298"/>
      <c r="S72" s="299"/>
      <c r="T72" s="299"/>
      <c r="U72" s="299"/>
      <c r="V72" s="299"/>
      <c r="W72" s="299"/>
      <c r="X72" s="299"/>
      <c r="Y72" s="299"/>
      <c r="Z72" s="299"/>
      <c r="AA72" s="299"/>
      <c r="AB72" s="299"/>
      <c r="AC72" s="299"/>
      <c r="AD72" s="299"/>
      <c r="AE72" s="299"/>
      <c r="AF72" s="299"/>
      <c r="AG72" s="299"/>
      <c r="AH72" s="299"/>
      <c r="AI72" s="299"/>
      <c r="AJ72" s="299"/>
      <c r="AK72" s="299"/>
      <c r="AL72" s="299"/>
      <c r="AM72" s="299"/>
      <c r="AN72" s="299"/>
      <c r="AO72" s="299"/>
      <c r="AP72" s="299"/>
      <c r="AQ72" s="299"/>
      <c r="AR72" s="299"/>
      <c r="AS72" s="299"/>
      <c r="AT72" s="299"/>
      <c r="AU72" s="299"/>
      <c r="AV72" s="299"/>
      <c r="AW72" s="300"/>
      <c r="AX72" s="300"/>
      <c r="AY72" s="300"/>
      <c r="AZ72" s="300"/>
      <c r="BA72" s="300"/>
      <c r="BB72" s="300"/>
      <c r="BC72" s="300"/>
      <c r="BD72" s="300"/>
      <c r="BE72" s="300"/>
      <c r="BF72" s="300"/>
      <c r="BG72" s="300"/>
      <c r="BH72" s="300"/>
      <c r="BI72" s="301"/>
      <c r="BJ72" s="301"/>
      <c r="BK72" s="301"/>
      <c r="BL72" s="301"/>
      <c r="BM72" s="301"/>
      <c r="BN72" s="301"/>
      <c r="BO72" s="301"/>
      <c r="BP72" s="301"/>
    </row>
    <row r="73" spans="1:60" s="110" customFormat="1" ht="20.25" customHeight="1">
      <c r="A73" s="106" t="s">
        <v>165</v>
      </c>
      <c r="B73" s="15" t="s">
        <v>123</v>
      </c>
      <c r="C73" s="17"/>
      <c r="D73" s="332"/>
      <c r="E73" s="332"/>
      <c r="F73" s="332"/>
      <c r="G73" s="332"/>
      <c r="H73" s="332"/>
      <c r="I73" s="332"/>
      <c r="J73" s="332"/>
      <c r="K73" s="332"/>
      <c r="L73" s="332"/>
      <c r="M73" s="332"/>
      <c r="N73" s="332"/>
      <c r="O73" s="332"/>
      <c r="P73" s="332"/>
      <c r="Q73" s="332"/>
      <c r="R73" s="332"/>
      <c r="S73" s="332"/>
      <c r="T73" s="335"/>
      <c r="U73" s="335"/>
      <c r="V73" s="335"/>
      <c r="W73" s="335"/>
      <c r="X73" s="335"/>
      <c r="Y73" s="335"/>
      <c r="Z73" s="335"/>
      <c r="AA73" s="335"/>
      <c r="AB73" s="335"/>
      <c r="AC73" s="335"/>
      <c r="AD73" s="335"/>
      <c r="AE73" s="335"/>
      <c r="AF73" s="335"/>
      <c r="AG73" s="335"/>
      <c r="AH73" s="335"/>
      <c r="AI73" s="335"/>
      <c r="AJ73" s="335"/>
      <c r="AK73" s="335"/>
      <c r="AL73" s="335"/>
      <c r="AM73" s="335"/>
      <c r="AN73" s="335"/>
      <c r="AO73" s="335"/>
      <c r="AP73" s="335"/>
      <c r="AQ73" s="335"/>
      <c r="AR73" s="335"/>
      <c r="AS73" s="335"/>
      <c r="AT73" s="335"/>
      <c r="AU73" s="335"/>
      <c r="AV73" s="335"/>
      <c r="AW73" s="335"/>
      <c r="AX73" s="334"/>
      <c r="AY73" s="334"/>
      <c r="AZ73" s="334"/>
      <c r="BA73" s="334"/>
      <c r="BB73" s="335"/>
      <c r="BC73" s="335"/>
      <c r="BD73" s="335"/>
      <c r="BE73" s="111"/>
      <c r="BF73" s="111"/>
      <c r="BG73" s="111"/>
      <c r="BH73" s="111"/>
    </row>
    <row r="74" spans="1:60" s="110" customFormat="1" ht="20.25" customHeight="1">
      <c r="A74" s="106"/>
      <c r="B74" s="112"/>
      <c r="C74" s="17"/>
      <c r="D74" s="332"/>
      <c r="E74" s="332"/>
      <c r="F74" s="332"/>
      <c r="G74" s="332"/>
      <c r="H74" s="332"/>
      <c r="I74" s="332"/>
      <c r="J74" s="332"/>
      <c r="K74" s="332"/>
      <c r="L74" s="332"/>
      <c r="M74" s="332"/>
      <c r="N74" s="332"/>
      <c r="O74" s="332"/>
      <c r="P74" s="332"/>
      <c r="Q74" s="332"/>
      <c r="R74" s="332"/>
      <c r="S74" s="332"/>
      <c r="T74" s="335"/>
      <c r="U74" s="335"/>
      <c r="V74" s="335"/>
      <c r="W74" s="335"/>
      <c r="X74" s="335"/>
      <c r="Y74" s="335"/>
      <c r="Z74" s="335"/>
      <c r="AA74" s="335"/>
      <c r="AB74" s="335"/>
      <c r="AC74" s="335"/>
      <c r="AD74" s="335"/>
      <c r="AE74" s="335"/>
      <c r="AF74" s="335"/>
      <c r="AG74" s="335"/>
      <c r="AH74" s="335"/>
      <c r="AI74" s="335"/>
      <c r="AJ74" s="335"/>
      <c r="AK74" s="335"/>
      <c r="AL74" s="335"/>
      <c r="AM74" s="335"/>
      <c r="AN74" s="335"/>
      <c r="AO74" s="335"/>
      <c r="AP74" s="335"/>
      <c r="AQ74" s="335"/>
      <c r="AR74" s="335"/>
      <c r="AS74" s="335"/>
      <c r="AT74" s="335"/>
      <c r="AU74" s="335"/>
      <c r="AV74" s="335"/>
      <c r="AW74" s="335"/>
      <c r="AX74" s="334"/>
      <c r="AY74" s="334"/>
      <c r="AZ74" s="334"/>
      <c r="BA74" s="334"/>
      <c r="BB74" s="335"/>
      <c r="BC74" s="335"/>
      <c r="BD74" s="335"/>
      <c r="BE74" s="111"/>
      <c r="BF74" s="111"/>
      <c r="BG74" s="111"/>
      <c r="BH74" s="111"/>
    </row>
    <row r="75" spans="1:60" s="110" customFormat="1" ht="20.25" customHeight="1">
      <c r="A75" s="106" t="s">
        <v>166</v>
      </c>
      <c r="B75" s="10"/>
      <c r="C75" s="1"/>
      <c r="D75" s="15" t="s">
        <v>531</v>
      </c>
      <c r="E75" s="332"/>
      <c r="F75" s="332"/>
      <c r="G75" s="332"/>
      <c r="H75" s="332"/>
      <c r="I75" s="332"/>
      <c r="J75" s="332"/>
      <c r="K75" s="332"/>
      <c r="L75" s="332"/>
      <c r="M75" s="332"/>
      <c r="N75" s="332"/>
      <c r="O75" s="332"/>
      <c r="P75" s="332"/>
      <c r="Q75" s="332"/>
      <c r="R75" s="332"/>
      <c r="S75" s="332"/>
      <c r="T75" s="335"/>
      <c r="U75" s="335"/>
      <c r="V75" s="335"/>
      <c r="W75" s="335"/>
      <c r="X75" s="335"/>
      <c r="Y75" s="335"/>
      <c r="Z75" s="335"/>
      <c r="AA75" s="335"/>
      <c r="AB75" s="335"/>
      <c r="AC75" s="335"/>
      <c r="AD75" s="335"/>
      <c r="AE75" s="335"/>
      <c r="AF75" s="335"/>
      <c r="AG75" s="335"/>
      <c r="AH75" s="335"/>
      <c r="AI75" s="335"/>
      <c r="AJ75" s="335"/>
      <c r="AK75" s="335"/>
      <c r="AL75" s="335"/>
      <c r="AM75" s="335"/>
      <c r="AN75" s="335"/>
      <c r="AO75" s="335"/>
      <c r="AP75" s="335"/>
      <c r="AQ75" s="335"/>
      <c r="AR75" s="335"/>
      <c r="AS75" s="335"/>
      <c r="AT75" s="335"/>
      <c r="AU75" s="335"/>
      <c r="AV75" s="335"/>
      <c r="AW75" s="335"/>
      <c r="AX75" s="334"/>
      <c r="AY75" s="334"/>
      <c r="AZ75" s="334"/>
      <c r="BA75" s="334"/>
      <c r="BB75" s="335"/>
      <c r="BC75" s="335"/>
      <c r="BD75" s="335"/>
      <c r="BE75" s="111"/>
      <c r="BF75" s="111"/>
      <c r="BG75" s="111"/>
      <c r="BH75" s="111"/>
    </row>
    <row r="76" spans="1:60" s="110" customFormat="1" ht="20.25" customHeight="1">
      <c r="A76" s="106"/>
      <c r="B76" s="123"/>
      <c r="C76" s="1"/>
      <c r="D76" s="15"/>
      <c r="E76" s="332"/>
      <c r="F76" s="332"/>
      <c r="G76" s="332"/>
      <c r="H76" s="332"/>
      <c r="I76" s="332"/>
      <c r="J76" s="332"/>
      <c r="K76" s="332"/>
      <c r="L76" s="332"/>
      <c r="M76" s="332"/>
      <c r="N76" s="332"/>
      <c r="O76" s="332"/>
      <c r="P76" s="332"/>
      <c r="Q76" s="332"/>
      <c r="R76" s="332"/>
      <c r="S76" s="332"/>
      <c r="T76" s="335"/>
      <c r="U76" s="335"/>
      <c r="V76" s="335"/>
      <c r="W76" s="335"/>
      <c r="X76" s="335"/>
      <c r="Y76" s="335"/>
      <c r="Z76" s="335"/>
      <c r="AA76" s="335"/>
      <c r="AB76" s="335"/>
      <c r="AC76" s="335"/>
      <c r="AD76" s="335"/>
      <c r="AE76" s="335"/>
      <c r="AF76" s="335"/>
      <c r="AG76" s="335"/>
      <c r="AH76" s="335"/>
      <c r="AI76" s="335"/>
      <c r="AJ76" s="335"/>
      <c r="AK76" s="335"/>
      <c r="AL76" s="335"/>
      <c r="AM76" s="335"/>
      <c r="AN76" s="335"/>
      <c r="AO76" s="335"/>
      <c r="AP76" s="335"/>
      <c r="AQ76" s="335"/>
      <c r="AR76" s="335"/>
      <c r="AS76" s="335"/>
      <c r="AT76" s="335"/>
      <c r="AU76" s="335"/>
      <c r="AV76" s="335"/>
      <c r="AW76" s="335"/>
      <c r="AX76" s="334"/>
      <c r="AY76" s="334"/>
      <c r="AZ76" s="334"/>
      <c r="BA76" s="334"/>
      <c r="BB76" s="335"/>
      <c r="BC76" s="335"/>
      <c r="BD76" s="335"/>
      <c r="BE76" s="111"/>
      <c r="BF76" s="111"/>
      <c r="BG76" s="111"/>
      <c r="BH76" s="111"/>
    </row>
    <row r="77" spans="1:60" s="110" customFormat="1" ht="20.25" customHeight="1">
      <c r="A77" s="106" t="s">
        <v>167</v>
      </c>
      <c r="B77" s="10"/>
      <c r="C77" s="17"/>
      <c r="D77" s="15" t="s">
        <v>517</v>
      </c>
      <c r="E77" s="332"/>
      <c r="F77" s="332"/>
      <c r="G77" s="332"/>
      <c r="H77" s="332"/>
      <c r="I77" s="332"/>
      <c r="J77" s="332"/>
      <c r="K77" s="332"/>
      <c r="L77" s="332"/>
      <c r="M77" s="332"/>
      <c r="N77" s="332"/>
      <c r="O77" s="332"/>
      <c r="P77" s="332"/>
      <c r="Q77" s="332"/>
      <c r="R77" s="332"/>
      <c r="S77" s="332"/>
      <c r="T77" s="335"/>
      <c r="U77" s="335"/>
      <c r="V77" s="335"/>
      <c r="W77" s="335"/>
      <c r="X77" s="335"/>
      <c r="Y77" s="335"/>
      <c r="Z77" s="335"/>
      <c r="AA77" s="335"/>
      <c r="AB77" s="335"/>
      <c r="AC77" s="335"/>
      <c r="AD77" s="335"/>
      <c r="AE77" s="335"/>
      <c r="AF77" s="335"/>
      <c r="AG77" s="335"/>
      <c r="AH77" s="335"/>
      <c r="AI77" s="335"/>
      <c r="AJ77" s="335"/>
      <c r="AK77" s="335"/>
      <c r="AL77" s="335"/>
      <c r="AM77" s="335"/>
      <c r="AN77" s="335"/>
      <c r="AO77" s="335"/>
      <c r="AP77" s="335"/>
      <c r="AQ77" s="335"/>
      <c r="AR77" s="335"/>
      <c r="AS77" s="335"/>
      <c r="AT77" s="335"/>
      <c r="AU77" s="335"/>
      <c r="AV77" s="335"/>
      <c r="AW77" s="335"/>
      <c r="AX77" s="334"/>
      <c r="AY77" s="334"/>
      <c r="AZ77" s="334"/>
      <c r="BA77" s="334"/>
      <c r="BB77" s="335"/>
      <c r="BC77" s="335"/>
      <c r="BD77" s="335"/>
      <c r="BE77" s="111"/>
      <c r="BF77" s="111"/>
      <c r="BG77" s="111"/>
      <c r="BH77" s="111"/>
    </row>
    <row r="78" spans="1:60" s="110" customFormat="1" ht="20.25" customHeight="1">
      <c r="A78" s="106"/>
      <c r="B78" s="112"/>
      <c r="C78" s="17"/>
      <c r="D78" s="332"/>
      <c r="E78" s="332"/>
      <c r="F78" s="332"/>
      <c r="G78" s="332"/>
      <c r="H78" s="332"/>
      <c r="I78" s="332"/>
      <c r="J78" s="332"/>
      <c r="K78" s="332"/>
      <c r="L78" s="332"/>
      <c r="M78" s="332"/>
      <c r="N78" s="332"/>
      <c r="O78" s="332"/>
      <c r="P78" s="332"/>
      <c r="Q78" s="332"/>
      <c r="R78" s="332"/>
      <c r="S78" s="332"/>
      <c r="T78" s="335"/>
      <c r="U78" s="335"/>
      <c r="V78" s="335"/>
      <c r="W78" s="335"/>
      <c r="X78" s="335"/>
      <c r="Y78" s="335"/>
      <c r="Z78" s="335"/>
      <c r="AA78" s="335"/>
      <c r="AB78" s="335"/>
      <c r="AC78" s="335"/>
      <c r="AD78" s="335"/>
      <c r="AE78" s="335"/>
      <c r="AF78" s="335"/>
      <c r="AG78" s="335"/>
      <c r="AH78" s="335"/>
      <c r="AI78" s="335"/>
      <c r="AJ78" s="335"/>
      <c r="AK78" s="335"/>
      <c r="AL78" s="335"/>
      <c r="AM78" s="335"/>
      <c r="AN78" s="335"/>
      <c r="AO78" s="335"/>
      <c r="AP78" s="335"/>
      <c r="AQ78" s="335"/>
      <c r="AR78" s="335"/>
      <c r="AS78" s="335"/>
      <c r="AT78" s="335"/>
      <c r="AU78" s="335"/>
      <c r="AV78" s="335"/>
      <c r="AW78" s="335"/>
      <c r="AX78" s="334"/>
      <c r="AY78" s="334"/>
      <c r="AZ78" s="334"/>
      <c r="BA78" s="334"/>
      <c r="BB78" s="335"/>
      <c r="BC78" s="335"/>
      <c r="BD78" s="335"/>
      <c r="BE78" s="111"/>
      <c r="BF78" s="111"/>
      <c r="BG78" s="111"/>
      <c r="BH78" s="111"/>
    </row>
    <row r="79" spans="1:68" s="110" customFormat="1" ht="20.25" customHeight="1">
      <c r="A79" s="106" t="s">
        <v>168</v>
      </c>
      <c r="B79" s="10"/>
      <c r="C79" s="17"/>
      <c r="D79" s="15" t="s">
        <v>145</v>
      </c>
      <c r="E79" s="332"/>
      <c r="F79" s="332"/>
      <c r="G79" s="332"/>
      <c r="H79" s="332"/>
      <c r="I79" s="332"/>
      <c r="J79" s="332"/>
      <c r="K79" s="332"/>
      <c r="L79" s="332"/>
      <c r="M79" s="332"/>
      <c r="N79" s="332"/>
      <c r="O79" s="332"/>
      <c r="P79" s="332"/>
      <c r="Q79" s="332"/>
      <c r="R79" s="332"/>
      <c r="S79" s="332"/>
      <c r="T79" s="335"/>
      <c r="U79" s="335"/>
      <c r="V79" s="335"/>
      <c r="W79" s="335"/>
      <c r="X79" s="335"/>
      <c r="Y79" s="335"/>
      <c r="Z79" s="335"/>
      <c r="AA79" s="335"/>
      <c r="AB79" s="335"/>
      <c r="AC79" s="335"/>
      <c r="AD79" s="335"/>
      <c r="AE79" s="335"/>
      <c r="AF79" s="335"/>
      <c r="AG79" s="335"/>
      <c r="AH79" s="335"/>
      <c r="AI79" s="335"/>
      <c r="AJ79" s="335"/>
      <c r="AK79" s="335"/>
      <c r="AL79" s="335"/>
      <c r="AM79" s="335"/>
      <c r="AN79" s="335"/>
      <c r="AO79" s="335"/>
      <c r="AP79" s="335"/>
      <c r="AQ79" s="335"/>
      <c r="AR79" s="335"/>
      <c r="AS79" s="335"/>
      <c r="AT79" s="1139"/>
      <c r="AU79" s="1140"/>
      <c r="AV79" s="1140"/>
      <c r="AW79" s="1140"/>
      <c r="AX79" s="1140"/>
      <c r="AY79" s="1140"/>
      <c r="AZ79" s="1140"/>
      <c r="BA79" s="1140"/>
      <c r="BB79" s="1140"/>
      <c r="BC79" s="1140"/>
      <c r="BD79" s="1140"/>
      <c r="BE79" s="1140"/>
      <c r="BF79" s="1140"/>
      <c r="BG79" s="1140"/>
      <c r="BH79" s="1140"/>
      <c r="BI79" s="1140"/>
      <c r="BJ79" s="1140"/>
      <c r="BK79" s="1140"/>
      <c r="BL79" s="1140"/>
      <c r="BM79" s="1140"/>
      <c r="BN79" s="1140"/>
      <c r="BO79" s="1140"/>
      <c r="BP79" s="1141"/>
    </row>
    <row r="80" spans="1:60" s="110" customFormat="1" ht="20.25" customHeight="1">
      <c r="A80" s="106"/>
      <c r="B80" s="112"/>
      <c r="C80" s="17"/>
      <c r="D80" s="332"/>
      <c r="E80" s="332"/>
      <c r="F80" s="332"/>
      <c r="G80" s="332"/>
      <c r="H80" s="332"/>
      <c r="I80" s="332"/>
      <c r="J80" s="332"/>
      <c r="K80" s="332"/>
      <c r="L80" s="332"/>
      <c r="M80" s="332"/>
      <c r="N80" s="332"/>
      <c r="O80" s="332"/>
      <c r="P80" s="332"/>
      <c r="Q80" s="332"/>
      <c r="R80" s="332"/>
      <c r="S80" s="332"/>
      <c r="T80" s="335"/>
      <c r="U80" s="335"/>
      <c r="V80" s="335"/>
      <c r="W80" s="335"/>
      <c r="X80" s="335"/>
      <c r="Y80" s="335"/>
      <c r="Z80" s="335"/>
      <c r="AA80" s="335"/>
      <c r="AB80" s="335"/>
      <c r="AC80" s="335"/>
      <c r="AD80" s="335"/>
      <c r="AE80" s="335"/>
      <c r="AF80" s="335"/>
      <c r="AG80" s="335"/>
      <c r="AH80" s="335"/>
      <c r="AI80" s="335"/>
      <c r="AJ80" s="335"/>
      <c r="AK80" s="335"/>
      <c r="AL80" s="335"/>
      <c r="AM80" s="335"/>
      <c r="AN80" s="335"/>
      <c r="AO80" s="335"/>
      <c r="AP80" s="335"/>
      <c r="AQ80" s="335"/>
      <c r="AR80" s="335"/>
      <c r="AS80" s="335"/>
      <c r="AT80" s="335"/>
      <c r="AU80" s="335"/>
      <c r="AV80" s="335"/>
      <c r="AW80" s="335"/>
      <c r="AX80" s="334"/>
      <c r="AY80" s="334"/>
      <c r="AZ80" s="334"/>
      <c r="BA80" s="334"/>
      <c r="BB80" s="335"/>
      <c r="BC80" s="335"/>
      <c r="BD80" s="335"/>
      <c r="BE80" s="111"/>
      <c r="BF80" s="111"/>
      <c r="BG80" s="111"/>
      <c r="BH80" s="111"/>
    </row>
    <row r="81" spans="1:68" s="110" customFormat="1" ht="20.25" customHeight="1">
      <c r="A81" s="106" t="s">
        <v>173</v>
      </c>
      <c r="B81" s="1142" t="s">
        <v>119</v>
      </c>
      <c r="C81" s="1143"/>
      <c r="D81" s="1143"/>
      <c r="E81" s="1143"/>
      <c r="F81" s="1143"/>
      <c r="G81" s="1143"/>
      <c r="H81" s="1143"/>
      <c r="I81" s="1143"/>
      <c r="J81" s="1143"/>
      <c r="K81" s="1143"/>
      <c r="L81" s="1143"/>
      <c r="M81" s="1143"/>
      <c r="N81" s="1143"/>
      <c r="O81" s="1143"/>
      <c r="P81" s="1143"/>
      <c r="Q81" s="1143"/>
      <c r="R81" s="1143"/>
      <c r="S81" s="1144"/>
      <c r="T81" s="1151" t="s">
        <v>624</v>
      </c>
      <c r="U81" s="1152"/>
      <c r="V81" s="1152"/>
      <c r="W81" s="1152"/>
      <c r="X81" s="1152"/>
      <c r="Y81" s="1152"/>
      <c r="Z81" s="1152"/>
      <c r="AA81" s="1152"/>
      <c r="AB81" s="1152"/>
      <c r="AC81" s="1152"/>
      <c r="AD81" s="1152"/>
      <c r="AE81" s="1152"/>
      <c r="AF81" s="1152"/>
      <c r="AG81" s="1152"/>
      <c r="AH81" s="1152"/>
      <c r="AI81" s="1152"/>
      <c r="AJ81" s="1152"/>
      <c r="AK81" s="1152"/>
      <c r="AL81" s="1152"/>
      <c r="AM81" s="1152"/>
      <c r="AN81" s="1152"/>
      <c r="AO81" s="1152"/>
      <c r="AP81" s="1152"/>
      <c r="AQ81" s="1152"/>
      <c r="AR81" s="1152"/>
      <c r="AS81" s="1152"/>
      <c r="AT81" s="1152"/>
      <c r="AU81" s="1152"/>
      <c r="AV81" s="1152"/>
      <c r="AW81" s="1152"/>
      <c r="AX81" s="1152"/>
      <c r="AY81" s="1152"/>
      <c r="AZ81" s="1152"/>
      <c r="BA81" s="1152"/>
      <c r="BB81" s="1152"/>
      <c r="BC81" s="1152"/>
      <c r="BD81" s="1152"/>
      <c r="BE81" s="1152"/>
      <c r="BF81" s="1152"/>
      <c r="BG81" s="1152"/>
      <c r="BH81" s="1152"/>
      <c r="BI81" s="1152"/>
      <c r="BJ81" s="1152"/>
      <c r="BK81" s="1152"/>
      <c r="BL81" s="1152"/>
      <c r="BM81" s="1152"/>
      <c r="BN81" s="1152"/>
      <c r="BO81" s="1152"/>
      <c r="BP81" s="1153"/>
    </row>
    <row r="82" spans="1:68" s="110" customFormat="1" ht="20.25" customHeight="1">
      <c r="A82" s="106"/>
      <c r="B82" s="1145"/>
      <c r="C82" s="1146"/>
      <c r="D82" s="1146"/>
      <c r="E82" s="1146"/>
      <c r="F82" s="1146"/>
      <c r="G82" s="1146"/>
      <c r="H82" s="1146"/>
      <c r="I82" s="1146"/>
      <c r="J82" s="1146"/>
      <c r="K82" s="1146"/>
      <c r="L82" s="1146"/>
      <c r="M82" s="1146"/>
      <c r="N82" s="1146"/>
      <c r="O82" s="1146"/>
      <c r="P82" s="1146"/>
      <c r="Q82" s="1146"/>
      <c r="R82" s="1146"/>
      <c r="S82" s="1147"/>
      <c r="T82" s="1154"/>
      <c r="U82" s="1155"/>
      <c r="V82" s="1155"/>
      <c r="W82" s="1155"/>
      <c r="X82" s="1155"/>
      <c r="Y82" s="1155"/>
      <c r="Z82" s="1155"/>
      <c r="AA82" s="1155"/>
      <c r="AB82" s="1155"/>
      <c r="AC82" s="1155"/>
      <c r="AD82" s="1155"/>
      <c r="AE82" s="1155"/>
      <c r="AF82" s="1155"/>
      <c r="AG82" s="1155"/>
      <c r="AH82" s="1155"/>
      <c r="AI82" s="1155"/>
      <c r="AJ82" s="1155"/>
      <c r="AK82" s="1155"/>
      <c r="AL82" s="1155"/>
      <c r="AM82" s="1155"/>
      <c r="AN82" s="1155"/>
      <c r="AO82" s="1155"/>
      <c r="AP82" s="1155"/>
      <c r="AQ82" s="1155"/>
      <c r="AR82" s="1155"/>
      <c r="AS82" s="1155"/>
      <c r="AT82" s="1155"/>
      <c r="AU82" s="1155"/>
      <c r="AV82" s="1155"/>
      <c r="AW82" s="1155"/>
      <c r="AX82" s="1155"/>
      <c r="AY82" s="1155"/>
      <c r="AZ82" s="1155"/>
      <c r="BA82" s="1155"/>
      <c r="BB82" s="1155"/>
      <c r="BC82" s="1155"/>
      <c r="BD82" s="1155"/>
      <c r="BE82" s="1155"/>
      <c r="BF82" s="1155"/>
      <c r="BG82" s="1155"/>
      <c r="BH82" s="1155"/>
      <c r="BI82" s="1155"/>
      <c r="BJ82" s="1155"/>
      <c r="BK82" s="1155"/>
      <c r="BL82" s="1155"/>
      <c r="BM82" s="1155"/>
      <c r="BN82" s="1155"/>
      <c r="BO82" s="1155"/>
      <c r="BP82" s="1156"/>
    </row>
    <row r="83" spans="1:68" s="110" customFormat="1" ht="20.25" customHeight="1">
      <c r="A83" s="106"/>
      <c r="B83" s="1145"/>
      <c r="C83" s="1146"/>
      <c r="D83" s="1146"/>
      <c r="E83" s="1146"/>
      <c r="F83" s="1146"/>
      <c r="G83" s="1146"/>
      <c r="H83" s="1146"/>
      <c r="I83" s="1146"/>
      <c r="J83" s="1146"/>
      <c r="K83" s="1146"/>
      <c r="L83" s="1146"/>
      <c r="M83" s="1146"/>
      <c r="N83" s="1146"/>
      <c r="O83" s="1146"/>
      <c r="P83" s="1146"/>
      <c r="Q83" s="1146"/>
      <c r="R83" s="1146"/>
      <c r="S83" s="1147"/>
      <c r="T83" s="1154"/>
      <c r="U83" s="1155"/>
      <c r="V83" s="1155"/>
      <c r="W83" s="1155"/>
      <c r="X83" s="1155"/>
      <c r="Y83" s="1155"/>
      <c r="Z83" s="1155"/>
      <c r="AA83" s="1155"/>
      <c r="AB83" s="1155"/>
      <c r="AC83" s="1155"/>
      <c r="AD83" s="1155"/>
      <c r="AE83" s="1155"/>
      <c r="AF83" s="1155"/>
      <c r="AG83" s="1155"/>
      <c r="AH83" s="1155"/>
      <c r="AI83" s="1155"/>
      <c r="AJ83" s="1155"/>
      <c r="AK83" s="1155"/>
      <c r="AL83" s="1155"/>
      <c r="AM83" s="1155"/>
      <c r="AN83" s="1155"/>
      <c r="AO83" s="1155"/>
      <c r="AP83" s="1155"/>
      <c r="AQ83" s="1155"/>
      <c r="AR83" s="1155"/>
      <c r="AS83" s="1155"/>
      <c r="AT83" s="1155"/>
      <c r="AU83" s="1155"/>
      <c r="AV83" s="1155"/>
      <c r="AW83" s="1155"/>
      <c r="AX83" s="1155"/>
      <c r="AY83" s="1155"/>
      <c r="AZ83" s="1155"/>
      <c r="BA83" s="1155"/>
      <c r="BB83" s="1155"/>
      <c r="BC83" s="1155"/>
      <c r="BD83" s="1155"/>
      <c r="BE83" s="1155"/>
      <c r="BF83" s="1155"/>
      <c r="BG83" s="1155"/>
      <c r="BH83" s="1155"/>
      <c r="BI83" s="1155"/>
      <c r="BJ83" s="1155"/>
      <c r="BK83" s="1155"/>
      <c r="BL83" s="1155"/>
      <c r="BM83" s="1155"/>
      <c r="BN83" s="1155"/>
      <c r="BO83" s="1155"/>
      <c r="BP83" s="1156"/>
    </row>
    <row r="84" spans="1:68" s="110" customFormat="1" ht="20.25" customHeight="1">
      <c r="A84" s="106"/>
      <c r="B84" s="1148"/>
      <c r="C84" s="1149"/>
      <c r="D84" s="1149"/>
      <c r="E84" s="1149"/>
      <c r="F84" s="1149"/>
      <c r="G84" s="1149"/>
      <c r="H84" s="1149"/>
      <c r="I84" s="1149"/>
      <c r="J84" s="1149"/>
      <c r="K84" s="1149"/>
      <c r="L84" s="1149"/>
      <c r="M84" s="1149"/>
      <c r="N84" s="1149"/>
      <c r="O84" s="1149"/>
      <c r="P84" s="1149"/>
      <c r="Q84" s="1149"/>
      <c r="R84" s="1149"/>
      <c r="S84" s="1150"/>
      <c r="T84" s="1157"/>
      <c r="U84" s="1158"/>
      <c r="V84" s="1158"/>
      <c r="W84" s="1158"/>
      <c r="X84" s="1158"/>
      <c r="Y84" s="1158"/>
      <c r="Z84" s="1158"/>
      <c r="AA84" s="1158"/>
      <c r="AB84" s="1158"/>
      <c r="AC84" s="1158"/>
      <c r="AD84" s="1158"/>
      <c r="AE84" s="1158"/>
      <c r="AF84" s="1158"/>
      <c r="AG84" s="1158"/>
      <c r="AH84" s="1158"/>
      <c r="AI84" s="1158"/>
      <c r="AJ84" s="1158"/>
      <c r="AK84" s="1158"/>
      <c r="AL84" s="1158"/>
      <c r="AM84" s="1158"/>
      <c r="AN84" s="1158"/>
      <c r="AO84" s="1158"/>
      <c r="AP84" s="1158"/>
      <c r="AQ84" s="1158"/>
      <c r="AR84" s="1158"/>
      <c r="AS84" s="1158"/>
      <c r="AT84" s="1158"/>
      <c r="AU84" s="1158"/>
      <c r="AV84" s="1158"/>
      <c r="AW84" s="1158"/>
      <c r="AX84" s="1158"/>
      <c r="AY84" s="1158"/>
      <c r="AZ84" s="1158"/>
      <c r="BA84" s="1158"/>
      <c r="BB84" s="1158"/>
      <c r="BC84" s="1158"/>
      <c r="BD84" s="1158"/>
      <c r="BE84" s="1158"/>
      <c r="BF84" s="1158"/>
      <c r="BG84" s="1158"/>
      <c r="BH84" s="1158"/>
      <c r="BI84" s="1158"/>
      <c r="BJ84" s="1158"/>
      <c r="BK84" s="1158"/>
      <c r="BL84" s="1158"/>
      <c r="BM84" s="1158"/>
      <c r="BN84" s="1158"/>
      <c r="BO84" s="1158"/>
      <c r="BP84" s="1159"/>
    </row>
    <row r="85" spans="1:60" s="110" customFormat="1" ht="20.25" customHeight="1">
      <c r="A85" s="106"/>
      <c r="B85" s="112"/>
      <c r="C85" s="17"/>
      <c r="D85" s="332"/>
      <c r="E85" s="332"/>
      <c r="F85" s="332"/>
      <c r="G85" s="332"/>
      <c r="H85" s="332"/>
      <c r="I85" s="332"/>
      <c r="J85" s="332"/>
      <c r="K85" s="332"/>
      <c r="L85" s="332"/>
      <c r="M85" s="332"/>
      <c r="N85" s="332"/>
      <c r="O85" s="332"/>
      <c r="P85" s="332"/>
      <c r="Q85" s="332"/>
      <c r="R85" s="332"/>
      <c r="S85" s="332"/>
      <c r="T85" s="335"/>
      <c r="U85" s="335"/>
      <c r="V85" s="335"/>
      <c r="W85" s="335"/>
      <c r="X85" s="335"/>
      <c r="Y85" s="335"/>
      <c r="Z85" s="335"/>
      <c r="AA85" s="335"/>
      <c r="AB85" s="335"/>
      <c r="AC85" s="335"/>
      <c r="AD85" s="335"/>
      <c r="AE85" s="335"/>
      <c r="AF85" s="335"/>
      <c r="AG85" s="335"/>
      <c r="AH85" s="335"/>
      <c r="AI85" s="335"/>
      <c r="AJ85" s="335"/>
      <c r="AK85" s="335"/>
      <c r="AL85" s="335"/>
      <c r="AM85" s="335"/>
      <c r="AN85" s="335"/>
      <c r="AO85" s="335"/>
      <c r="AP85" s="335"/>
      <c r="AQ85" s="335"/>
      <c r="AR85" s="335"/>
      <c r="AS85" s="335"/>
      <c r="AT85" s="335"/>
      <c r="AU85" s="335"/>
      <c r="AV85" s="335"/>
      <c r="AW85" s="335"/>
      <c r="AX85" s="334"/>
      <c r="AY85" s="334"/>
      <c r="AZ85" s="334"/>
      <c r="BA85" s="334"/>
      <c r="BB85" s="335"/>
      <c r="BC85" s="335"/>
      <c r="BD85" s="335"/>
      <c r="BE85" s="111"/>
      <c r="BF85" s="111"/>
      <c r="BG85" s="111"/>
      <c r="BH85" s="111"/>
    </row>
    <row r="86" spans="1:60" s="110" customFormat="1" ht="20.25" customHeight="1">
      <c r="A86" s="106" t="s">
        <v>174</v>
      </c>
      <c r="B86" s="15" t="s">
        <v>122</v>
      </c>
      <c r="C86" s="17"/>
      <c r="E86" s="332"/>
      <c r="F86" s="332"/>
      <c r="G86" s="332"/>
      <c r="H86" s="332"/>
      <c r="I86" s="332"/>
      <c r="J86" s="332"/>
      <c r="K86" s="332"/>
      <c r="L86" s="332"/>
      <c r="M86" s="332"/>
      <c r="N86" s="332"/>
      <c r="O86" s="332"/>
      <c r="P86" s="332"/>
      <c r="Q86" s="332"/>
      <c r="R86" s="332"/>
      <c r="S86" s="332"/>
      <c r="T86" s="335"/>
      <c r="U86" s="335"/>
      <c r="V86" s="335"/>
      <c r="W86" s="335"/>
      <c r="X86" s="335"/>
      <c r="Y86" s="335"/>
      <c r="Z86" s="335"/>
      <c r="AA86" s="335"/>
      <c r="AB86" s="335"/>
      <c r="AC86" s="335"/>
      <c r="AD86" s="335"/>
      <c r="AE86" s="335"/>
      <c r="AF86" s="335"/>
      <c r="AG86" s="335"/>
      <c r="AH86" s="335"/>
      <c r="AI86" s="335"/>
      <c r="AJ86" s="335"/>
      <c r="AK86" s="335"/>
      <c r="AL86" s="335"/>
      <c r="AM86" s="335"/>
      <c r="AN86" s="335"/>
      <c r="AO86" s="335"/>
      <c r="AP86" s="335"/>
      <c r="AQ86" s="335"/>
      <c r="AR86" s="335"/>
      <c r="AS86" s="335"/>
      <c r="AT86" s="335"/>
      <c r="AU86" s="335"/>
      <c r="AV86" s="335"/>
      <c r="AW86" s="335"/>
      <c r="AX86" s="334"/>
      <c r="AY86" s="334"/>
      <c r="AZ86" s="334"/>
      <c r="BA86" s="334"/>
      <c r="BB86" s="335"/>
      <c r="BC86" s="335"/>
      <c r="BD86" s="335"/>
      <c r="BE86" s="111"/>
      <c r="BF86" s="111"/>
      <c r="BG86" s="111"/>
      <c r="BH86" s="111"/>
    </row>
    <row r="87" spans="1:60" s="110" customFormat="1" ht="20.25" customHeight="1">
      <c r="A87" s="106"/>
      <c r="B87" s="112"/>
      <c r="C87" s="17"/>
      <c r="D87" s="332"/>
      <c r="E87" s="332"/>
      <c r="F87" s="332"/>
      <c r="G87" s="332"/>
      <c r="H87" s="332"/>
      <c r="I87" s="332"/>
      <c r="J87" s="332"/>
      <c r="K87" s="332"/>
      <c r="L87" s="332"/>
      <c r="M87" s="332"/>
      <c r="N87" s="332"/>
      <c r="O87" s="332"/>
      <c r="P87" s="332"/>
      <c r="Q87" s="332"/>
      <c r="R87" s="332"/>
      <c r="S87" s="332"/>
      <c r="T87" s="335"/>
      <c r="U87" s="335"/>
      <c r="V87" s="335"/>
      <c r="W87" s="335"/>
      <c r="X87" s="335"/>
      <c r="Y87" s="335"/>
      <c r="Z87" s="335"/>
      <c r="AA87" s="335"/>
      <c r="AB87" s="335"/>
      <c r="AC87" s="335"/>
      <c r="AD87" s="335"/>
      <c r="AE87" s="335"/>
      <c r="AF87" s="335"/>
      <c r="AG87" s="335"/>
      <c r="AH87" s="335"/>
      <c r="AI87" s="335"/>
      <c r="AJ87" s="335"/>
      <c r="AK87" s="335"/>
      <c r="AL87" s="335"/>
      <c r="AM87" s="335"/>
      <c r="AN87" s="335"/>
      <c r="AO87" s="335"/>
      <c r="AP87" s="335"/>
      <c r="AQ87" s="335"/>
      <c r="AR87" s="335"/>
      <c r="AS87" s="335"/>
      <c r="AT87" s="335"/>
      <c r="AU87" s="335"/>
      <c r="AV87" s="335"/>
      <c r="AW87" s="335"/>
      <c r="AX87" s="334"/>
      <c r="AY87" s="334"/>
      <c r="AZ87" s="334"/>
      <c r="BA87" s="334"/>
      <c r="BB87" s="335"/>
      <c r="BC87" s="335"/>
      <c r="BD87" s="335"/>
      <c r="BE87" s="111"/>
      <c r="BF87" s="111"/>
      <c r="BG87" s="111"/>
      <c r="BH87" s="111"/>
    </row>
    <row r="88" spans="1:68" s="110" customFormat="1" ht="20.25" customHeight="1">
      <c r="A88" s="106"/>
      <c r="B88" s="855" t="s">
        <v>120</v>
      </c>
      <c r="C88" s="1103"/>
      <c r="D88" s="1103"/>
      <c r="E88" s="1103"/>
      <c r="F88" s="1103"/>
      <c r="G88" s="1103"/>
      <c r="H88" s="1103"/>
      <c r="I88" s="1103"/>
      <c r="J88" s="1103"/>
      <c r="K88" s="1103"/>
      <c r="L88" s="1103"/>
      <c r="M88" s="1103"/>
      <c r="N88" s="1103"/>
      <c r="O88" s="1103"/>
      <c r="P88" s="1103"/>
      <c r="Q88" s="1103"/>
      <c r="R88" s="1103"/>
      <c r="S88" s="1103"/>
      <c r="T88" s="1103"/>
      <c r="U88" s="1103"/>
      <c r="V88" s="1103"/>
      <c r="W88" s="1103"/>
      <c r="X88" s="856"/>
      <c r="Y88" s="855" t="s">
        <v>121</v>
      </c>
      <c r="Z88" s="1103"/>
      <c r="AA88" s="1103"/>
      <c r="AB88" s="1103"/>
      <c r="AC88" s="1103"/>
      <c r="AD88" s="1103"/>
      <c r="AE88" s="1103"/>
      <c r="AF88" s="1103"/>
      <c r="AG88" s="1103"/>
      <c r="AH88" s="1103"/>
      <c r="AI88" s="1103"/>
      <c r="AJ88" s="1103"/>
      <c r="AK88" s="1103"/>
      <c r="AL88" s="1103"/>
      <c r="AM88" s="1103"/>
      <c r="AN88" s="1103"/>
      <c r="AO88" s="1103"/>
      <c r="AP88" s="1103"/>
      <c r="AQ88" s="1103"/>
      <c r="AR88" s="1103"/>
      <c r="AS88" s="1103"/>
      <c r="AT88" s="1106" t="s">
        <v>617</v>
      </c>
      <c r="AU88" s="1107"/>
      <c r="AV88" s="1107"/>
      <c r="AW88" s="1107"/>
      <c r="AX88" s="1107"/>
      <c r="AY88" s="1107"/>
      <c r="AZ88" s="1107"/>
      <c r="BA88" s="1107"/>
      <c r="BB88" s="1107"/>
      <c r="BC88" s="1107"/>
      <c r="BD88" s="1107"/>
      <c r="BE88" s="1107"/>
      <c r="BF88" s="1107"/>
      <c r="BG88" s="1107"/>
      <c r="BH88" s="1107"/>
      <c r="BI88" s="1107"/>
      <c r="BJ88" s="1107"/>
      <c r="BK88" s="1107"/>
      <c r="BL88" s="1107"/>
      <c r="BM88" s="1107"/>
      <c r="BN88" s="1107"/>
      <c r="BO88" s="1107"/>
      <c r="BP88" s="1108"/>
    </row>
    <row r="89" spans="1:68" s="110" customFormat="1" ht="20.25" customHeight="1">
      <c r="A89" s="106"/>
      <c r="B89" s="857"/>
      <c r="C89" s="1104"/>
      <c r="D89" s="1104"/>
      <c r="E89" s="1104"/>
      <c r="F89" s="1104"/>
      <c r="G89" s="1104"/>
      <c r="H89" s="1104"/>
      <c r="I89" s="1104"/>
      <c r="J89" s="1104"/>
      <c r="K89" s="1104"/>
      <c r="L89" s="1104"/>
      <c r="M89" s="1104"/>
      <c r="N89" s="1104"/>
      <c r="O89" s="1104"/>
      <c r="P89" s="1104"/>
      <c r="Q89" s="1104"/>
      <c r="R89" s="1104"/>
      <c r="S89" s="1104"/>
      <c r="T89" s="1104"/>
      <c r="U89" s="1104"/>
      <c r="V89" s="1104"/>
      <c r="W89" s="1104"/>
      <c r="X89" s="858"/>
      <c r="Y89" s="857"/>
      <c r="Z89" s="1104"/>
      <c r="AA89" s="1104"/>
      <c r="AB89" s="1104"/>
      <c r="AC89" s="1104"/>
      <c r="AD89" s="1104"/>
      <c r="AE89" s="1104"/>
      <c r="AF89" s="1104"/>
      <c r="AG89" s="1104"/>
      <c r="AH89" s="1104"/>
      <c r="AI89" s="1104"/>
      <c r="AJ89" s="1104"/>
      <c r="AK89" s="1104"/>
      <c r="AL89" s="1104"/>
      <c r="AM89" s="1104"/>
      <c r="AN89" s="1104"/>
      <c r="AO89" s="1104"/>
      <c r="AP89" s="1104"/>
      <c r="AQ89" s="1104"/>
      <c r="AR89" s="1104"/>
      <c r="AS89" s="1104"/>
      <c r="AT89" s="1109"/>
      <c r="AU89" s="1110"/>
      <c r="AV89" s="1110"/>
      <c r="AW89" s="1110"/>
      <c r="AX89" s="1110"/>
      <c r="AY89" s="1110"/>
      <c r="AZ89" s="1110"/>
      <c r="BA89" s="1110"/>
      <c r="BB89" s="1110"/>
      <c r="BC89" s="1110"/>
      <c r="BD89" s="1110"/>
      <c r="BE89" s="1110"/>
      <c r="BF89" s="1110"/>
      <c r="BG89" s="1110"/>
      <c r="BH89" s="1110"/>
      <c r="BI89" s="1110"/>
      <c r="BJ89" s="1110"/>
      <c r="BK89" s="1110"/>
      <c r="BL89" s="1110"/>
      <c r="BM89" s="1110"/>
      <c r="BN89" s="1110"/>
      <c r="BO89" s="1110"/>
      <c r="BP89" s="1111"/>
    </row>
    <row r="90" spans="1:68" s="110" customFormat="1" ht="20.25" customHeight="1">
      <c r="A90" s="106"/>
      <c r="B90" s="859"/>
      <c r="C90" s="1105"/>
      <c r="D90" s="1105"/>
      <c r="E90" s="1105"/>
      <c r="F90" s="1105"/>
      <c r="G90" s="1105"/>
      <c r="H90" s="1105"/>
      <c r="I90" s="1105"/>
      <c r="J90" s="1105"/>
      <c r="K90" s="1105"/>
      <c r="L90" s="1105"/>
      <c r="M90" s="1105"/>
      <c r="N90" s="1105"/>
      <c r="O90" s="1105"/>
      <c r="P90" s="1105"/>
      <c r="Q90" s="1105"/>
      <c r="R90" s="1105"/>
      <c r="S90" s="1105"/>
      <c r="T90" s="1105"/>
      <c r="U90" s="1105"/>
      <c r="V90" s="1105"/>
      <c r="W90" s="1105"/>
      <c r="X90" s="860"/>
      <c r="Y90" s="859"/>
      <c r="Z90" s="1105"/>
      <c r="AA90" s="1105"/>
      <c r="AB90" s="1105"/>
      <c r="AC90" s="1105"/>
      <c r="AD90" s="1105"/>
      <c r="AE90" s="1105"/>
      <c r="AF90" s="1105"/>
      <c r="AG90" s="1105"/>
      <c r="AH90" s="1105"/>
      <c r="AI90" s="1105"/>
      <c r="AJ90" s="1105"/>
      <c r="AK90" s="1105"/>
      <c r="AL90" s="1105"/>
      <c r="AM90" s="1105"/>
      <c r="AN90" s="1105"/>
      <c r="AO90" s="1105"/>
      <c r="AP90" s="1105"/>
      <c r="AQ90" s="1105"/>
      <c r="AR90" s="1105"/>
      <c r="AS90" s="1105"/>
      <c r="AT90" s="1112"/>
      <c r="AU90" s="1113"/>
      <c r="AV90" s="1113"/>
      <c r="AW90" s="1113"/>
      <c r="AX90" s="1113"/>
      <c r="AY90" s="1113"/>
      <c r="AZ90" s="1113"/>
      <c r="BA90" s="1113"/>
      <c r="BB90" s="1113"/>
      <c r="BC90" s="1113"/>
      <c r="BD90" s="1113"/>
      <c r="BE90" s="1113"/>
      <c r="BF90" s="1113"/>
      <c r="BG90" s="1113"/>
      <c r="BH90" s="1113"/>
      <c r="BI90" s="1113"/>
      <c r="BJ90" s="1113"/>
      <c r="BK90" s="1113"/>
      <c r="BL90" s="1113"/>
      <c r="BM90" s="1113"/>
      <c r="BN90" s="1113"/>
      <c r="BO90" s="1113"/>
      <c r="BP90" s="1114"/>
    </row>
    <row r="91" spans="1:68" s="110" customFormat="1" ht="20.25" customHeight="1">
      <c r="A91" s="106"/>
      <c r="B91" s="1115"/>
      <c r="C91" s="1116"/>
      <c r="D91" s="1116"/>
      <c r="E91" s="1116"/>
      <c r="F91" s="1116"/>
      <c r="G91" s="1116"/>
      <c r="H91" s="1116"/>
      <c r="I91" s="1116"/>
      <c r="J91" s="1116"/>
      <c r="K91" s="1116"/>
      <c r="L91" s="1116"/>
      <c r="M91" s="1116"/>
      <c r="N91" s="1116"/>
      <c r="O91" s="1116"/>
      <c r="P91" s="1116"/>
      <c r="Q91" s="1116"/>
      <c r="R91" s="1116"/>
      <c r="S91" s="1116"/>
      <c r="T91" s="1116"/>
      <c r="U91" s="1116"/>
      <c r="V91" s="1116"/>
      <c r="W91" s="1116"/>
      <c r="X91" s="1117"/>
      <c r="Y91" s="1115"/>
      <c r="Z91" s="1116"/>
      <c r="AA91" s="1116"/>
      <c r="AB91" s="1116"/>
      <c r="AC91" s="1116"/>
      <c r="AD91" s="1116"/>
      <c r="AE91" s="1116"/>
      <c r="AF91" s="1116"/>
      <c r="AG91" s="1116"/>
      <c r="AH91" s="1116"/>
      <c r="AI91" s="1116"/>
      <c r="AJ91" s="1116"/>
      <c r="AK91" s="1116"/>
      <c r="AL91" s="1116"/>
      <c r="AM91" s="1116"/>
      <c r="AN91" s="1116"/>
      <c r="AO91" s="1116"/>
      <c r="AP91" s="1116"/>
      <c r="AQ91" s="1116"/>
      <c r="AR91" s="1116"/>
      <c r="AS91" s="1116"/>
      <c r="AT91" s="1124" t="s">
        <v>352</v>
      </c>
      <c r="AU91" s="1125"/>
      <c r="AV91" s="1125"/>
      <c r="AW91" s="1125"/>
      <c r="AX91" s="1125"/>
      <c r="AY91" s="1125"/>
      <c r="AZ91" s="1125"/>
      <c r="BA91" s="1125"/>
      <c r="BB91" s="1125"/>
      <c r="BC91" s="1125"/>
      <c r="BD91" s="1125"/>
      <c r="BE91" s="1125"/>
      <c r="BF91" s="1125"/>
      <c r="BG91" s="1125"/>
      <c r="BH91" s="1125"/>
      <c r="BI91" s="1125"/>
      <c r="BJ91" s="1125"/>
      <c r="BK91" s="1125"/>
      <c r="BL91" s="1125"/>
      <c r="BM91" s="1125"/>
      <c r="BN91" s="1125"/>
      <c r="BO91" s="1125"/>
      <c r="BP91" s="1126"/>
    </row>
    <row r="92" spans="1:68" s="110" customFormat="1" ht="20.25" customHeight="1">
      <c r="A92" s="106"/>
      <c r="B92" s="1118"/>
      <c r="C92" s="1119"/>
      <c r="D92" s="1119"/>
      <c r="E92" s="1119"/>
      <c r="F92" s="1119"/>
      <c r="G92" s="1119"/>
      <c r="H92" s="1119"/>
      <c r="I92" s="1119"/>
      <c r="J92" s="1119"/>
      <c r="K92" s="1119"/>
      <c r="L92" s="1119"/>
      <c r="M92" s="1119"/>
      <c r="N92" s="1119"/>
      <c r="O92" s="1119"/>
      <c r="P92" s="1119"/>
      <c r="Q92" s="1119"/>
      <c r="R92" s="1119"/>
      <c r="S92" s="1119"/>
      <c r="T92" s="1119"/>
      <c r="U92" s="1119"/>
      <c r="V92" s="1119"/>
      <c r="W92" s="1119"/>
      <c r="X92" s="1120"/>
      <c r="Y92" s="1118"/>
      <c r="Z92" s="1119"/>
      <c r="AA92" s="1119"/>
      <c r="AB92" s="1119"/>
      <c r="AC92" s="1119"/>
      <c r="AD92" s="1119"/>
      <c r="AE92" s="1119"/>
      <c r="AF92" s="1119"/>
      <c r="AG92" s="1119"/>
      <c r="AH92" s="1119"/>
      <c r="AI92" s="1119"/>
      <c r="AJ92" s="1119"/>
      <c r="AK92" s="1119"/>
      <c r="AL92" s="1119"/>
      <c r="AM92" s="1119"/>
      <c r="AN92" s="1119"/>
      <c r="AO92" s="1119"/>
      <c r="AP92" s="1119"/>
      <c r="AQ92" s="1119"/>
      <c r="AR92" s="1119"/>
      <c r="AS92" s="1119"/>
      <c r="AT92" s="1127"/>
      <c r="AU92" s="1128"/>
      <c r="AV92" s="1128"/>
      <c r="AW92" s="1128"/>
      <c r="AX92" s="1128"/>
      <c r="AY92" s="1128"/>
      <c r="AZ92" s="1128"/>
      <c r="BA92" s="1128"/>
      <c r="BB92" s="1128"/>
      <c r="BC92" s="1128"/>
      <c r="BD92" s="1128"/>
      <c r="BE92" s="1128"/>
      <c r="BF92" s="1128"/>
      <c r="BG92" s="1128"/>
      <c r="BH92" s="1128"/>
      <c r="BI92" s="1128"/>
      <c r="BJ92" s="1128"/>
      <c r="BK92" s="1128"/>
      <c r="BL92" s="1128"/>
      <c r="BM92" s="1128"/>
      <c r="BN92" s="1128"/>
      <c r="BO92" s="1128"/>
      <c r="BP92" s="1129"/>
    </row>
    <row r="93" spans="1:68" s="110" customFormat="1" ht="20.25" customHeight="1">
      <c r="A93" s="106"/>
      <c r="B93" s="1121"/>
      <c r="C93" s="1122"/>
      <c r="D93" s="1122"/>
      <c r="E93" s="1122"/>
      <c r="F93" s="1122"/>
      <c r="G93" s="1122"/>
      <c r="H93" s="1122"/>
      <c r="I93" s="1122"/>
      <c r="J93" s="1122"/>
      <c r="K93" s="1122"/>
      <c r="L93" s="1122"/>
      <c r="M93" s="1122"/>
      <c r="N93" s="1122"/>
      <c r="O93" s="1122"/>
      <c r="P93" s="1122"/>
      <c r="Q93" s="1122"/>
      <c r="R93" s="1122"/>
      <c r="S93" s="1122"/>
      <c r="T93" s="1122"/>
      <c r="U93" s="1122"/>
      <c r="V93" s="1122"/>
      <c r="W93" s="1122"/>
      <c r="X93" s="1123"/>
      <c r="Y93" s="1121"/>
      <c r="Z93" s="1122"/>
      <c r="AA93" s="1122"/>
      <c r="AB93" s="1122"/>
      <c r="AC93" s="1122"/>
      <c r="AD93" s="1122"/>
      <c r="AE93" s="1122"/>
      <c r="AF93" s="1122"/>
      <c r="AG93" s="1122"/>
      <c r="AH93" s="1122"/>
      <c r="AI93" s="1122"/>
      <c r="AJ93" s="1122"/>
      <c r="AK93" s="1122"/>
      <c r="AL93" s="1122"/>
      <c r="AM93" s="1122"/>
      <c r="AN93" s="1122"/>
      <c r="AO93" s="1122"/>
      <c r="AP93" s="1122"/>
      <c r="AQ93" s="1122"/>
      <c r="AR93" s="1122"/>
      <c r="AS93" s="1122"/>
      <c r="AT93" s="1130"/>
      <c r="AU93" s="1131"/>
      <c r="AV93" s="1131"/>
      <c r="AW93" s="1131"/>
      <c r="AX93" s="1131"/>
      <c r="AY93" s="1131"/>
      <c r="AZ93" s="1131"/>
      <c r="BA93" s="1131"/>
      <c r="BB93" s="1131"/>
      <c r="BC93" s="1131"/>
      <c r="BD93" s="1131"/>
      <c r="BE93" s="1131"/>
      <c r="BF93" s="1131"/>
      <c r="BG93" s="1131"/>
      <c r="BH93" s="1131"/>
      <c r="BI93" s="1131"/>
      <c r="BJ93" s="1131"/>
      <c r="BK93" s="1131"/>
      <c r="BL93" s="1131"/>
      <c r="BM93" s="1131"/>
      <c r="BN93" s="1131"/>
      <c r="BO93" s="1131"/>
      <c r="BP93" s="1132"/>
    </row>
    <row r="94" spans="1:68" s="110" customFormat="1" ht="20.25" customHeight="1">
      <c r="A94" s="106"/>
      <c r="B94" s="1115"/>
      <c r="C94" s="1116"/>
      <c r="D94" s="1116"/>
      <c r="E94" s="1116"/>
      <c r="F94" s="1116"/>
      <c r="G94" s="1116"/>
      <c r="H94" s="1116"/>
      <c r="I94" s="1116"/>
      <c r="J94" s="1116"/>
      <c r="K94" s="1116"/>
      <c r="L94" s="1116"/>
      <c r="M94" s="1116"/>
      <c r="N94" s="1116"/>
      <c r="O94" s="1116"/>
      <c r="P94" s="1116"/>
      <c r="Q94" s="1116"/>
      <c r="R94" s="1116"/>
      <c r="S94" s="1116"/>
      <c r="T94" s="1116"/>
      <c r="U94" s="1116"/>
      <c r="V94" s="1116"/>
      <c r="W94" s="1116"/>
      <c r="X94" s="1117"/>
      <c r="Y94" s="1115"/>
      <c r="Z94" s="1116"/>
      <c r="AA94" s="1116"/>
      <c r="AB94" s="1116"/>
      <c r="AC94" s="1116"/>
      <c r="AD94" s="1116"/>
      <c r="AE94" s="1116"/>
      <c r="AF94" s="1116"/>
      <c r="AG94" s="1116"/>
      <c r="AH94" s="1116"/>
      <c r="AI94" s="1116"/>
      <c r="AJ94" s="1116"/>
      <c r="AK94" s="1116"/>
      <c r="AL94" s="1116"/>
      <c r="AM94" s="1116"/>
      <c r="AN94" s="1116"/>
      <c r="AO94" s="1116"/>
      <c r="AP94" s="1116"/>
      <c r="AQ94" s="1116"/>
      <c r="AR94" s="1116"/>
      <c r="AS94" s="1116"/>
      <c r="AT94" s="1124"/>
      <c r="AU94" s="1125"/>
      <c r="AV94" s="1125"/>
      <c r="AW94" s="1125"/>
      <c r="AX94" s="1125"/>
      <c r="AY94" s="1125"/>
      <c r="AZ94" s="1125"/>
      <c r="BA94" s="1125"/>
      <c r="BB94" s="1125"/>
      <c r="BC94" s="1125"/>
      <c r="BD94" s="1125"/>
      <c r="BE94" s="1125"/>
      <c r="BF94" s="1125"/>
      <c r="BG94" s="1125"/>
      <c r="BH94" s="1125"/>
      <c r="BI94" s="1125"/>
      <c r="BJ94" s="1125"/>
      <c r="BK94" s="1125"/>
      <c r="BL94" s="1125"/>
      <c r="BM94" s="1125"/>
      <c r="BN94" s="1125"/>
      <c r="BO94" s="1125"/>
      <c r="BP94" s="1126"/>
    </row>
    <row r="95" spans="1:68" s="110" customFormat="1" ht="20.25" customHeight="1">
      <c r="A95" s="106"/>
      <c r="B95" s="1118"/>
      <c r="C95" s="1119"/>
      <c r="D95" s="1119"/>
      <c r="E95" s="1119"/>
      <c r="F95" s="1119"/>
      <c r="G95" s="1119"/>
      <c r="H95" s="1119"/>
      <c r="I95" s="1119"/>
      <c r="J95" s="1119"/>
      <c r="K95" s="1119"/>
      <c r="L95" s="1119"/>
      <c r="M95" s="1119"/>
      <c r="N95" s="1119"/>
      <c r="O95" s="1119"/>
      <c r="P95" s="1119"/>
      <c r="Q95" s="1119"/>
      <c r="R95" s="1119"/>
      <c r="S95" s="1119"/>
      <c r="T95" s="1119"/>
      <c r="U95" s="1119"/>
      <c r="V95" s="1119"/>
      <c r="W95" s="1119"/>
      <c r="X95" s="1120"/>
      <c r="Y95" s="1118"/>
      <c r="Z95" s="1119"/>
      <c r="AA95" s="1119"/>
      <c r="AB95" s="1119"/>
      <c r="AC95" s="1119"/>
      <c r="AD95" s="1119"/>
      <c r="AE95" s="1119"/>
      <c r="AF95" s="1119"/>
      <c r="AG95" s="1119"/>
      <c r="AH95" s="1119"/>
      <c r="AI95" s="1119"/>
      <c r="AJ95" s="1119"/>
      <c r="AK95" s="1119"/>
      <c r="AL95" s="1119"/>
      <c r="AM95" s="1119"/>
      <c r="AN95" s="1119"/>
      <c r="AO95" s="1119"/>
      <c r="AP95" s="1119"/>
      <c r="AQ95" s="1119"/>
      <c r="AR95" s="1119"/>
      <c r="AS95" s="1119"/>
      <c r="AT95" s="1127"/>
      <c r="AU95" s="1128"/>
      <c r="AV95" s="1128"/>
      <c r="AW95" s="1128"/>
      <c r="AX95" s="1128"/>
      <c r="AY95" s="1128"/>
      <c r="AZ95" s="1128"/>
      <c r="BA95" s="1128"/>
      <c r="BB95" s="1128"/>
      <c r="BC95" s="1128"/>
      <c r="BD95" s="1128"/>
      <c r="BE95" s="1128"/>
      <c r="BF95" s="1128"/>
      <c r="BG95" s="1128"/>
      <c r="BH95" s="1128"/>
      <c r="BI95" s="1128"/>
      <c r="BJ95" s="1128"/>
      <c r="BK95" s="1128"/>
      <c r="BL95" s="1128"/>
      <c r="BM95" s="1128"/>
      <c r="BN95" s="1128"/>
      <c r="BO95" s="1128"/>
      <c r="BP95" s="1129"/>
    </row>
    <row r="96" spans="1:68" s="110" customFormat="1" ht="20.25" customHeight="1">
      <c r="A96" s="106"/>
      <c r="B96" s="1121"/>
      <c r="C96" s="1122"/>
      <c r="D96" s="1122"/>
      <c r="E96" s="1122"/>
      <c r="F96" s="1122"/>
      <c r="G96" s="1122"/>
      <c r="H96" s="1122"/>
      <c r="I96" s="1122"/>
      <c r="J96" s="1122"/>
      <c r="K96" s="1122"/>
      <c r="L96" s="1122"/>
      <c r="M96" s="1122"/>
      <c r="N96" s="1122"/>
      <c r="O96" s="1122"/>
      <c r="P96" s="1122"/>
      <c r="Q96" s="1122"/>
      <c r="R96" s="1122"/>
      <c r="S96" s="1122"/>
      <c r="T96" s="1122"/>
      <c r="U96" s="1122"/>
      <c r="V96" s="1122"/>
      <c r="W96" s="1122"/>
      <c r="X96" s="1123"/>
      <c r="Y96" s="1121"/>
      <c r="Z96" s="1122"/>
      <c r="AA96" s="1122"/>
      <c r="AB96" s="1122"/>
      <c r="AC96" s="1122"/>
      <c r="AD96" s="1122"/>
      <c r="AE96" s="1122"/>
      <c r="AF96" s="1122"/>
      <c r="AG96" s="1122"/>
      <c r="AH96" s="1122"/>
      <c r="AI96" s="1122"/>
      <c r="AJ96" s="1122"/>
      <c r="AK96" s="1122"/>
      <c r="AL96" s="1122"/>
      <c r="AM96" s="1122"/>
      <c r="AN96" s="1122"/>
      <c r="AO96" s="1122"/>
      <c r="AP96" s="1122"/>
      <c r="AQ96" s="1122"/>
      <c r="AR96" s="1122"/>
      <c r="AS96" s="1122"/>
      <c r="AT96" s="1130"/>
      <c r="AU96" s="1131"/>
      <c r="AV96" s="1131"/>
      <c r="AW96" s="1131"/>
      <c r="AX96" s="1131"/>
      <c r="AY96" s="1131"/>
      <c r="AZ96" s="1131"/>
      <c r="BA96" s="1131"/>
      <c r="BB96" s="1131"/>
      <c r="BC96" s="1131"/>
      <c r="BD96" s="1131"/>
      <c r="BE96" s="1131"/>
      <c r="BF96" s="1131"/>
      <c r="BG96" s="1131"/>
      <c r="BH96" s="1131"/>
      <c r="BI96" s="1131"/>
      <c r="BJ96" s="1131"/>
      <c r="BK96" s="1131"/>
      <c r="BL96" s="1131"/>
      <c r="BM96" s="1131"/>
      <c r="BN96" s="1131"/>
      <c r="BO96" s="1131"/>
      <c r="BP96" s="1132"/>
    </row>
    <row r="97" spans="1:68" s="110" customFormat="1" ht="20.25" customHeight="1">
      <c r="A97" s="106"/>
      <c r="B97" s="1115"/>
      <c r="C97" s="1116"/>
      <c r="D97" s="1116"/>
      <c r="E97" s="1116"/>
      <c r="F97" s="1116"/>
      <c r="G97" s="1116"/>
      <c r="H97" s="1116"/>
      <c r="I97" s="1116"/>
      <c r="J97" s="1116"/>
      <c r="K97" s="1116"/>
      <c r="L97" s="1116"/>
      <c r="M97" s="1116"/>
      <c r="N97" s="1116"/>
      <c r="O97" s="1116"/>
      <c r="P97" s="1116"/>
      <c r="Q97" s="1116"/>
      <c r="R97" s="1116"/>
      <c r="S97" s="1116"/>
      <c r="T97" s="1116"/>
      <c r="U97" s="1116"/>
      <c r="V97" s="1116"/>
      <c r="W97" s="1116"/>
      <c r="X97" s="1117"/>
      <c r="Y97" s="1115"/>
      <c r="Z97" s="1116"/>
      <c r="AA97" s="1116"/>
      <c r="AB97" s="1116"/>
      <c r="AC97" s="1116"/>
      <c r="AD97" s="1116"/>
      <c r="AE97" s="1116"/>
      <c r="AF97" s="1116"/>
      <c r="AG97" s="1116"/>
      <c r="AH97" s="1116"/>
      <c r="AI97" s="1116"/>
      <c r="AJ97" s="1116"/>
      <c r="AK97" s="1116"/>
      <c r="AL97" s="1116"/>
      <c r="AM97" s="1116"/>
      <c r="AN97" s="1116"/>
      <c r="AO97" s="1116"/>
      <c r="AP97" s="1116"/>
      <c r="AQ97" s="1116"/>
      <c r="AR97" s="1116"/>
      <c r="AS97" s="1116"/>
      <c r="AT97" s="1124"/>
      <c r="AU97" s="1125"/>
      <c r="AV97" s="1125"/>
      <c r="AW97" s="1125"/>
      <c r="AX97" s="1125"/>
      <c r="AY97" s="1125"/>
      <c r="AZ97" s="1125"/>
      <c r="BA97" s="1125"/>
      <c r="BB97" s="1125"/>
      <c r="BC97" s="1125"/>
      <c r="BD97" s="1125"/>
      <c r="BE97" s="1125"/>
      <c r="BF97" s="1125"/>
      <c r="BG97" s="1125"/>
      <c r="BH97" s="1125"/>
      <c r="BI97" s="1125"/>
      <c r="BJ97" s="1125"/>
      <c r="BK97" s="1125"/>
      <c r="BL97" s="1125"/>
      <c r="BM97" s="1125"/>
      <c r="BN97" s="1125"/>
      <c r="BO97" s="1125"/>
      <c r="BP97" s="1126"/>
    </row>
    <row r="98" spans="1:68" s="110" customFormat="1" ht="20.25" customHeight="1">
      <c r="A98" s="106"/>
      <c r="B98" s="1118"/>
      <c r="C98" s="1119"/>
      <c r="D98" s="1119"/>
      <c r="E98" s="1119"/>
      <c r="F98" s="1119"/>
      <c r="G98" s="1119"/>
      <c r="H98" s="1119"/>
      <c r="I98" s="1119"/>
      <c r="J98" s="1119"/>
      <c r="K98" s="1119"/>
      <c r="L98" s="1119"/>
      <c r="M98" s="1119"/>
      <c r="N98" s="1119"/>
      <c r="O98" s="1119"/>
      <c r="P98" s="1119"/>
      <c r="Q98" s="1119"/>
      <c r="R98" s="1119"/>
      <c r="S98" s="1119"/>
      <c r="T98" s="1119"/>
      <c r="U98" s="1119"/>
      <c r="V98" s="1119"/>
      <c r="W98" s="1119"/>
      <c r="X98" s="1120"/>
      <c r="Y98" s="1118"/>
      <c r="Z98" s="1119"/>
      <c r="AA98" s="1119"/>
      <c r="AB98" s="1119"/>
      <c r="AC98" s="1119"/>
      <c r="AD98" s="1119"/>
      <c r="AE98" s="1119"/>
      <c r="AF98" s="1119"/>
      <c r="AG98" s="1119"/>
      <c r="AH98" s="1119"/>
      <c r="AI98" s="1119"/>
      <c r="AJ98" s="1119"/>
      <c r="AK98" s="1119"/>
      <c r="AL98" s="1119"/>
      <c r="AM98" s="1119"/>
      <c r="AN98" s="1119"/>
      <c r="AO98" s="1119"/>
      <c r="AP98" s="1119"/>
      <c r="AQ98" s="1119"/>
      <c r="AR98" s="1119"/>
      <c r="AS98" s="1119"/>
      <c r="AT98" s="1127"/>
      <c r="AU98" s="1128"/>
      <c r="AV98" s="1128"/>
      <c r="AW98" s="1128"/>
      <c r="AX98" s="1128"/>
      <c r="AY98" s="1128"/>
      <c r="AZ98" s="1128"/>
      <c r="BA98" s="1128"/>
      <c r="BB98" s="1128"/>
      <c r="BC98" s="1128"/>
      <c r="BD98" s="1128"/>
      <c r="BE98" s="1128"/>
      <c r="BF98" s="1128"/>
      <c r="BG98" s="1128"/>
      <c r="BH98" s="1128"/>
      <c r="BI98" s="1128"/>
      <c r="BJ98" s="1128"/>
      <c r="BK98" s="1128"/>
      <c r="BL98" s="1128"/>
      <c r="BM98" s="1128"/>
      <c r="BN98" s="1128"/>
      <c r="BO98" s="1128"/>
      <c r="BP98" s="1129"/>
    </row>
    <row r="99" spans="1:68" s="116" customFormat="1" ht="20.25" customHeight="1">
      <c r="A99" s="113"/>
      <c r="B99" s="1121"/>
      <c r="C99" s="1122"/>
      <c r="D99" s="1122"/>
      <c r="E99" s="1122"/>
      <c r="F99" s="1122"/>
      <c r="G99" s="1122"/>
      <c r="H99" s="1122"/>
      <c r="I99" s="1122"/>
      <c r="J99" s="1122"/>
      <c r="K99" s="1122"/>
      <c r="L99" s="1122"/>
      <c r="M99" s="1122"/>
      <c r="N99" s="1122"/>
      <c r="O99" s="1122"/>
      <c r="P99" s="1122"/>
      <c r="Q99" s="1122"/>
      <c r="R99" s="1122"/>
      <c r="S99" s="1122"/>
      <c r="T99" s="1122"/>
      <c r="U99" s="1122"/>
      <c r="V99" s="1122"/>
      <c r="W99" s="1122"/>
      <c r="X99" s="1123"/>
      <c r="Y99" s="1121"/>
      <c r="Z99" s="1122"/>
      <c r="AA99" s="1122"/>
      <c r="AB99" s="1122"/>
      <c r="AC99" s="1122"/>
      <c r="AD99" s="1122"/>
      <c r="AE99" s="1122"/>
      <c r="AF99" s="1122"/>
      <c r="AG99" s="1122"/>
      <c r="AH99" s="1122"/>
      <c r="AI99" s="1122"/>
      <c r="AJ99" s="1122"/>
      <c r="AK99" s="1122"/>
      <c r="AL99" s="1122"/>
      <c r="AM99" s="1122"/>
      <c r="AN99" s="1122"/>
      <c r="AO99" s="1122"/>
      <c r="AP99" s="1122"/>
      <c r="AQ99" s="1122"/>
      <c r="AR99" s="1122"/>
      <c r="AS99" s="1122"/>
      <c r="AT99" s="1130"/>
      <c r="AU99" s="1131"/>
      <c r="AV99" s="1131"/>
      <c r="AW99" s="1131"/>
      <c r="AX99" s="1131"/>
      <c r="AY99" s="1131"/>
      <c r="AZ99" s="1131"/>
      <c r="BA99" s="1131"/>
      <c r="BB99" s="1131"/>
      <c r="BC99" s="1131"/>
      <c r="BD99" s="1131"/>
      <c r="BE99" s="1131"/>
      <c r="BF99" s="1131"/>
      <c r="BG99" s="1131"/>
      <c r="BH99" s="1131"/>
      <c r="BI99" s="1131"/>
      <c r="BJ99" s="1131"/>
      <c r="BK99" s="1131"/>
      <c r="BL99" s="1131"/>
      <c r="BM99" s="1131"/>
      <c r="BN99" s="1131"/>
      <c r="BO99" s="1131"/>
      <c r="BP99" s="1132"/>
    </row>
    <row r="100" spans="1:68" s="116" customFormat="1" ht="20.25" customHeight="1">
      <c r="A100" s="113"/>
      <c r="B100" s="1115"/>
      <c r="C100" s="1116"/>
      <c r="D100" s="1116"/>
      <c r="E100" s="1116"/>
      <c r="F100" s="1116"/>
      <c r="G100" s="1116"/>
      <c r="H100" s="1116"/>
      <c r="I100" s="1116"/>
      <c r="J100" s="1116"/>
      <c r="K100" s="1116"/>
      <c r="L100" s="1116"/>
      <c r="M100" s="1116"/>
      <c r="N100" s="1116"/>
      <c r="O100" s="1116"/>
      <c r="P100" s="1116"/>
      <c r="Q100" s="1116"/>
      <c r="R100" s="1116"/>
      <c r="S100" s="1116"/>
      <c r="T100" s="1116"/>
      <c r="U100" s="1116"/>
      <c r="V100" s="1116"/>
      <c r="W100" s="1116"/>
      <c r="X100" s="1117"/>
      <c r="Y100" s="1115"/>
      <c r="Z100" s="1116"/>
      <c r="AA100" s="1116"/>
      <c r="AB100" s="1116"/>
      <c r="AC100" s="1116"/>
      <c r="AD100" s="1116"/>
      <c r="AE100" s="1116"/>
      <c r="AF100" s="1116"/>
      <c r="AG100" s="1116"/>
      <c r="AH100" s="1116"/>
      <c r="AI100" s="1116"/>
      <c r="AJ100" s="1116"/>
      <c r="AK100" s="1116"/>
      <c r="AL100" s="1116"/>
      <c r="AM100" s="1116"/>
      <c r="AN100" s="1116"/>
      <c r="AO100" s="1116"/>
      <c r="AP100" s="1116"/>
      <c r="AQ100" s="1116"/>
      <c r="AR100" s="1116"/>
      <c r="AS100" s="1116"/>
      <c r="AT100" s="1124"/>
      <c r="AU100" s="1125"/>
      <c r="AV100" s="1125"/>
      <c r="AW100" s="1125"/>
      <c r="AX100" s="1125"/>
      <c r="AY100" s="1125"/>
      <c r="AZ100" s="1125"/>
      <c r="BA100" s="1125"/>
      <c r="BB100" s="1125"/>
      <c r="BC100" s="1125"/>
      <c r="BD100" s="1125"/>
      <c r="BE100" s="1125"/>
      <c r="BF100" s="1125"/>
      <c r="BG100" s="1125"/>
      <c r="BH100" s="1125"/>
      <c r="BI100" s="1125"/>
      <c r="BJ100" s="1125"/>
      <c r="BK100" s="1125"/>
      <c r="BL100" s="1125"/>
      <c r="BM100" s="1125"/>
      <c r="BN100" s="1125"/>
      <c r="BO100" s="1125"/>
      <c r="BP100" s="1126"/>
    </row>
    <row r="101" spans="1:68" s="116" customFormat="1" ht="20.25" customHeight="1">
      <c r="A101" s="113"/>
      <c r="B101" s="1118"/>
      <c r="C101" s="1119"/>
      <c r="D101" s="1119"/>
      <c r="E101" s="1119"/>
      <c r="F101" s="1119"/>
      <c r="G101" s="1119"/>
      <c r="H101" s="1119"/>
      <c r="I101" s="1119"/>
      <c r="J101" s="1119"/>
      <c r="K101" s="1119"/>
      <c r="L101" s="1119"/>
      <c r="M101" s="1119"/>
      <c r="N101" s="1119"/>
      <c r="O101" s="1119"/>
      <c r="P101" s="1119"/>
      <c r="Q101" s="1119"/>
      <c r="R101" s="1119"/>
      <c r="S101" s="1119"/>
      <c r="T101" s="1119"/>
      <c r="U101" s="1119"/>
      <c r="V101" s="1119"/>
      <c r="W101" s="1119"/>
      <c r="X101" s="1120"/>
      <c r="Y101" s="1118"/>
      <c r="Z101" s="1119"/>
      <c r="AA101" s="1119"/>
      <c r="AB101" s="1119"/>
      <c r="AC101" s="1119"/>
      <c r="AD101" s="1119"/>
      <c r="AE101" s="1119"/>
      <c r="AF101" s="1119"/>
      <c r="AG101" s="1119"/>
      <c r="AH101" s="1119"/>
      <c r="AI101" s="1119"/>
      <c r="AJ101" s="1119"/>
      <c r="AK101" s="1119"/>
      <c r="AL101" s="1119"/>
      <c r="AM101" s="1119"/>
      <c r="AN101" s="1119"/>
      <c r="AO101" s="1119"/>
      <c r="AP101" s="1119"/>
      <c r="AQ101" s="1119"/>
      <c r="AR101" s="1119"/>
      <c r="AS101" s="1119"/>
      <c r="AT101" s="1127"/>
      <c r="AU101" s="1128"/>
      <c r="AV101" s="1128"/>
      <c r="AW101" s="1128"/>
      <c r="AX101" s="1128"/>
      <c r="AY101" s="1128"/>
      <c r="AZ101" s="1128"/>
      <c r="BA101" s="1128"/>
      <c r="BB101" s="1128"/>
      <c r="BC101" s="1128"/>
      <c r="BD101" s="1128"/>
      <c r="BE101" s="1128"/>
      <c r="BF101" s="1128"/>
      <c r="BG101" s="1128"/>
      <c r="BH101" s="1128"/>
      <c r="BI101" s="1128"/>
      <c r="BJ101" s="1128"/>
      <c r="BK101" s="1128"/>
      <c r="BL101" s="1128"/>
      <c r="BM101" s="1128"/>
      <c r="BN101" s="1128"/>
      <c r="BO101" s="1128"/>
      <c r="BP101" s="1129"/>
    </row>
    <row r="102" spans="1:68" s="116" customFormat="1" ht="20.25" customHeight="1">
      <c r="A102" s="113"/>
      <c r="B102" s="1121"/>
      <c r="C102" s="1122"/>
      <c r="D102" s="1122"/>
      <c r="E102" s="1122"/>
      <c r="F102" s="1122"/>
      <c r="G102" s="1122"/>
      <c r="H102" s="1122"/>
      <c r="I102" s="1122"/>
      <c r="J102" s="1122"/>
      <c r="K102" s="1122"/>
      <c r="L102" s="1122"/>
      <c r="M102" s="1122"/>
      <c r="N102" s="1122"/>
      <c r="O102" s="1122"/>
      <c r="P102" s="1122"/>
      <c r="Q102" s="1122"/>
      <c r="R102" s="1122"/>
      <c r="S102" s="1122"/>
      <c r="T102" s="1122"/>
      <c r="U102" s="1122"/>
      <c r="V102" s="1122"/>
      <c r="W102" s="1122"/>
      <c r="X102" s="1123"/>
      <c r="Y102" s="1121"/>
      <c r="Z102" s="1122"/>
      <c r="AA102" s="1122"/>
      <c r="AB102" s="1122"/>
      <c r="AC102" s="1122"/>
      <c r="AD102" s="1122"/>
      <c r="AE102" s="1122"/>
      <c r="AF102" s="1122"/>
      <c r="AG102" s="1122"/>
      <c r="AH102" s="1122"/>
      <c r="AI102" s="1122"/>
      <c r="AJ102" s="1122"/>
      <c r="AK102" s="1122"/>
      <c r="AL102" s="1122"/>
      <c r="AM102" s="1122"/>
      <c r="AN102" s="1122"/>
      <c r="AO102" s="1122"/>
      <c r="AP102" s="1122"/>
      <c r="AQ102" s="1122"/>
      <c r="AR102" s="1122"/>
      <c r="AS102" s="1122"/>
      <c r="AT102" s="1130"/>
      <c r="AU102" s="1131"/>
      <c r="AV102" s="1131"/>
      <c r="AW102" s="1131"/>
      <c r="AX102" s="1131"/>
      <c r="AY102" s="1131"/>
      <c r="AZ102" s="1131"/>
      <c r="BA102" s="1131"/>
      <c r="BB102" s="1131"/>
      <c r="BC102" s="1131"/>
      <c r="BD102" s="1131"/>
      <c r="BE102" s="1131"/>
      <c r="BF102" s="1131"/>
      <c r="BG102" s="1131"/>
      <c r="BH102" s="1131"/>
      <c r="BI102" s="1131"/>
      <c r="BJ102" s="1131"/>
      <c r="BK102" s="1131"/>
      <c r="BL102" s="1131"/>
      <c r="BM102" s="1131"/>
      <c r="BN102" s="1131"/>
      <c r="BO102" s="1131"/>
      <c r="BP102" s="1132"/>
    </row>
    <row r="103" spans="1:68" s="116" customFormat="1" ht="20.25" customHeight="1">
      <c r="A103" s="113"/>
      <c r="B103" s="1115"/>
      <c r="C103" s="1116"/>
      <c r="D103" s="1116"/>
      <c r="E103" s="1116"/>
      <c r="F103" s="1116"/>
      <c r="G103" s="1116"/>
      <c r="H103" s="1116"/>
      <c r="I103" s="1116"/>
      <c r="J103" s="1116"/>
      <c r="K103" s="1116"/>
      <c r="L103" s="1116"/>
      <c r="M103" s="1116"/>
      <c r="N103" s="1116"/>
      <c r="O103" s="1116"/>
      <c r="P103" s="1116"/>
      <c r="Q103" s="1116"/>
      <c r="R103" s="1116"/>
      <c r="S103" s="1116"/>
      <c r="T103" s="1116"/>
      <c r="U103" s="1116"/>
      <c r="V103" s="1116"/>
      <c r="W103" s="1116"/>
      <c r="X103" s="1117"/>
      <c r="Y103" s="1115"/>
      <c r="Z103" s="1116"/>
      <c r="AA103" s="1116"/>
      <c r="AB103" s="1116"/>
      <c r="AC103" s="1116"/>
      <c r="AD103" s="1116"/>
      <c r="AE103" s="1116"/>
      <c r="AF103" s="1116"/>
      <c r="AG103" s="1116"/>
      <c r="AH103" s="1116"/>
      <c r="AI103" s="1116"/>
      <c r="AJ103" s="1116"/>
      <c r="AK103" s="1116"/>
      <c r="AL103" s="1116"/>
      <c r="AM103" s="1116"/>
      <c r="AN103" s="1116"/>
      <c r="AO103" s="1116"/>
      <c r="AP103" s="1116"/>
      <c r="AQ103" s="1116"/>
      <c r="AR103" s="1116"/>
      <c r="AS103" s="1116"/>
      <c r="AT103" s="1124"/>
      <c r="AU103" s="1125"/>
      <c r="AV103" s="1125"/>
      <c r="AW103" s="1125"/>
      <c r="AX103" s="1125"/>
      <c r="AY103" s="1125"/>
      <c r="AZ103" s="1125"/>
      <c r="BA103" s="1125"/>
      <c r="BB103" s="1125"/>
      <c r="BC103" s="1125"/>
      <c r="BD103" s="1125"/>
      <c r="BE103" s="1125"/>
      <c r="BF103" s="1125"/>
      <c r="BG103" s="1125"/>
      <c r="BH103" s="1125"/>
      <c r="BI103" s="1125"/>
      <c r="BJ103" s="1125"/>
      <c r="BK103" s="1125"/>
      <c r="BL103" s="1125"/>
      <c r="BM103" s="1125"/>
      <c r="BN103" s="1125"/>
      <c r="BO103" s="1125"/>
      <c r="BP103" s="1126"/>
    </row>
    <row r="104" spans="1:68" s="116" customFormat="1" ht="20.25" customHeight="1">
      <c r="A104" s="113"/>
      <c r="B104" s="1118"/>
      <c r="C104" s="1119"/>
      <c r="D104" s="1119"/>
      <c r="E104" s="1119"/>
      <c r="F104" s="1119"/>
      <c r="G104" s="1119"/>
      <c r="H104" s="1119"/>
      <c r="I104" s="1119"/>
      <c r="J104" s="1119"/>
      <c r="K104" s="1119"/>
      <c r="L104" s="1119"/>
      <c r="M104" s="1119"/>
      <c r="N104" s="1119"/>
      <c r="O104" s="1119"/>
      <c r="P104" s="1119"/>
      <c r="Q104" s="1119"/>
      <c r="R104" s="1119"/>
      <c r="S104" s="1119"/>
      <c r="T104" s="1119"/>
      <c r="U104" s="1119"/>
      <c r="V104" s="1119"/>
      <c r="W104" s="1119"/>
      <c r="X104" s="1120"/>
      <c r="Y104" s="1118"/>
      <c r="Z104" s="1119"/>
      <c r="AA104" s="1119"/>
      <c r="AB104" s="1119"/>
      <c r="AC104" s="1119"/>
      <c r="AD104" s="1119"/>
      <c r="AE104" s="1119"/>
      <c r="AF104" s="1119"/>
      <c r="AG104" s="1119"/>
      <c r="AH104" s="1119"/>
      <c r="AI104" s="1119"/>
      <c r="AJ104" s="1119"/>
      <c r="AK104" s="1119"/>
      <c r="AL104" s="1119"/>
      <c r="AM104" s="1119"/>
      <c r="AN104" s="1119"/>
      <c r="AO104" s="1119"/>
      <c r="AP104" s="1119"/>
      <c r="AQ104" s="1119"/>
      <c r="AR104" s="1119"/>
      <c r="AS104" s="1119"/>
      <c r="AT104" s="1127"/>
      <c r="AU104" s="1128"/>
      <c r="AV104" s="1128"/>
      <c r="AW104" s="1128"/>
      <c r="AX104" s="1128"/>
      <c r="AY104" s="1128"/>
      <c r="AZ104" s="1128"/>
      <c r="BA104" s="1128"/>
      <c r="BB104" s="1128"/>
      <c r="BC104" s="1128"/>
      <c r="BD104" s="1128"/>
      <c r="BE104" s="1128"/>
      <c r="BF104" s="1128"/>
      <c r="BG104" s="1128"/>
      <c r="BH104" s="1128"/>
      <c r="BI104" s="1128"/>
      <c r="BJ104" s="1128"/>
      <c r="BK104" s="1128"/>
      <c r="BL104" s="1128"/>
      <c r="BM104" s="1128"/>
      <c r="BN104" s="1128"/>
      <c r="BO104" s="1128"/>
      <c r="BP104" s="1129"/>
    </row>
    <row r="105" spans="1:68" s="116" customFormat="1" ht="20.25" customHeight="1">
      <c r="A105" s="113"/>
      <c r="B105" s="1121"/>
      <c r="C105" s="1122"/>
      <c r="D105" s="1122"/>
      <c r="E105" s="1122"/>
      <c r="F105" s="1122"/>
      <c r="G105" s="1122"/>
      <c r="H105" s="1122"/>
      <c r="I105" s="1122"/>
      <c r="J105" s="1122"/>
      <c r="K105" s="1122"/>
      <c r="L105" s="1122"/>
      <c r="M105" s="1122"/>
      <c r="N105" s="1122"/>
      <c r="O105" s="1122"/>
      <c r="P105" s="1122"/>
      <c r="Q105" s="1122"/>
      <c r="R105" s="1122"/>
      <c r="S105" s="1122"/>
      <c r="T105" s="1122"/>
      <c r="U105" s="1122"/>
      <c r="V105" s="1122"/>
      <c r="W105" s="1122"/>
      <c r="X105" s="1123"/>
      <c r="Y105" s="1121"/>
      <c r="Z105" s="1122"/>
      <c r="AA105" s="1122"/>
      <c r="AB105" s="1122"/>
      <c r="AC105" s="1122"/>
      <c r="AD105" s="1122"/>
      <c r="AE105" s="1122"/>
      <c r="AF105" s="1122"/>
      <c r="AG105" s="1122"/>
      <c r="AH105" s="1122"/>
      <c r="AI105" s="1122"/>
      <c r="AJ105" s="1122"/>
      <c r="AK105" s="1122"/>
      <c r="AL105" s="1122"/>
      <c r="AM105" s="1122"/>
      <c r="AN105" s="1122"/>
      <c r="AO105" s="1122"/>
      <c r="AP105" s="1122"/>
      <c r="AQ105" s="1122"/>
      <c r="AR105" s="1122"/>
      <c r="AS105" s="1122"/>
      <c r="AT105" s="1130"/>
      <c r="AU105" s="1131"/>
      <c r="AV105" s="1131"/>
      <c r="AW105" s="1131"/>
      <c r="AX105" s="1131"/>
      <c r="AY105" s="1131"/>
      <c r="AZ105" s="1131"/>
      <c r="BA105" s="1131"/>
      <c r="BB105" s="1131"/>
      <c r="BC105" s="1131"/>
      <c r="BD105" s="1131"/>
      <c r="BE105" s="1131"/>
      <c r="BF105" s="1131"/>
      <c r="BG105" s="1131"/>
      <c r="BH105" s="1131"/>
      <c r="BI105" s="1131"/>
      <c r="BJ105" s="1131"/>
      <c r="BK105" s="1131"/>
      <c r="BL105" s="1131"/>
      <c r="BM105" s="1131"/>
      <c r="BN105" s="1131"/>
      <c r="BO105" s="1131"/>
      <c r="BP105" s="1132"/>
    </row>
    <row r="106" spans="1:60" s="116" customFormat="1" ht="20.25" customHeight="1">
      <c r="A106" s="113"/>
      <c r="B106" s="114"/>
      <c r="C106" s="57"/>
      <c r="D106" s="332"/>
      <c r="E106" s="332"/>
      <c r="F106" s="332"/>
      <c r="G106" s="332"/>
      <c r="H106" s="332"/>
      <c r="I106" s="332"/>
      <c r="J106" s="332"/>
      <c r="K106" s="332"/>
      <c r="L106" s="332"/>
      <c r="M106" s="332"/>
      <c r="N106" s="332"/>
      <c r="O106" s="332"/>
      <c r="P106" s="332"/>
      <c r="Q106" s="332"/>
      <c r="R106" s="332"/>
      <c r="S106" s="332"/>
      <c r="T106" s="260"/>
      <c r="U106" s="260"/>
      <c r="V106" s="260"/>
      <c r="W106" s="260"/>
      <c r="X106" s="260"/>
      <c r="Y106" s="260"/>
      <c r="Z106" s="260"/>
      <c r="AA106" s="260"/>
      <c r="AB106" s="260"/>
      <c r="AC106" s="260"/>
      <c r="AD106" s="260"/>
      <c r="AE106" s="260"/>
      <c r="AF106" s="260"/>
      <c r="AG106" s="260"/>
      <c r="AH106" s="260"/>
      <c r="AI106" s="260"/>
      <c r="AJ106" s="260"/>
      <c r="AK106" s="260"/>
      <c r="AL106" s="260"/>
      <c r="AM106" s="260"/>
      <c r="AN106" s="260"/>
      <c r="AO106" s="260"/>
      <c r="AP106" s="260"/>
      <c r="AQ106" s="260"/>
      <c r="AR106" s="260"/>
      <c r="AS106" s="260"/>
      <c r="AT106" s="260"/>
      <c r="AU106" s="260"/>
      <c r="AV106" s="260"/>
      <c r="AW106" s="260"/>
      <c r="AX106" s="257"/>
      <c r="AY106" s="257"/>
      <c r="AZ106" s="257"/>
      <c r="BA106" s="257"/>
      <c r="BB106" s="260"/>
      <c r="BC106" s="260"/>
      <c r="BD106" s="260"/>
      <c r="BE106" s="115"/>
      <c r="BF106" s="115"/>
      <c r="BG106" s="115"/>
      <c r="BH106" s="115"/>
    </row>
    <row r="107" spans="1:60" s="116" customFormat="1" ht="20.25" customHeight="1">
      <c r="A107" s="113" t="s">
        <v>175</v>
      </c>
      <c r="B107" s="15" t="s">
        <v>685</v>
      </c>
      <c r="C107" s="57"/>
      <c r="E107" s="332"/>
      <c r="F107" s="332"/>
      <c r="G107" s="332"/>
      <c r="H107" s="332"/>
      <c r="I107" s="332"/>
      <c r="J107" s="332"/>
      <c r="K107" s="332"/>
      <c r="L107" s="332"/>
      <c r="M107" s="332"/>
      <c r="N107" s="332"/>
      <c r="O107" s="332"/>
      <c r="P107" s="332"/>
      <c r="Q107" s="332"/>
      <c r="R107" s="332"/>
      <c r="S107" s="332"/>
      <c r="T107" s="260"/>
      <c r="U107" s="260"/>
      <c r="V107" s="260"/>
      <c r="W107" s="260"/>
      <c r="X107" s="260"/>
      <c r="Y107" s="260"/>
      <c r="Z107" s="260"/>
      <c r="AA107" s="260"/>
      <c r="AB107" s="260"/>
      <c r="AC107" s="260"/>
      <c r="AD107" s="260"/>
      <c r="AE107" s="260"/>
      <c r="AF107" s="260"/>
      <c r="AG107" s="260"/>
      <c r="AH107" s="260"/>
      <c r="AI107" s="260"/>
      <c r="AJ107" s="260"/>
      <c r="AK107" s="260"/>
      <c r="AL107" s="260"/>
      <c r="AM107" s="260"/>
      <c r="AN107" s="260"/>
      <c r="AO107" s="260"/>
      <c r="AP107" s="260"/>
      <c r="AQ107" s="260"/>
      <c r="AR107" s="260"/>
      <c r="AS107" s="260"/>
      <c r="AT107" s="260"/>
      <c r="AU107" s="260"/>
      <c r="AV107" s="260"/>
      <c r="AW107" s="260"/>
      <c r="AX107" s="257"/>
      <c r="AY107" s="257"/>
      <c r="AZ107" s="257"/>
      <c r="BA107" s="257"/>
      <c r="BB107" s="260"/>
      <c r="BC107" s="260"/>
      <c r="BD107" s="260"/>
      <c r="BE107" s="115"/>
      <c r="BF107" s="115"/>
      <c r="BG107" s="115"/>
      <c r="BH107" s="115"/>
    </row>
    <row r="108" spans="1:68" s="111" customFormat="1" ht="20.25" customHeight="1">
      <c r="A108" s="302"/>
      <c r="B108" s="195"/>
      <c r="C108" s="195"/>
      <c r="D108" s="299"/>
      <c r="E108" s="299"/>
      <c r="F108" s="299"/>
      <c r="G108" s="299"/>
      <c r="H108" s="299"/>
      <c r="I108" s="299"/>
      <c r="J108" s="299"/>
      <c r="K108" s="299"/>
      <c r="L108" s="299"/>
      <c r="M108" s="299"/>
      <c r="N108" s="299"/>
      <c r="O108" s="299"/>
      <c r="P108" s="299"/>
      <c r="Q108" s="299"/>
      <c r="R108" s="299"/>
      <c r="S108" s="299"/>
      <c r="T108" s="299"/>
      <c r="U108" s="299"/>
      <c r="V108" s="299"/>
      <c r="W108" s="299"/>
      <c r="X108" s="299"/>
      <c r="Y108" s="299"/>
      <c r="Z108" s="299"/>
      <c r="AA108" s="299"/>
      <c r="AB108" s="299"/>
      <c r="AC108" s="299"/>
      <c r="AD108" s="299"/>
      <c r="AE108" s="299"/>
      <c r="AF108" s="299"/>
      <c r="AG108" s="299"/>
      <c r="AH108" s="299"/>
      <c r="AI108" s="299"/>
      <c r="AJ108" s="299"/>
      <c r="AK108" s="299"/>
      <c r="AL108" s="299"/>
      <c r="AM108" s="299"/>
      <c r="AN108" s="299"/>
      <c r="AO108" s="299"/>
      <c r="AP108" s="299"/>
      <c r="AQ108" s="299"/>
      <c r="AR108" s="299"/>
      <c r="AS108" s="299"/>
      <c r="AT108" s="299"/>
      <c r="AU108" s="299"/>
      <c r="AV108" s="299"/>
      <c r="AW108" s="300"/>
      <c r="AX108" s="300"/>
      <c r="AY108" s="300"/>
      <c r="AZ108" s="300"/>
      <c r="BA108" s="300"/>
      <c r="BB108" s="300"/>
      <c r="BC108" s="300"/>
      <c r="BD108" s="300"/>
      <c r="BE108" s="300"/>
      <c r="BF108" s="300"/>
      <c r="BG108" s="300"/>
      <c r="BH108" s="300"/>
      <c r="BI108" s="301"/>
      <c r="BJ108" s="301"/>
      <c r="BK108" s="301"/>
      <c r="BL108" s="301"/>
      <c r="BM108" s="301"/>
      <c r="BN108" s="301"/>
      <c r="BO108" s="301"/>
      <c r="BP108" s="301"/>
    </row>
    <row r="109" spans="1:68" s="154" customFormat="1" ht="20.25" customHeight="1">
      <c r="A109" s="303"/>
      <c r="B109" s="195"/>
      <c r="C109" s="195"/>
      <c r="D109" s="299"/>
      <c r="E109" s="299"/>
      <c r="F109" s="299"/>
      <c r="G109" s="299"/>
      <c r="H109" s="299"/>
      <c r="I109" s="299"/>
      <c r="J109" s="299"/>
      <c r="K109" s="299"/>
      <c r="L109" s="299"/>
      <c r="M109" s="299"/>
      <c r="N109" s="299"/>
      <c r="O109" s="299"/>
      <c r="P109" s="299"/>
      <c r="Q109" s="299"/>
      <c r="R109" s="299"/>
      <c r="S109" s="299"/>
      <c r="T109" s="299"/>
      <c r="U109" s="299"/>
      <c r="V109" s="299"/>
      <c r="W109" s="299"/>
      <c r="X109" s="299"/>
      <c r="Y109" s="299"/>
      <c r="Z109" s="299"/>
      <c r="AA109" s="299"/>
      <c r="AB109" s="299"/>
      <c r="AC109" s="299"/>
      <c r="AD109" s="299"/>
      <c r="AE109" s="299"/>
      <c r="AF109" s="299"/>
      <c r="AG109" s="299"/>
      <c r="AH109" s="299"/>
      <c r="AI109" s="299"/>
      <c r="AJ109" s="299"/>
      <c r="AK109" s="299"/>
      <c r="AL109" s="299"/>
      <c r="AM109" s="299"/>
      <c r="AN109" s="299"/>
      <c r="AO109" s="299"/>
      <c r="AP109" s="299"/>
      <c r="AQ109" s="299"/>
      <c r="AR109" s="299"/>
      <c r="AS109" s="299"/>
      <c r="AT109" s="299"/>
      <c r="AU109" s="299"/>
      <c r="AV109" s="299"/>
      <c r="AW109" s="300"/>
      <c r="AX109" s="300"/>
      <c r="AY109" s="300"/>
      <c r="AZ109" s="300"/>
      <c r="BA109" s="300"/>
      <c r="BB109" s="300"/>
      <c r="BC109" s="300"/>
      <c r="BD109" s="300"/>
      <c r="BE109" s="300"/>
      <c r="BF109" s="300"/>
      <c r="BG109" s="300"/>
      <c r="BH109" s="300"/>
      <c r="BI109" s="301"/>
      <c r="BJ109" s="301"/>
      <c r="BK109" s="301"/>
      <c r="BL109" s="301"/>
      <c r="BM109" s="301"/>
      <c r="BN109" s="301"/>
      <c r="BO109" s="301"/>
      <c r="BP109" s="301"/>
    </row>
    <row r="110" spans="1:68" s="111" customFormat="1" ht="20.25" customHeight="1">
      <c r="A110" s="302"/>
      <c r="B110" s="195"/>
      <c r="C110" s="195"/>
      <c r="D110" s="299"/>
      <c r="E110" s="299"/>
      <c r="F110" s="299"/>
      <c r="G110" s="299"/>
      <c r="H110" s="299"/>
      <c r="I110" s="299"/>
      <c r="J110" s="299"/>
      <c r="K110" s="299"/>
      <c r="L110" s="299"/>
      <c r="M110" s="299"/>
      <c r="N110" s="299"/>
      <c r="O110" s="299"/>
      <c r="P110" s="299"/>
      <c r="Q110" s="299"/>
      <c r="R110" s="299"/>
      <c r="S110" s="299"/>
      <c r="T110" s="299"/>
      <c r="U110" s="299"/>
      <c r="V110" s="299"/>
      <c r="W110" s="299"/>
      <c r="X110" s="299"/>
      <c r="Y110" s="299"/>
      <c r="Z110" s="299"/>
      <c r="AA110" s="299"/>
      <c r="AB110" s="299"/>
      <c r="AC110" s="299"/>
      <c r="AD110" s="299"/>
      <c r="AE110" s="299"/>
      <c r="AF110" s="299"/>
      <c r="AG110" s="299"/>
      <c r="AH110" s="299"/>
      <c r="AI110" s="299"/>
      <c r="AJ110" s="299"/>
      <c r="AK110" s="299"/>
      <c r="AL110" s="299"/>
      <c r="AM110" s="299"/>
      <c r="AN110" s="299"/>
      <c r="AO110" s="299"/>
      <c r="AP110" s="299"/>
      <c r="AQ110" s="299"/>
      <c r="AR110" s="299"/>
      <c r="AS110" s="299"/>
      <c r="AT110" s="299"/>
      <c r="AU110" s="299"/>
      <c r="AV110" s="299"/>
      <c r="AW110" s="300"/>
      <c r="AX110" s="300"/>
      <c r="AY110" s="300"/>
      <c r="AZ110" s="300"/>
      <c r="BA110" s="300"/>
      <c r="BB110" s="300"/>
      <c r="BC110" s="300"/>
      <c r="BD110" s="300"/>
      <c r="BE110" s="300"/>
      <c r="BF110" s="300"/>
      <c r="BG110" s="300"/>
      <c r="BH110" s="300"/>
      <c r="BI110" s="301"/>
      <c r="BJ110" s="301"/>
      <c r="BK110" s="301"/>
      <c r="BL110" s="301"/>
      <c r="BM110" s="301"/>
      <c r="BN110" s="301"/>
      <c r="BO110" s="301"/>
      <c r="BP110" s="301"/>
    </row>
    <row r="111" spans="1:68" s="154" customFormat="1" ht="20.25" customHeight="1">
      <c r="A111" s="303"/>
      <c r="B111" s="195"/>
      <c r="C111" s="195"/>
      <c r="D111" s="299"/>
      <c r="E111" s="299"/>
      <c r="F111" s="299"/>
      <c r="G111" s="299"/>
      <c r="H111" s="299"/>
      <c r="I111" s="299"/>
      <c r="J111" s="299"/>
      <c r="K111" s="299"/>
      <c r="L111" s="299"/>
      <c r="M111" s="299"/>
      <c r="N111" s="299"/>
      <c r="O111" s="299"/>
      <c r="P111" s="299"/>
      <c r="Q111" s="299"/>
      <c r="R111" s="299"/>
      <c r="S111" s="299"/>
      <c r="T111" s="299"/>
      <c r="U111" s="299"/>
      <c r="V111" s="299"/>
      <c r="W111" s="299"/>
      <c r="X111" s="299"/>
      <c r="Y111" s="299"/>
      <c r="Z111" s="299"/>
      <c r="AA111" s="299"/>
      <c r="AB111" s="299"/>
      <c r="AC111" s="299"/>
      <c r="AD111" s="299"/>
      <c r="AE111" s="299"/>
      <c r="AF111" s="299"/>
      <c r="AG111" s="299"/>
      <c r="AH111" s="299"/>
      <c r="AI111" s="299"/>
      <c r="AJ111" s="299"/>
      <c r="AK111" s="299"/>
      <c r="AL111" s="299"/>
      <c r="AM111" s="299"/>
      <c r="AN111" s="299"/>
      <c r="AO111" s="299"/>
      <c r="AP111" s="299"/>
      <c r="AQ111" s="299"/>
      <c r="AR111" s="299"/>
      <c r="AS111" s="299"/>
      <c r="AT111" s="299"/>
      <c r="AU111" s="299"/>
      <c r="AV111" s="299"/>
      <c r="AW111" s="300"/>
      <c r="AX111" s="300"/>
      <c r="AY111" s="300"/>
      <c r="AZ111" s="300"/>
      <c r="BA111" s="300"/>
      <c r="BB111" s="300"/>
      <c r="BC111" s="300"/>
      <c r="BD111" s="300"/>
      <c r="BE111" s="300"/>
      <c r="BF111" s="300"/>
      <c r="BG111" s="300"/>
      <c r="BH111" s="300"/>
      <c r="BI111" s="301"/>
      <c r="BJ111" s="301"/>
      <c r="BK111" s="301"/>
      <c r="BL111" s="301"/>
      <c r="BM111" s="301"/>
      <c r="BN111" s="301"/>
      <c r="BO111" s="301"/>
      <c r="BP111" s="301"/>
    </row>
    <row r="112" spans="1:68" s="154" customFormat="1" ht="20.25" customHeight="1">
      <c r="A112" s="303"/>
      <c r="B112" s="195"/>
      <c r="C112" s="195"/>
      <c r="D112" s="299"/>
      <c r="E112" s="299"/>
      <c r="F112" s="299"/>
      <c r="G112" s="299"/>
      <c r="H112" s="299"/>
      <c r="I112" s="299"/>
      <c r="J112" s="299"/>
      <c r="K112" s="299"/>
      <c r="L112" s="299"/>
      <c r="M112" s="299"/>
      <c r="N112" s="299"/>
      <c r="O112" s="299"/>
      <c r="P112" s="299"/>
      <c r="Q112" s="299"/>
      <c r="R112" s="299"/>
      <c r="S112" s="299"/>
      <c r="T112" s="299"/>
      <c r="U112" s="299"/>
      <c r="V112" s="299"/>
      <c r="W112" s="299"/>
      <c r="X112" s="299"/>
      <c r="Y112" s="299"/>
      <c r="Z112" s="299"/>
      <c r="AA112" s="299"/>
      <c r="AB112" s="299"/>
      <c r="AC112" s="299"/>
      <c r="AD112" s="299"/>
      <c r="AE112" s="299"/>
      <c r="AF112" s="299"/>
      <c r="AG112" s="299"/>
      <c r="AH112" s="299"/>
      <c r="AI112" s="299"/>
      <c r="AJ112" s="299"/>
      <c r="AK112" s="299"/>
      <c r="AL112" s="299"/>
      <c r="AM112" s="299"/>
      <c r="AN112" s="299"/>
      <c r="AO112" s="299"/>
      <c r="AP112" s="299"/>
      <c r="AQ112" s="299"/>
      <c r="AR112" s="299"/>
      <c r="AS112" s="299"/>
      <c r="AT112" s="299"/>
      <c r="AU112" s="299"/>
      <c r="AV112" s="299"/>
      <c r="AW112" s="300"/>
      <c r="AX112" s="300"/>
      <c r="AY112" s="300"/>
      <c r="AZ112" s="300"/>
      <c r="BA112" s="300"/>
      <c r="BB112" s="300"/>
      <c r="BC112" s="300"/>
      <c r="BD112" s="300"/>
      <c r="BE112" s="300"/>
      <c r="BF112" s="300"/>
      <c r="BG112" s="300"/>
      <c r="BH112" s="300"/>
      <c r="BI112" s="301"/>
      <c r="BJ112" s="301"/>
      <c r="BK112" s="301"/>
      <c r="BL112" s="301"/>
      <c r="BM112" s="301"/>
      <c r="BN112" s="301"/>
      <c r="BO112" s="301"/>
      <c r="BP112" s="301"/>
    </row>
    <row r="113" spans="1:68" s="154" customFormat="1" ht="20.25" customHeight="1">
      <c r="A113" s="303"/>
      <c r="B113" s="195"/>
      <c r="C113" s="195"/>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c r="AK113" s="299"/>
      <c r="AL113" s="299"/>
      <c r="AM113" s="299"/>
      <c r="AN113" s="299"/>
      <c r="AO113" s="299"/>
      <c r="AP113" s="299"/>
      <c r="AQ113" s="299"/>
      <c r="AR113" s="299"/>
      <c r="AS113" s="299"/>
      <c r="AT113" s="299"/>
      <c r="AU113" s="299"/>
      <c r="AV113" s="299"/>
      <c r="AW113" s="300"/>
      <c r="AX113" s="300"/>
      <c r="AY113" s="300"/>
      <c r="AZ113" s="300"/>
      <c r="BA113" s="300"/>
      <c r="BB113" s="300"/>
      <c r="BC113" s="300"/>
      <c r="BD113" s="300"/>
      <c r="BE113" s="300"/>
      <c r="BF113" s="300"/>
      <c r="BG113" s="300"/>
      <c r="BH113" s="300"/>
      <c r="BI113" s="301"/>
      <c r="BJ113" s="301"/>
      <c r="BK113" s="301"/>
      <c r="BL113" s="301"/>
      <c r="BM113" s="301"/>
      <c r="BN113" s="301"/>
      <c r="BO113" s="301"/>
      <c r="BP113" s="301"/>
    </row>
    <row r="114" spans="1:68" s="111" customFormat="1" ht="20.25" customHeight="1">
      <c r="A114" s="302"/>
      <c r="B114" s="195"/>
      <c r="C114" s="195"/>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9"/>
      <c r="AE114" s="299"/>
      <c r="AF114" s="299"/>
      <c r="AG114" s="299"/>
      <c r="AH114" s="299"/>
      <c r="AI114" s="299"/>
      <c r="AJ114" s="299"/>
      <c r="AK114" s="299"/>
      <c r="AL114" s="299"/>
      <c r="AM114" s="299"/>
      <c r="AN114" s="299"/>
      <c r="AO114" s="299"/>
      <c r="AP114" s="299"/>
      <c r="AQ114" s="299"/>
      <c r="AR114" s="299"/>
      <c r="AS114" s="299"/>
      <c r="AT114" s="299"/>
      <c r="AU114" s="299"/>
      <c r="AV114" s="299"/>
      <c r="AW114" s="300"/>
      <c r="AX114" s="300"/>
      <c r="AY114" s="300"/>
      <c r="AZ114" s="300"/>
      <c r="BA114" s="300"/>
      <c r="BB114" s="300"/>
      <c r="BC114" s="300"/>
      <c r="BD114" s="300"/>
      <c r="BE114" s="300"/>
      <c r="BF114" s="300"/>
      <c r="BG114" s="300"/>
      <c r="BH114" s="300"/>
      <c r="BI114" s="301"/>
      <c r="BJ114" s="301"/>
      <c r="BK114" s="301"/>
      <c r="BL114" s="301"/>
      <c r="BM114" s="301"/>
      <c r="BN114" s="301"/>
      <c r="BO114" s="301"/>
      <c r="BP114" s="301"/>
    </row>
    <row r="115" spans="1:68" s="111" customFormat="1" ht="20.25" customHeight="1">
      <c r="A115" s="302"/>
      <c r="B115" s="195"/>
      <c r="C115" s="195"/>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299"/>
      <c r="AD115" s="299"/>
      <c r="AE115" s="299"/>
      <c r="AF115" s="299"/>
      <c r="AG115" s="299"/>
      <c r="AH115" s="299"/>
      <c r="AI115" s="299"/>
      <c r="AJ115" s="299"/>
      <c r="AK115" s="299"/>
      <c r="AL115" s="299"/>
      <c r="AM115" s="299"/>
      <c r="AN115" s="299"/>
      <c r="AO115" s="299"/>
      <c r="AP115" s="299"/>
      <c r="AQ115" s="299"/>
      <c r="AR115" s="299"/>
      <c r="AS115" s="299"/>
      <c r="AT115" s="299"/>
      <c r="AU115" s="299"/>
      <c r="AV115" s="299"/>
      <c r="AW115" s="300"/>
      <c r="AX115" s="300"/>
      <c r="AY115" s="300"/>
      <c r="AZ115" s="300"/>
      <c r="BA115" s="300"/>
      <c r="BB115" s="300"/>
      <c r="BC115" s="300"/>
      <c r="BD115" s="300"/>
      <c r="BE115" s="300"/>
      <c r="BF115" s="300"/>
      <c r="BG115" s="300"/>
      <c r="BH115" s="300"/>
      <c r="BI115" s="301"/>
      <c r="BJ115" s="301"/>
      <c r="BK115" s="301"/>
      <c r="BL115" s="301"/>
      <c r="BM115" s="301"/>
      <c r="BN115" s="301"/>
      <c r="BO115" s="301"/>
      <c r="BP115" s="301"/>
    </row>
    <row r="116" spans="1:68" s="111" customFormat="1" ht="20.25" customHeight="1">
      <c r="A116" s="302"/>
      <c r="B116" s="195"/>
      <c r="C116" s="195"/>
      <c r="D116" s="299"/>
      <c r="E116" s="299"/>
      <c r="F116" s="299"/>
      <c r="G116" s="299"/>
      <c r="H116" s="299"/>
      <c r="I116" s="299"/>
      <c r="J116" s="299"/>
      <c r="K116" s="299"/>
      <c r="L116" s="299"/>
      <c r="M116" s="299"/>
      <c r="N116" s="299"/>
      <c r="O116" s="299"/>
      <c r="P116" s="299"/>
      <c r="Q116" s="299"/>
      <c r="R116" s="299"/>
      <c r="S116" s="299"/>
      <c r="T116" s="299"/>
      <c r="U116" s="299"/>
      <c r="V116" s="299"/>
      <c r="W116" s="299"/>
      <c r="X116" s="299"/>
      <c r="Y116" s="299"/>
      <c r="Z116" s="299"/>
      <c r="AA116" s="299"/>
      <c r="AB116" s="299"/>
      <c r="AC116" s="299"/>
      <c r="AD116" s="299"/>
      <c r="AE116" s="299"/>
      <c r="AF116" s="299"/>
      <c r="AG116" s="299"/>
      <c r="AH116" s="299"/>
      <c r="AI116" s="299"/>
      <c r="AJ116" s="299"/>
      <c r="AK116" s="299"/>
      <c r="AL116" s="299"/>
      <c r="AM116" s="299"/>
      <c r="AN116" s="299"/>
      <c r="AO116" s="299"/>
      <c r="AP116" s="299"/>
      <c r="AQ116" s="299"/>
      <c r="AR116" s="299"/>
      <c r="AS116" s="299"/>
      <c r="AT116" s="299"/>
      <c r="AU116" s="299"/>
      <c r="AV116" s="299"/>
      <c r="AW116" s="300"/>
      <c r="AX116" s="300"/>
      <c r="AY116" s="300"/>
      <c r="AZ116" s="300"/>
      <c r="BA116" s="300"/>
      <c r="BB116" s="300"/>
      <c r="BC116" s="300"/>
      <c r="BD116" s="300"/>
      <c r="BE116" s="300"/>
      <c r="BF116" s="300"/>
      <c r="BG116" s="300"/>
      <c r="BH116" s="300"/>
      <c r="BI116" s="301"/>
      <c r="BJ116" s="301"/>
      <c r="BK116" s="301"/>
      <c r="BL116" s="301"/>
      <c r="BM116" s="301"/>
      <c r="BN116" s="301"/>
      <c r="BO116" s="301"/>
      <c r="BP116" s="301"/>
    </row>
    <row r="117" spans="1:68" s="111" customFormat="1" ht="20.25" customHeight="1">
      <c r="A117" s="302"/>
      <c r="B117" s="195"/>
      <c r="C117" s="195"/>
      <c r="D117" s="299"/>
      <c r="E117" s="299"/>
      <c r="F117" s="299"/>
      <c r="G117" s="299"/>
      <c r="H117" s="299"/>
      <c r="I117" s="299"/>
      <c r="J117" s="299"/>
      <c r="K117" s="299"/>
      <c r="L117" s="299"/>
      <c r="M117" s="299"/>
      <c r="N117" s="299"/>
      <c r="O117" s="299"/>
      <c r="P117" s="299"/>
      <c r="Q117" s="299"/>
      <c r="R117" s="299"/>
      <c r="S117" s="299"/>
      <c r="T117" s="299"/>
      <c r="U117" s="299"/>
      <c r="V117" s="299"/>
      <c r="W117" s="299"/>
      <c r="X117" s="299"/>
      <c r="Y117" s="299"/>
      <c r="Z117" s="299"/>
      <c r="AA117" s="299"/>
      <c r="AB117" s="299"/>
      <c r="AC117" s="299"/>
      <c r="AD117" s="299"/>
      <c r="AE117" s="299"/>
      <c r="AF117" s="299"/>
      <c r="AG117" s="299"/>
      <c r="AH117" s="299"/>
      <c r="AI117" s="299"/>
      <c r="AJ117" s="299"/>
      <c r="AK117" s="299"/>
      <c r="AL117" s="299"/>
      <c r="AM117" s="299"/>
      <c r="AN117" s="299"/>
      <c r="AO117" s="299"/>
      <c r="AP117" s="299"/>
      <c r="AQ117" s="299"/>
      <c r="AR117" s="299"/>
      <c r="AS117" s="299"/>
      <c r="AT117" s="299"/>
      <c r="AU117" s="299"/>
      <c r="AV117" s="299"/>
      <c r="AW117" s="300"/>
      <c r="AX117" s="300"/>
      <c r="AY117" s="300"/>
      <c r="AZ117" s="300"/>
      <c r="BA117" s="300"/>
      <c r="BB117" s="300"/>
      <c r="BC117" s="300"/>
      <c r="BD117" s="300"/>
      <c r="BE117" s="300"/>
      <c r="BF117" s="300"/>
      <c r="BG117" s="300"/>
      <c r="BH117" s="300"/>
      <c r="BI117" s="301"/>
      <c r="BJ117" s="301"/>
      <c r="BK117" s="301"/>
      <c r="BL117" s="301"/>
      <c r="BM117" s="301"/>
      <c r="BN117" s="301"/>
      <c r="BO117" s="301"/>
      <c r="BP117" s="301"/>
    </row>
    <row r="118" spans="1:68" s="111" customFormat="1" ht="20.25" customHeight="1">
      <c r="A118" s="302"/>
      <c r="B118" s="195"/>
      <c r="C118" s="195"/>
      <c r="D118" s="299"/>
      <c r="E118" s="299"/>
      <c r="F118" s="299"/>
      <c r="G118" s="299"/>
      <c r="H118" s="299"/>
      <c r="I118" s="299"/>
      <c r="J118" s="299"/>
      <c r="K118" s="299"/>
      <c r="L118" s="299"/>
      <c r="M118" s="299"/>
      <c r="N118" s="299"/>
      <c r="O118" s="299"/>
      <c r="P118" s="299"/>
      <c r="Q118" s="299"/>
      <c r="R118" s="299"/>
      <c r="S118" s="299"/>
      <c r="T118" s="299"/>
      <c r="U118" s="299"/>
      <c r="V118" s="299"/>
      <c r="W118" s="299"/>
      <c r="X118" s="299"/>
      <c r="Y118" s="299"/>
      <c r="Z118" s="299"/>
      <c r="AA118" s="299"/>
      <c r="AB118" s="299"/>
      <c r="AC118" s="299"/>
      <c r="AD118" s="299"/>
      <c r="AE118" s="299"/>
      <c r="AF118" s="299"/>
      <c r="AG118" s="299"/>
      <c r="AH118" s="299"/>
      <c r="AI118" s="299"/>
      <c r="AJ118" s="299"/>
      <c r="AK118" s="299"/>
      <c r="AL118" s="299"/>
      <c r="AM118" s="299"/>
      <c r="AN118" s="299"/>
      <c r="AO118" s="299"/>
      <c r="AP118" s="299"/>
      <c r="AQ118" s="299"/>
      <c r="AR118" s="299"/>
      <c r="AS118" s="299"/>
      <c r="AT118" s="1091" t="s">
        <v>352</v>
      </c>
      <c r="AU118" s="1092"/>
      <c r="AV118" s="1092"/>
      <c r="AW118" s="1092"/>
      <c r="AX118" s="1092"/>
      <c r="AY118" s="1092"/>
      <c r="AZ118" s="1092"/>
      <c r="BA118" s="1092"/>
      <c r="BB118" s="1092"/>
      <c r="BC118" s="1092"/>
      <c r="BD118" s="1092"/>
      <c r="BE118" s="1092"/>
      <c r="BF118" s="1092"/>
      <c r="BG118" s="1092"/>
      <c r="BH118" s="1092"/>
      <c r="BI118" s="1092"/>
      <c r="BJ118" s="1092"/>
      <c r="BK118" s="1092"/>
      <c r="BL118" s="1092"/>
      <c r="BM118" s="1092"/>
      <c r="BN118" s="1092"/>
      <c r="BO118" s="1092"/>
      <c r="BP118" s="1093"/>
    </row>
    <row r="119" spans="1:68" s="111" customFormat="1" ht="20.25" customHeight="1">
      <c r="A119" s="302"/>
      <c r="B119" s="195"/>
      <c r="C119" s="195"/>
      <c r="D119" s="299"/>
      <c r="E119" s="299"/>
      <c r="F119" s="299"/>
      <c r="G119" s="299"/>
      <c r="H119" s="299"/>
      <c r="I119" s="299"/>
      <c r="J119" s="299"/>
      <c r="K119" s="299"/>
      <c r="L119" s="299"/>
      <c r="M119" s="299"/>
      <c r="N119" s="299"/>
      <c r="O119" s="299"/>
      <c r="P119" s="299"/>
      <c r="Q119" s="299"/>
      <c r="R119" s="299"/>
      <c r="S119" s="299"/>
      <c r="T119" s="299"/>
      <c r="U119" s="299"/>
      <c r="V119" s="299"/>
      <c r="W119" s="299"/>
      <c r="X119" s="299"/>
      <c r="Y119" s="299"/>
      <c r="Z119" s="299"/>
      <c r="AA119" s="299"/>
      <c r="AB119" s="299"/>
      <c r="AC119" s="299"/>
      <c r="AD119" s="299"/>
      <c r="AE119" s="299"/>
      <c r="AF119" s="299"/>
      <c r="AG119" s="299"/>
      <c r="AH119" s="299"/>
      <c r="AI119" s="299"/>
      <c r="AJ119" s="299"/>
      <c r="AK119" s="299"/>
      <c r="AL119" s="299"/>
      <c r="AM119" s="299"/>
      <c r="AN119" s="299"/>
      <c r="AO119" s="299"/>
      <c r="AP119" s="299"/>
      <c r="AQ119" s="299"/>
      <c r="AR119" s="299"/>
      <c r="AS119" s="299"/>
      <c r="AT119" s="1091" t="s">
        <v>613</v>
      </c>
      <c r="AU119" s="1092"/>
      <c r="AV119" s="1092"/>
      <c r="AW119" s="1092"/>
      <c r="AX119" s="1092"/>
      <c r="AY119" s="1092"/>
      <c r="AZ119" s="1092"/>
      <c r="BA119" s="1092"/>
      <c r="BB119" s="1092"/>
      <c r="BC119" s="1092"/>
      <c r="BD119" s="1092"/>
      <c r="BE119" s="1092"/>
      <c r="BF119" s="1092"/>
      <c r="BG119" s="1092"/>
      <c r="BH119" s="1092"/>
      <c r="BI119" s="1092"/>
      <c r="BJ119" s="1092"/>
      <c r="BK119" s="1092"/>
      <c r="BL119" s="1092"/>
      <c r="BM119" s="1092"/>
      <c r="BN119" s="1092"/>
      <c r="BO119" s="1092"/>
      <c r="BP119" s="1093"/>
    </row>
    <row r="120" spans="1:68" s="111" customFormat="1" ht="20.25" customHeight="1">
      <c r="A120" s="302"/>
      <c r="B120" s="195"/>
      <c r="C120" s="195"/>
      <c r="D120" s="299"/>
      <c r="E120" s="299"/>
      <c r="F120" s="299"/>
      <c r="G120" s="299"/>
      <c r="H120" s="299"/>
      <c r="I120" s="299"/>
      <c r="J120" s="299"/>
      <c r="K120" s="299"/>
      <c r="L120" s="299"/>
      <c r="M120" s="299"/>
      <c r="N120" s="299"/>
      <c r="O120" s="299"/>
      <c r="P120" s="299"/>
      <c r="Q120" s="299"/>
      <c r="R120" s="299"/>
      <c r="S120" s="299"/>
      <c r="T120" s="299"/>
      <c r="U120" s="299"/>
      <c r="V120" s="299"/>
      <c r="W120" s="299"/>
      <c r="X120" s="299"/>
      <c r="Y120" s="299"/>
      <c r="Z120" s="299"/>
      <c r="AA120" s="299"/>
      <c r="AB120" s="299"/>
      <c r="AC120" s="299"/>
      <c r="AD120" s="299"/>
      <c r="AE120" s="299"/>
      <c r="AF120" s="299"/>
      <c r="AG120" s="299"/>
      <c r="AH120" s="299"/>
      <c r="AI120" s="299"/>
      <c r="AJ120" s="299"/>
      <c r="AK120" s="299"/>
      <c r="AL120" s="299"/>
      <c r="AM120" s="299"/>
      <c r="AN120" s="299"/>
      <c r="AO120" s="299"/>
      <c r="AP120" s="299"/>
      <c r="AQ120" s="299"/>
      <c r="AR120" s="299"/>
      <c r="AS120" s="299"/>
      <c r="AT120" s="1091" t="s">
        <v>614</v>
      </c>
      <c r="AU120" s="1092"/>
      <c r="AV120" s="1092"/>
      <c r="AW120" s="1092"/>
      <c r="AX120" s="1092"/>
      <c r="AY120" s="1092"/>
      <c r="AZ120" s="1092"/>
      <c r="BA120" s="1092"/>
      <c r="BB120" s="1092"/>
      <c r="BC120" s="1092"/>
      <c r="BD120" s="1092"/>
      <c r="BE120" s="1092"/>
      <c r="BF120" s="1092"/>
      <c r="BG120" s="1092"/>
      <c r="BH120" s="1092"/>
      <c r="BI120" s="1092"/>
      <c r="BJ120" s="1092"/>
      <c r="BK120" s="1092"/>
      <c r="BL120" s="1092"/>
      <c r="BM120" s="1092"/>
      <c r="BN120" s="1092"/>
      <c r="BO120" s="1092"/>
      <c r="BP120" s="1093"/>
    </row>
    <row r="121" spans="1:68" s="111" customFormat="1" ht="20.25" customHeight="1">
      <c r="A121" s="302"/>
      <c r="B121" s="195"/>
      <c r="C121" s="195"/>
      <c r="D121" s="299"/>
      <c r="E121" s="299"/>
      <c r="F121" s="299"/>
      <c r="G121" s="299"/>
      <c r="H121" s="299"/>
      <c r="I121" s="299"/>
      <c r="J121" s="299"/>
      <c r="K121" s="299"/>
      <c r="L121" s="299"/>
      <c r="M121" s="299"/>
      <c r="N121" s="299"/>
      <c r="O121" s="299"/>
      <c r="P121" s="299"/>
      <c r="Q121" s="299"/>
      <c r="R121" s="299"/>
      <c r="S121" s="299"/>
      <c r="T121" s="299"/>
      <c r="U121" s="299"/>
      <c r="V121" s="299"/>
      <c r="W121" s="299"/>
      <c r="X121" s="299"/>
      <c r="Y121" s="299"/>
      <c r="Z121" s="299"/>
      <c r="AA121" s="299"/>
      <c r="AB121" s="299"/>
      <c r="AC121" s="299"/>
      <c r="AD121" s="299"/>
      <c r="AE121" s="299"/>
      <c r="AF121" s="299"/>
      <c r="AG121" s="299"/>
      <c r="AH121" s="299"/>
      <c r="AI121" s="299"/>
      <c r="AJ121" s="299"/>
      <c r="AK121" s="299"/>
      <c r="AL121" s="299"/>
      <c r="AM121" s="299"/>
      <c r="AN121" s="299"/>
      <c r="AO121" s="299"/>
      <c r="AP121" s="299"/>
      <c r="AQ121" s="299"/>
      <c r="AR121" s="299"/>
      <c r="AS121" s="299"/>
      <c r="AT121" s="1091" t="s">
        <v>615</v>
      </c>
      <c r="AU121" s="1092"/>
      <c r="AV121" s="1092"/>
      <c r="AW121" s="1092"/>
      <c r="AX121" s="1092"/>
      <c r="AY121" s="1092"/>
      <c r="AZ121" s="1092"/>
      <c r="BA121" s="1092"/>
      <c r="BB121" s="1092"/>
      <c r="BC121" s="1092"/>
      <c r="BD121" s="1092"/>
      <c r="BE121" s="1092"/>
      <c r="BF121" s="1092"/>
      <c r="BG121" s="1092"/>
      <c r="BH121" s="1092"/>
      <c r="BI121" s="1092"/>
      <c r="BJ121" s="1092"/>
      <c r="BK121" s="1092"/>
      <c r="BL121" s="1092"/>
      <c r="BM121" s="1092"/>
      <c r="BN121" s="1092"/>
      <c r="BO121" s="1092"/>
      <c r="BP121" s="1093"/>
    </row>
    <row r="122" spans="1:68" s="154" customFormat="1" ht="20.25" customHeight="1">
      <c r="A122" s="303"/>
      <c r="B122" s="195"/>
      <c r="C122" s="195"/>
      <c r="D122" s="299"/>
      <c r="E122" s="299"/>
      <c r="F122" s="299"/>
      <c r="G122" s="299"/>
      <c r="H122" s="299"/>
      <c r="I122" s="299"/>
      <c r="J122" s="299"/>
      <c r="K122" s="299"/>
      <c r="L122" s="299"/>
      <c r="M122" s="299"/>
      <c r="N122" s="299"/>
      <c r="O122" s="299"/>
      <c r="P122" s="299"/>
      <c r="Q122" s="299"/>
      <c r="R122" s="299"/>
      <c r="S122" s="299"/>
      <c r="T122" s="299"/>
      <c r="U122" s="299"/>
      <c r="V122" s="299"/>
      <c r="W122" s="299"/>
      <c r="X122" s="299"/>
      <c r="Y122" s="299"/>
      <c r="Z122" s="299"/>
      <c r="AA122" s="299"/>
      <c r="AB122" s="299"/>
      <c r="AC122" s="299"/>
      <c r="AD122" s="299"/>
      <c r="AE122" s="299"/>
      <c r="AF122" s="299"/>
      <c r="AG122" s="299"/>
      <c r="AH122" s="299"/>
      <c r="AI122" s="299"/>
      <c r="AJ122" s="299"/>
      <c r="AK122" s="299"/>
      <c r="AL122" s="299"/>
      <c r="AM122" s="299"/>
      <c r="AN122" s="299"/>
      <c r="AO122" s="299"/>
      <c r="AP122" s="299"/>
      <c r="AQ122" s="299"/>
      <c r="AR122" s="299"/>
      <c r="AS122" s="299"/>
      <c r="AT122" s="1091" t="s">
        <v>616</v>
      </c>
      <c r="AU122" s="1092"/>
      <c r="AV122" s="1092"/>
      <c r="AW122" s="1092"/>
      <c r="AX122" s="1092"/>
      <c r="AY122" s="1092"/>
      <c r="AZ122" s="1092"/>
      <c r="BA122" s="1092"/>
      <c r="BB122" s="1092"/>
      <c r="BC122" s="1092"/>
      <c r="BD122" s="1092"/>
      <c r="BE122" s="1092"/>
      <c r="BF122" s="1092"/>
      <c r="BG122" s="1092"/>
      <c r="BH122" s="1092"/>
      <c r="BI122" s="1092"/>
      <c r="BJ122" s="1092"/>
      <c r="BK122" s="1092"/>
      <c r="BL122" s="1092"/>
      <c r="BM122" s="1092"/>
      <c r="BN122" s="1092"/>
      <c r="BO122" s="1092"/>
      <c r="BP122" s="1093"/>
    </row>
    <row r="123" spans="1:68" s="111" customFormat="1" ht="20.25" customHeight="1">
      <c r="A123" s="302"/>
      <c r="B123" s="195"/>
      <c r="C123" s="195"/>
      <c r="D123" s="304"/>
      <c r="E123" s="304"/>
      <c r="F123" s="304"/>
      <c r="G123" s="304"/>
      <c r="H123" s="304"/>
      <c r="I123" s="304"/>
      <c r="J123" s="304"/>
      <c r="K123" s="304"/>
      <c r="L123" s="304"/>
      <c r="M123" s="304"/>
      <c r="N123" s="304"/>
      <c r="O123" s="304"/>
      <c r="P123" s="304"/>
      <c r="Q123" s="304"/>
      <c r="R123" s="304"/>
      <c r="S123" s="305"/>
      <c r="T123" s="305"/>
      <c r="U123" s="305"/>
      <c r="V123" s="305"/>
      <c r="W123" s="305"/>
      <c r="X123" s="305"/>
      <c r="Y123" s="305"/>
      <c r="Z123" s="305"/>
      <c r="AA123" s="305"/>
      <c r="AB123" s="305"/>
      <c r="AC123" s="305"/>
      <c r="AD123" s="305"/>
      <c r="AE123" s="305"/>
      <c r="AF123" s="305"/>
      <c r="AG123" s="305"/>
      <c r="AH123" s="304"/>
      <c r="AI123" s="304"/>
      <c r="AJ123" s="304"/>
      <c r="AK123" s="304"/>
      <c r="AL123" s="304"/>
      <c r="AM123" s="304"/>
      <c r="AN123" s="304"/>
      <c r="AO123" s="304"/>
      <c r="AP123" s="304"/>
      <c r="AQ123" s="304"/>
      <c r="AR123" s="304"/>
      <c r="AS123" s="304"/>
      <c r="AT123" s="1091"/>
      <c r="AU123" s="1092"/>
      <c r="AV123" s="1092"/>
      <c r="AW123" s="1092"/>
      <c r="AX123" s="1092"/>
      <c r="AY123" s="1092"/>
      <c r="AZ123" s="1092"/>
      <c r="BA123" s="1092"/>
      <c r="BB123" s="1092"/>
      <c r="BC123" s="1092"/>
      <c r="BD123" s="1092"/>
      <c r="BE123" s="1092"/>
      <c r="BF123" s="1092"/>
      <c r="BG123" s="1092"/>
      <c r="BH123" s="1092"/>
      <c r="BI123" s="1092"/>
      <c r="BJ123" s="1092"/>
      <c r="BK123" s="1092"/>
      <c r="BL123" s="1092"/>
      <c r="BM123" s="1092"/>
      <c r="BN123" s="1092"/>
      <c r="BO123" s="1092"/>
      <c r="BP123" s="1093"/>
    </row>
    <row r="124" spans="1:68" s="111" customFormat="1" ht="20.25" customHeight="1">
      <c r="A124" s="302"/>
      <c r="B124" s="195"/>
      <c r="C124" s="195"/>
      <c r="D124" s="304"/>
      <c r="E124" s="304"/>
      <c r="F124" s="304"/>
      <c r="G124" s="304"/>
      <c r="H124" s="304"/>
      <c r="I124" s="304"/>
      <c r="J124" s="304"/>
      <c r="K124" s="304"/>
      <c r="L124" s="304"/>
      <c r="M124" s="304"/>
      <c r="N124" s="304"/>
      <c r="O124" s="304"/>
      <c r="P124" s="304"/>
      <c r="Q124" s="304"/>
      <c r="R124" s="304"/>
      <c r="S124" s="305"/>
      <c r="T124" s="305"/>
      <c r="U124" s="305"/>
      <c r="V124" s="305"/>
      <c r="W124" s="305"/>
      <c r="X124" s="305"/>
      <c r="Y124" s="305"/>
      <c r="Z124" s="305"/>
      <c r="AA124" s="305"/>
      <c r="AB124" s="305"/>
      <c r="AC124" s="305"/>
      <c r="AD124" s="305"/>
      <c r="AE124" s="305"/>
      <c r="AF124" s="305"/>
      <c r="AG124" s="305"/>
      <c r="AH124" s="304"/>
      <c r="AI124" s="304"/>
      <c r="AJ124" s="304"/>
      <c r="AK124" s="304"/>
      <c r="AL124" s="304"/>
      <c r="AM124" s="304"/>
      <c r="AN124" s="304"/>
      <c r="AO124" s="304"/>
      <c r="AP124" s="304"/>
      <c r="AQ124" s="304"/>
      <c r="AR124" s="304"/>
      <c r="AS124" s="304"/>
      <c r="AT124" s="304"/>
      <c r="AU124" s="304"/>
      <c r="AV124" s="304"/>
      <c r="AW124" s="304"/>
      <c r="AX124" s="304"/>
      <c r="AY124" s="304"/>
      <c r="AZ124" s="304"/>
      <c r="BA124" s="304"/>
      <c r="BB124" s="304"/>
      <c r="BC124" s="304"/>
      <c r="BD124" s="304"/>
      <c r="BE124" s="304"/>
      <c r="BF124" s="304"/>
      <c r="BG124" s="304"/>
      <c r="BH124" s="304"/>
      <c r="BI124" s="306"/>
      <c r="BJ124" s="306"/>
      <c r="BK124" s="306"/>
      <c r="BL124" s="306"/>
      <c r="BM124" s="306"/>
      <c r="BN124" s="306"/>
      <c r="BO124" s="306"/>
      <c r="BP124" s="306"/>
    </row>
    <row r="125" spans="1:68" s="111" customFormat="1" ht="20.25" customHeight="1">
      <c r="A125" s="302"/>
      <c r="B125" s="195"/>
      <c r="C125" s="195"/>
      <c r="D125" s="304"/>
      <c r="E125" s="304"/>
      <c r="F125" s="304"/>
      <c r="G125" s="304"/>
      <c r="H125" s="304"/>
      <c r="I125" s="304"/>
      <c r="J125" s="304"/>
      <c r="K125" s="304"/>
      <c r="L125" s="304"/>
      <c r="M125" s="304"/>
      <c r="N125" s="304"/>
      <c r="O125" s="304"/>
      <c r="P125" s="304"/>
      <c r="Q125" s="304"/>
      <c r="R125" s="304"/>
      <c r="S125" s="305"/>
      <c r="T125" s="305"/>
      <c r="U125" s="305"/>
      <c r="V125" s="305"/>
      <c r="W125" s="305"/>
      <c r="X125" s="305"/>
      <c r="Y125" s="305"/>
      <c r="Z125" s="305"/>
      <c r="AA125" s="305"/>
      <c r="AB125" s="305"/>
      <c r="AC125" s="305"/>
      <c r="AD125" s="305"/>
      <c r="AE125" s="305"/>
      <c r="AF125" s="305"/>
      <c r="AG125" s="305"/>
      <c r="AH125" s="304"/>
      <c r="AI125" s="304"/>
      <c r="AJ125" s="304"/>
      <c r="AK125" s="304"/>
      <c r="AL125" s="304"/>
      <c r="AM125" s="304"/>
      <c r="AN125" s="304"/>
      <c r="AO125" s="304"/>
      <c r="AP125" s="304"/>
      <c r="AQ125" s="304"/>
      <c r="AR125" s="304"/>
      <c r="AS125" s="304"/>
      <c r="AT125" s="304"/>
      <c r="AU125" s="304"/>
      <c r="AV125" s="304"/>
      <c r="AW125" s="304"/>
      <c r="AX125" s="304"/>
      <c r="AY125" s="304"/>
      <c r="AZ125" s="304"/>
      <c r="BA125" s="304"/>
      <c r="BB125" s="304"/>
      <c r="BC125" s="304"/>
      <c r="BD125" s="304"/>
      <c r="BE125" s="304"/>
      <c r="BF125" s="304"/>
      <c r="BG125" s="304"/>
      <c r="BH125" s="304"/>
      <c r="BI125" s="306"/>
      <c r="BJ125" s="306"/>
      <c r="BK125" s="306"/>
      <c r="BL125" s="306"/>
      <c r="BM125" s="306"/>
      <c r="BN125" s="306"/>
      <c r="BO125" s="306"/>
      <c r="BP125" s="306"/>
    </row>
    <row r="126" spans="1:68" s="111" customFormat="1" ht="20.25" customHeight="1">
      <c r="A126" s="302"/>
      <c r="B126" s="195"/>
      <c r="C126" s="195"/>
      <c r="D126" s="304"/>
      <c r="E126" s="304"/>
      <c r="F126" s="304"/>
      <c r="G126" s="304"/>
      <c r="H126" s="304"/>
      <c r="I126" s="304"/>
      <c r="J126" s="304"/>
      <c r="K126" s="304"/>
      <c r="L126" s="304"/>
      <c r="M126" s="304"/>
      <c r="N126" s="304"/>
      <c r="O126" s="304"/>
      <c r="P126" s="304"/>
      <c r="Q126" s="304"/>
      <c r="R126" s="304"/>
      <c r="S126" s="305"/>
      <c r="T126" s="305"/>
      <c r="U126" s="305"/>
      <c r="V126" s="305"/>
      <c r="W126" s="305"/>
      <c r="X126" s="305"/>
      <c r="Y126" s="305"/>
      <c r="Z126" s="305"/>
      <c r="AA126" s="305"/>
      <c r="AB126" s="305"/>
      <c r="AC126" s="305"/>
      <c r="AD126" s="305"/>
      <c r="AE126" s="305"/>
      <c r="AF126" s="305"/>
      <c r="AG126" s="305"/>
      <c r="AH126" s="304"/>
      <c r="AI126" s="304"/>
      <c r="AJ126" s="304"/>
      <c r="AK126" s="304"/>
      <c r="AL126" s="304"/>
      <c r="AM126" s="304"/>
      <c r="AN126" s="304"/>
      <c r="AO126" s="304"/>
      <c r="AP126" s="304"/>
      <c r="AQ126" s="304"/>
      <c r="AR126" s="304"/>
      <c r="AS126" s="304"/>
      <c r="AT126" s="304"/>
      <c r="AU126" s="304"/>
      <c r="AV126" s="304"/>
      <c r="AW126" s="304"/>
      <c r="AX126" s="304"/>
      <c r="AY126" s="304"/>
      <c r="AZ126" s="304"/>
      <c r="BA126" s="304"/>
      <c r="BB126" s="304"/>
      <c r="BC126" s="304"/>
      <c r="BD126" s="304"/>
      <c r="BE126" s="304"/>
      <c r="BF126" s="304"/>
      <c r="BG126" s="304"/>
      <c r="BH126" s="304"/>
      <c r="BI126" s="306"/>
      <c r="BJ126" s="306"/>
      <c r="BK126" s="306"/>
      <c r="BL126" s="306"/>
      <c r="BM126" s="306"/>
      <c r="BN126" s="306"/>
      <c r="BO126" s="306"/>
      <c r="BP126" s="306"/>
    </row>
    <row r="127" spans="1:68" s="115" customFormat="1" ht="20.25" customHeight="1">
      <c r="A127" s="113"/>
      <c r="B127" s="69"/>
      <c r="C127" s="69"/>
      <c r="D127" s="78"/>
      <c r="E127" s="78"/>
      <c r="F127" s="78"/>
      <c r="G127" s="78"/>
      <c r="H127" s="78"/>
      <c r="I127" s="78"/>
      <c r="J127" s="78"/>
      <c r="K127" s="78"/>
      <c r="L127" s="78"/>
      <c r="M127" s="78"/>
      <c r="N127" s="78"/>
      <c r="O127" s="78"/>
      <c r="P127" s="78"/>
      <c r="Q127" s="78"/>
      <c r="R127" s="78"/>
      <c r="S127" s="78"/>
      <c r="T127" s="121"/>
      <c r="U127" s="121"/>
      <c r="V127" s="121"/>
      <c r="W127" s="121"/>
      <c r="X127" s="121"/>
      <c r="Y127" s="121"/>
      <c r="Z127" s="121"/>
      <c r="AA127" s="121"/>
      <c r="AB127" s="121"/>
      <c r="AC127" s="121"/>
      <c r="AD127" s="121"/>
      <c r="AE127" s="121"/>
      <c r="AF127" s="121"/>
      <c r="AG127" s="121"/>
      <c r="AH127" s="121"/>
      <c r="AI127" s="121"/>
      <c r="AJ127" s="121"/>
      <c r="AK127" s="121"/>
      <c r="AL127" s="121"/>
      <c r="AM127" s="121"/>
      <c r="AN127" s="121"/>
      <c r="AO127" s="258"/>
      <c r="AP127" s="258"/>
      <c r="AQ127" s="258"/>
      <c r="AR127" s="258"/>
      <c r="AS127" s="258"/>
      <c r="AT127" s="258"/>
      <c r="AU127" s="258"/>
      <c r="AV127" s="260"/>
      <c r="AW127" s="260"/>
      <c r="AX127" s="138"/>
      <c r="AY127" s="138"/>
      <c r="AZ127" s="138"/>
      <c r="BA127" s="138"/>
      <c r="BB127" s="138"/>
      <c r="BC127" s="138"/>
      <c r="BD127" s="138"/>
      <c r="BE127" s="138"/>
      <c r="BF127" s="138"/>
      <c r="BG127" s="138"/>
      <c r="BH127" s="138"/>
      <c r="BI127" s="138"/>
      <c r="BJ127" s="138"/>
      <c r="BK127" s="138"/>
      <c r="BL127" s="138"/>
      <c r="BM127" s="138"/>
      <c r="BN127" s="138"/>
      <c r="BO127" s="138"/>
      <c r="BP127" s="138"/>
    </row>
    <row r="128" spans="1:56" s="115" customFormat="1" ht="20.25" customHeight="1">
      <c r="A128" s="113"/>
      <c r="B128" s="139"/>
      <c r="D128" s="124"/>
      <c r="P128" s="260"/>
      <c r="Q128" s="260"/>
      <c r="R128" s="260"/>
      <c r="S128" s="260"/>
      <c r="T128" s="260"/>
      <c r="U128" s="260"/>
      <c r="V128" s="260"/>
      <c r="W128" s="260"/>
      <c r="X128" s="260"/>
      <c r="Y128" s="260"/>
      <c r="Z128" s="260"/>
      <c r="AA128" s="260"/>
      <c r="AB128" s="260"/>
      <c r="AC128" s="260"/>
      <c r="AD128" s="260"/>
      <c r="AE128" s="260"/>
      <c r="AF128" s="260"/>
      <c r="AG128" s="260"/>
      <c r="AH128" s="260"/>
      <c r="AI128" s="260"/>
      <c r="AJ128" s="260"/>
      <c r="AK128" s="260"/>
      <c r="AL128" s="260"/>
      <c r="AM128" s="260"/>
      <c r="AN128" s="260"/>
      <c r="AO128" s="260"/>
      <c r="AP128" s="260"/>
      <c r="AQ128" s="260"/>
      <c r="AR128" s="260"/>
      <c r="AS128" s="260"/>
      <c r="AT128" s="260"/>
      <c r="AU128" s="260"/>
      <c r="AV128" s="260"/>
      <c r="AW128" s="260"/>
      <c r="AX128" s="140"/>
      <c r="AY128" s="140"/>
      <c r="AZ128" s="140"/>
      <c r="BA128" s="140"/>
      <c r="BB128" s="260"/>
      <c r="BC128" s="260"/>
      <c r="BD128" s="260"/>
    </row>
    <row r="129" spans="1:68" s="115" customFormat="1" ht="20.25" customHeight="1">
      <c r="A129" s="113"/>
      <c r="B129" s="69"/>
      <c r="C129" s="69"/>
      <c r="D129" s="141"/>
      <c r="E129" s="141"/>
      <c r="F129" s="141"/>
      <c r="G129" s="141"/>
      <c r="H129" s="141"/>
      <c r="I129" s="141"/>
      <c r="J129" s="141"/>
      <c r="K129" s="141"/>
      <c r="L129" s="141"/>
      <c r="M129" s="141"/>
      <c r="N129" s="141"/>
      <c r="O129" s="141"/>
      <c r="P129" s="141"/>
      <c r="Q129" s="141"/>
      <c r="R129" s="141"/>
      <c r="S129" s="141"/>
      <c r="T129" s="141"/>
      <c r="U129" s="141"/>
      <c r="V129" s="141"/>
      <c r="W129" s="141"/>
      <c r="X129" s="141"/>
      <c r="Y129" s="141"/>
      <c r="Z129" s="141"/>
      <c r="AA129" s="141"/>
      <c r="AB129" s="141"/>
      <c r="AC129" s="141"/>
      <c r="AD129" s="141"/>
      <c r="AE129" s="141"/>
      <c r="AF129" s="141"/>
      <c r="AG129" s="141"/>
      <c r="AH129" s="141"/>
      <c r="AI129" s="141"/>
      <c r="AJ129" s="141"/>
      <c r="AK129" s="141"/>
      <c r="AL129" s="141"/>
      <c r="AM129" s="141"/>
      <c r="AN129" s="141"/>
      <c r="AO129" s="141"/>
      <c r="AP129" s="141"/>
      <c r="AQ129" s="141"/>
      <c r="AR129" s="141"/>
      <c r="AS129" s="141"/>
      <c r="AT129" s="141"/>
      <c r="AU129" s="141"/>
      <c r="AV129" s="141"/>
      <c r="AW129" s="141"/>
      <c r="AX129" s="142"/>
      <c r="AY129" s="142"/>
      <c r="AZ129" s="142"/>
      <c r="BA129" s="142"/>
      <c r="BB129" s="142"/>
      <c r="BC129" s="142"/>
      <c r="BD129" s="142"/>
      <c r="BE129" s="142"/>
      <c r="BF129" s="142"/>
      <c r="BG129" s="142"/>
      <c r="BH129" s="142"/>
      <c r="BI129" s="142"/>
      <c r="BJ129" s="142"/>
      <c r="BK129" s="142"/>
      <c r="BL129" s="142"/>
      <c r="BM129" s="142"/>
      <c r="BN129" s="142"/>
      <c r="BO129" s="142"/>
      <c r="BP129" s="142"/>
    </row>
    <row r="130" spans="1:68" s="115" customFormat="1" ht="20.25" customHeight="1">
      <c r="A130" s="113"/>
      <c r="B130" s="69"/>
      <c r="C130" s="69"/>
      <c r="D130" s="141"/>
      <c r="E130" s="141"/>
      <c r="F130" s="141"/>
      <c r="G130" s="141"/>
      <c r="H130" s="141"/>
      <c r="I130" s="141"/>
      <c r="J130" s="141"/>
      <c r="K130" s="141"/>
      <c r="L130" s="141"/>
      <c r="M130" s="141"/>
      <c r="N130" s="141"/>
      <c r="O130" s="141"/>
      <c r="P130" s="141"/>
      <c r="Q130" s="141"/>
      <c r="R130" s="141"/>
      <c r="S130" s="141"/>
      <c r="T130" s="141"/>
      <c r="U130" s="141"/>
      <c r="V130" s="141"/>
      <c r="W130" s="141"/>
      <c r="X130" s="141"/>
      <c r="Y130" s="141"/>
      <c r="Z130" s="141"/>
      <c r="AA130" s="141"/>
      <c r="AB130" s="141"/>
      <c r="AC130" s="141"/>
      <c r="AD130" s="141"/>
      <c r="AE130" s="141"/>
      <c r="AF130" s="141"/>
      <c r="AG130" s="141"/>
      <c r="AH130" s="141"/>
      <c r="AI130" s="141"/>
      <c r="AJ130" s="141"/>
      <c r="AK130" s="141"/>
      <c r="AL130" s="141"/>
      <c r="AM130" s="141"/>
      <c r="AN130" s="141"/>
      <c r="AO130" s="141"/>
      <c r="AP130" s="141"/>
      <c r="AQ130" s="141"/>
      <c r="AR130" s="141"/>
      <c r="AS130" s="141"/>
      <c r="AT130" s="141"/>
      <c r="AU130" s="141"/>
      <c r="AV130" s="141"/>
      <c r="AW130" s="141"/>
      <c r="AX130" s="142"/>
      <c r="AY130" s="142"/>
      <c r="AZ130" s="142"/>
      <c r="BA130" s="142"/>
      <c r="BB130" s="142"/>
      <c r="BC130" s="142"/>
      <c r="BD130" s="142"/>
      <c r="BE130" s="142"/>
      <c r="BF130" s="142"/>
      <c r="BG130" s="142"/>
      <c r="BH130" s="142"/>
      <c r="BI130" s="142"/>
      <c r="BJ130" s="142"/>
      <c r="BK130" s="142"/>
      <c r="BL130" s="142"/>
      <c r="BM130" s="142"/>
      <c r="BN130" s="142"/>
      <c r="BO130" s="142"/>
      <c r="BP130" s="142"/>
    </row>
    <row r="131" spans="1:68" s="115" customFormat="1" ht="20.25" customHeight="1">
      <c r="A131" s="113"/>
      <c r="B131" s="69"/>
      <c r="C131" s="69"/>
      <c r="D131" s="141"/>
      <c r="E131" s="141"/>
      <c r="F131" s="141"/>
      <c r="G131" s="141"/>
      <c r="H131" s="141"/>
      <c r="I131" s="141"/>
      <c r="J131" s="141"/>
      <c r="K131" s="141"/>
      <c r="L131" s="141"/>
      <c r="M131" s="141"/>
      <c r="N131" s="141"/>
      <c r="O131" s="141"/>
      <c r="P131" s="141"/>
      <c r="Q131" s="141"/>
      <c r="R131" s="141"/>
      <c r="S131" s="141"/>
      <c r="T131" s="141"/>
      <c r="U131" s="141"/>
      <c r="V131" s="141"/>
      <c r="W131" s="141"/>
      <c r="X131" s="141"/>
      <c r="Y131" s="141"/>
      <c r="Z131" s="141"/>
      <c r="AA131" s="141"/>
      <c r="AB131" s="141"/>
      <c r="AC131" s="141"/>
      <c r="AD131" s="141"/>
      <c r="AE131" s="141"/>
      <c r="AF131" s="141"/>
      <c r="AG131" s="141"/>
      <c r="AH131" s="141"/>
      <c r="AI131" s="141"/>
      <c r="AJ131" s="141"/>
      <c r="AK131" s="141"/>
      <c r="AL131" s="141"/>
      <c r="AM131" s="141"/>
      <c r="AN131" s="141"/>
      <c r="AO131" s="141"/>
      <c r="AP131" s="141"/>
      <c r="AQ131" s="141"/>
      <c r="AR131" s="141"/>
      <c r="AS131" s="141"/>
      <c r="AT131" s="141"/>
      <c r="AU131" s="141"/>
      <c r="AV131" s="141"/>
      <c r="AW131" s="141"/>
      <c r="AX131" s="142"/>
      <c r="AY131" s="142"/>
      <c r="AZ131" s="142"/>
      <c r="BA131" s="142"/>
      <c r="BB131" s="142"/>
      <c r="BC131" s="142"/>
      <c r="BD131" s="142"/>
      <c r="BE131" s="142"/>
      <c r="BF131" s="142"/>
      <c r="BG131" s="142"/>
      <c r="BH131" s="142"/>
      <c r="BI131" s="142"/>
      <c r="BJ131" s="142"/>
      <c r="BK131" s="142"/>
      <c r="BL131" s="142"/>
      <c r="BM131" s="142"/>
      <c r="BN131" s="142"/>
      <c r="BO131" s="142"/>
      <c r="BP131" s="142"/>
    </row>
    <row r="132" spans="1:68" s="115" customFormat="1" ht="20.25" customHeight="1">
      <c r="A132" s="113"/>
      <c r="B132" s="69"/>
      <c r="C132" s="69"/>
      <c r="D132" s="143"/>
      <c r="E132" s="143"/>
      <c r="F132" s="143"/>
      <c r="G132" s="143"/>
      <c r="H132" s="143"/>
      <c r="I132" s="143"/>
      <c r="J132" s="143"/>
      <c r="K132" s="143"/>
      <c r="L132" s="143"/>
      <c r="M132" s="143"/>
      <c r="N132" s="143"/>
      <c r="O132" s="143"/>
      <c r="P132" s="143"/>
      <c r="Q132" s="143"/>
      <c r="R132" s="143"/>
      <c r="S132" s="143"/>
      <c r="T132" s="143"/>
      <c r="U132" s="143"/>
      <c r="V132" s="143"/>
      <c r="W132" s="143"/>
      <c r="X132" s="143"/>
      <c r="Y132" s="143"/>
      <c r="Z132" s="143"/>
      <c r="AA132" s="143"/>
      <c r="AB132" s="143"/>
      <c r="AC132" s="143"/>
      <c r="AD132" s="143"/>
      <c r="AE132" s="143"/>
      <c r="AF132" s="143"/>
      <c r="AG132" s="143"/>
      <c r="AH132" s="143"/>
      <c r="AI132" s="143"/>
      <c r="AJ132" s="143"/>
      <c r="AK132" s="143"/>
      <c r="AL132" s="143"/>
      <c r="AM132" s="143"/>
      <c r="AN132" s="143"/>
      <c r="AO132" s="143"/>
      <c r="AP132" s="143"/>
      <c r="AQ132" s="143"/>
      <c r="AR132" s="143"/>
      <c r="AS132" s="143"/>
      <c r="AT132" s="143"/>
      <c r="AU132" s="143"/>
      <c r="AV132" s="143"/>
      <c r="AW132" s="143"/>
      <c r="AX132" s="143"/>
      <c r="AY132" s="143"/>
      <c r="AZ132" s="143"/>
      <c r="BA132" s="143"/>
      <c r="BB132" s="143"/>
      <c r="BC132" s="143"/>
      <c r="BD132" s="143"/>
      <c r="BE132" s="143"/>
      <c r="BF132" s="143"/>
      <c r="BG132" s="143"/>
      <c r="BH132" s="143"/>
      <c r="BI132" s="143"/>
      <c r="BJ132" s="143"/>
      <c r="BK132" s="143"/>
      <c r="BL132" s="143"/>
      <c r="BM132" s="143"/>
      <c r="BN132" s="143"/>
      <c r="BO132" s="143"/>
      <c r="BP132" s="143"/>
    </row>
    <row r="133" spans="1:68" s="115" customFormat="1" ht="20.25" customHeight="1">
      <c r="A133" s="113"/>
      <c r="B133" s="69"/>
      <c r="C133" s="69"/>
      <c r="D133" s="143"/>
      <c r="E133" s="143"/>
      <c r="F133" s="143"/>
      <c r="G133" s="143"/>
      <c r="H133" s="143"/>
      <c r="I133" s="143"/>
      <c r="J133" s="143"/>
      <c r="K133" s="143"/>
      <c r="L133" s="143"/>
      <c r="M133" s="143"/>
      <c r="N133" s="143"/>
      <c r="O133" s="143"/>
      <c r="P133" s="143"/>
      <c r="Q133" s="143"/>
      <c r="R133" s="143"/>
      <c r="S133" s="143"/>
      <c r="T133" s="143"/>
      <c r="U133" s="143"/>
      <c r="V133" s="143"/>
      <c r="W133" s="143"/>
      <c r="X133" s="143"/>
      <c r="Y133" s="143"/>
      <c r="Z133" s="143"/>
      <c r="AA133" s="143"/>
      <c r="AB133" s="143"/>
      <c r="AC133" s="143"/>
      <c r="AD133" s="143"/>
      <c r="AE133" s="143"/>
      <c r="AF133" s="143"/>
      <c r="AG133" s="143"/>
      <c r="AH133" s="143"/>
      <c r="AI133" s="143"/>
      <c r="AJ133" s="143"/>
      <c r="AK133" s="143"/>
      <c r="AL133" s="143"/>
      <c r="AM133" s="143"/>
      <c r="AN133" s="143"/>
      <c r="AO133" s="143"/>
      <c r="AP133" s="143"/>
      <c r="AQ133" s="143"/>
      <c r="AR133" s="143"/>
      <c r="AS133" s="143"/>
      <c r="AT133" s="143"/>
      <c r="AU133" s="143"/>
      <c r="AV133" s="143"/>
      <c r="AW133" s="143"/>
      <c r="AX133" s="143"/>
      <c r="AY133" s="143"/>
      <c r="AZ133" s="143"/>
      <c r="BA133" s="143"/>
      <c r="BB133" s="143"/>
      <c r="BC133" s="143"/>
      <c r="BD133" s="143"/>
      <c r="BE133" s="143"/>
      <c r="BF133" s="143"/>
      <c r="BG133" s="143"/>
      <c r="BH133" s="143"/>
      <c r="BI133" s="143"/>
      <c r="BJ133" s="143"/>
      <c r="BK133" s="143"/>
      <c r="BL133" s="143"/>
      <c r="BM133" s="143"/>
      <c r="BN133" s="143"/>
      <c r="BO133" s="143"/>
      <c r="BP133" s="143"/>
    </row>
    <row r="134" spans="1:68" s="115" customFormat="1" ht="20.25" customHeight="1">
      <c r="A134" s="113"/>
      <c r="B134" s="69"/>
      <c r="C134" s="69"/>
      <c r="D134" s="143"/>
      <c r="E134" s="143"/>
      <c r="F134" s="143"/>
      <c r="G134" s="143"/>
      <c r="H134" s="143"/>
      <c r="I134" s="143"/>
      <c r="J134" s="143"/>
      <c r="K134" s="143"/>
      <c r="L134" s="143"/>
      <c r="M134" s="143"/>
      <c r="N134" s="143"/>
      <c r="O134" s="143"/>
      <c r="P134" s="143"/>
      <c r="Q134" s="143"/>
      <c r="R134" s="143"/>
      <c r="S134" s="143"/>
      <c r="T134" s="143"/>
      <c r="U134" s="143"/>
      <c r="V134" s="143"/>
      <c r="W134" s="143"/>
      <c r="X134" s="143"/>
      <c r="Y134" s="143"/>
      <c r="Z134" s="143"/>
      <c r="AA134" s="143"/>
      <c r="AB134" s="143"/>
      <c r="AC134" s="143"/>
      <c r="AD134" s="143"/>
      <c r="AE134" s="143"/>
      <c r="AF134" s="143"/>
      <c r="AG134" s="143"/>
      <c r="AH134" s="143"/>
      <c r="AI134" s="143"/>
      <c r="AJ134" s="143"/>
      <c r="AK134" s="143"/>
      <c r="AL134" s="143"/>
      <c r="AM134" s="143"/>
      <c r="AN134" s="143"/>
      <c r="AO134" s="143"/>
      <c r="AP134" s="143"/>
      <c r="AQ134" s="143"/>
      <c r="AR134" s="143"/>
      <c r="AS134" s="143"/>
      <c r="AT134" s="143"/>
      <c r="AU134" s="143"/>
      <c r="AV134" s="143"/>
      <c r="AW134" s="143"/>
      <c r="AX134" s="143"/>
      <c r="AY134" s="143"/>
      <c r="AZ134" s="143"/>
      <c r="BA134" s="143"/>
      <c r="BB134" s="143"/>
      <c r="BC134" s="143"/>
      <c r="BD134" s="143"/>
      <c r="BE134" s="143"/>
      <c r="BF134" s="143"/>
      <c r="BG134" s="143"/>
      <c r="BH134" s="143"/>
      <c r="BI134" s="143"/>
      <c r="BJ134" s="143"/>
      <c r="BK134" s="143"/>
      <c r="BL134" s="143"/>
      <c r="BM134" s="143"/>
      <c r="BN134" s="143"/>
      <c r="BO134" s="143"/>
      <c r="BP134" s="143"/>
    </row>
    <row r="135" spans="1:60" s="116" customFormat="1" ht="20.25" customHeight="1">
      <c r="A135" s="113"/>
      <c r="B135" s="139"/>
      <c r="C135" s="115"/>
      <c r="D135" s="124"/>
      <c r="E135" s="115"/>
      <c r="F135" s="115"/>
      <c r="G135" s="115"/>
      <c r="H135" s="115"/>
      <c r="I135" s="115"/>
      <c r="J135" s="115"/>
      <c r="K135" s="115"/>
      <c r="L135" s="115"/>
      <c r="M135" s="115"/>
      <c r="N135" s="115"/>
      <c r="O135" s="115"/>
      <c r="P135" s="260"/>
      <c r="Q135" s="260"/>
      <c r="R135" s="260"/>
      <c r="S135" s="260"/>
      <c r="T135" s="260"/>
      <c r="U135" s="260"/>
      <c r="V135" s="260"/>
      <c r="W135" s="260"/>
      <c r="X135" s="260"/>
      <c r="Y135" s="260"/>
      <c r="Z135" s="260"/>
      <c r="AA135" s="260"/>
      <c r="AB135" s="260"/>
      <c r="AC135" s="260"/>
      <c r="AD135" s="260"/>
      <c r="AE135" s="260"/>
      <c r="AF135" s="260"/>
      <c r="AG135" s="260"/>
      <c r="AH135" s="260"/>
      <c r="AI135" s="260"/>
      <c r="AJ135" s="260"/>
      <c r="AK135" s="260"/>
      <c r="AL135" s="260"/>
      <c r="AM135" s="260"/>
      <c r="AN135" s="260"/>
      <c r="AO135" s="260"/>
      <c r="AP135" s="260"/>
      <c r="AQ135" s="260"/>
      <c r="AR135" s="260"/>
      <c r="AS135" s="260"/>
      <c r="AT135" s="260"/>
      <c r="AU135" s="260"/>
      <c r="AV135" s="260"/>
      <c r="AW135" s="260"/>
      <c r="AX135" s="140"/>
      <c r="AY135" s="140"/>
      <c r="AZ135" s="140"/>
      <c r="BA135" s="140"/>
      <c r="BB135" s="260"/>
      <c r="BC135" s="260"/>
      <c r="BD135" s="260"/>
      <c r="BE135" s="115"/>
      <c r="BF135" s="115"/>
      <c r="BG135" s="115"/>
      <c r="BH135" s="115"/>
    </row>
    <row r="136" spans="1:60" s="110" customFormat="1" ht="20.25" customHeight="1">
      <c r="A136" s="106"/>
      <c r="B136" s="108"/>
      <c r="C136" s="109"/>
      <c r="D136" s="117"/>
      <c r="E136" s="109"/>
      <c r="F136" s="109"/>
      <c r="G136" s="109"/>
      <c r="H136" s="109"/>
      <c r="I136" s="109"/>
      <c r="J136" s="109"/>
      <c r="K136" s="109"/>
      <c r="L136" s="109"/>
      <c r="M136" s="109"/>
      <c r="N136" s="109"/>
      <c r="O136" s="109"/>
      <c r="P136" s="335"/>
      <c r="Q136" s="335"/>
      <c r="R136" s="335"/>
      <c r="S136" s="335"/>
      <c r="T136" s="335"/>
      <c r="U136" s="335"/>
      <c r="V136" s="335"/>
      <c r="W136" s="335"/>
      <c r="X136" s="335"/>
      <c r="Y136" s="335"/>
      <c r="Z136" s="335"/>
      <c r="AA136" s="335"/>
      <c r="AB136" s="335"/>
      <c r="AC136" s="335"/>
      <c r="AD136" s="335"/>
      <c r="AE136" s="335"/>
      <c r="AF136" s="335"/>
      <c r="AG136" s="335"/>
      <c r="AH136" s="335"/>
      <c r="AI136" s="335"/>
      <c r="AJ136" s="335"/>
      <c r="AK136" s="335"/>
      <c r="AL136" s="335"/>
      <c r="AM136" s="335"/>
      <c r="AN136" s="335"/>
      <c r="AO136" s="335"/>
      <c r="AP136" s="335"/>
      <c r="AQ136" s="335"/>
      <c r="AR136" s="335"/>
      <c r="AS136" s="335"/>
      <c r="AT136" s="335"/>
      <c r="AU136" s="335"/>
      <c r="AV136" s="335"/>
      <c r="AW136" s="335"/>
      <c r="AX136" s="122"/>
      <c r="AY136" s="122"/>
      <c r="AZ136" s="122"/>
      <c r="BA136" s="122"/>
      <c r="BB136" s="335"/>
      <c r="BC136" s="335"/>
      <c r="BD136" s="335"/>
      <c r="BE136" s="111"/>
      <c r="BF136" s="111"/>
      <c r="BG136" s="111"/>
      <c r="BH136" s="111"/>
    </row>
    <row r="137" s="108" customFormat="1" ht="20.25" customHeight="1"/>
    <row r="138" s="108" customFormat="1" ht="20.25" customHeight="1"/>
    <row r="139" spans="20:27" s="108" customFormat="1" ht="20.25" customHeight="1">
      <c r="T139" s="144"/>
      <c r="U139" s="144"/>
      <c r="V139" s="144"/>
      <c r="W139" s="144"/>
      <c r="X139" s="144"/>
      <c r="Y139" s="144"/>
      <c r="Z139" s="145"/>
      <c r="AA139" s="145"/>
    </row>
    <row r="140" spans="20:27" s="108" customFormat="1" ht="20.25" customHeight="1">
      <c r="T140" s="144"/>
      <c r="U140" s="144"/>
      <c r="V140" s="144"/>
      <c r="W140" s="144"/>
      <c r="X140" s="144"/>
      <c r="Y140" s="144"/>
      <c r="Z140" s="145"/>
      <c r="AA140" s="145"/>
    </row>
    <row r="141" spans="20:27" s="108" customFormat="1" ht="20.25" customHeight="1">
      <c r="T141" s="144"/>
      <c r="U141" s="144"/>
      <c r="V141" s="144"/>
      <c r="W141" s="144"/>
      <c r="X141" s="144"/>
      <c r="Y141" s="144"/>
      <c r="Z141" s="145"/>
      <c r="AA141" s="145"/>
    </row>
    <row r="142" spans="21:27" s="108" customFormat="1" ht="20.25" customHeight="1">
      <c r="U142" s="145"/>
      <c r="V142" s="145"/>
      <c r="W142" s="145"/>
      <c r="X142" s="145"/>
      <c r="Y142" s="145"/>
      <c r="Z142" s="145"/>
      <c r="AA142" s="145"/>
    </row>
    <row r="143" spans="20:27" s="108" customFormat="1" ht="20.25" customHeight="1">
      <c r="T143" s="145"/>
      <c r="U143" s="145"/>
      <c r="V143" s="145"/>
      <c r="W143" s="145"/>
      <c r="X143" s="145"/>
      <c r="Y143" s="145"/>
      <c r="Z143" s="145"/>
      <c r="AA143" s="145"/>
    </row>
    <row r="144" spans="20:27" s="108" customFormat="1" ht="20.25" customHeight="1">
      <c r="T144" s="145"/>
      <c r="U144" s="145"/>
      <c r="V144" s="145"/>
      <c r="W144" s="145"/>
      <c r="X144" s="145"/>
      <c r="Y144" s="145"/>
      <c r="Z144" s="145"/>
      <c r="AA144" s="145"/>
    </row>
    <row r="145" spans="20:27" s="108" customFormat="1" ht="20.25" customHeight="1">
      <c r="T145" s="145"/>
      <c r="U145" s="145"/>
      <c r="V145" s="145"/>
      <c r="W145" s="145"/>
      <c r="X145" s="145"/>
      <c r="Y145" s="145"/>
      <c r="Z145" s="145"/>
      <c r="AA145" s="145"/>
    </row>
    <row r="146" spans="20:27" s="108" customFormat="1" ht="20.25" customHeight="1">
      <c r="T146" s="145"/>
      <c r="U146" s="145"/>
      <c r="V146" s="145"/>
      <c r="W146" s="145"/>
      <c r="X146" s="145"/>
      <c r="Y146" s="145"/>
      <c r="Z146" s="145"/>
      <c r="AA146" s="145"/>
    </row>
    <row r="147" spans="20:27" s="108" customFormat="1" ht="20.25" customHeight="1">
      <c r="T147" s="145"/>
      <c r="U147" s="145"/>
      <c r="V147" s="145"/>
      <c r="W147" s="145"/>
      <c r="X147" s="145"/>
      <c r="Y147" s="145"/>
      <c r="Z147" s="145"/>
      <c r="AA147" s="145"/>
    </row>
    <row r="148" s="108" customFormat="1" ht="20.25" customHeight="1"/>
    <row r="149" s="108" customFormat="1" ht="20.25" customHeight="1"/>
    <row r="150" spans="50:53" ht="20.25" customHeight="1">
      <c r="AX150" s="118"/>
      <c r="AY150" s="118"/>
      <c r="AZ150" s="118"/>
      <c r="BA150" s="118"/>
    </row>
    <row r="151" spans="50:53" ht="20.25" customHeight="1">
      <c r="AX151" s="118"/>
      <c r="AY151" s="118"/>
      <c r="AZ151" s="118"/>
      <c r="BA151" s="118"/>
    </row>
    <row r="152" spans="50:53" ht="20.25" customHeight="1">
      <c r="AX152" s="118"/>
      <c r="AY152" s="118"/>
      <c r="AZ152" s="118"/>
      <c r="BA152" s="118"/>
    </row>
    <row r="153" spans="50:53" ht="20.25" customHeight="1">
      <c r="AX153" s="118"/>
      <c r="AY153" s="118"/>
      <c r="AZ153" s="118"/>
      <c r="BA153" s="118"/>
    </row>
    <row r="154" spans="50:53" ht="20.25" customHeight="1">
      <c r="AX154" s="118"/>
      <c r="AY154" s="118"/>
      <c r="AZ154" s="118"/>
      <c r="BA154" s="118"/>
    </row>
    <row r="155" spans="50:53" ht="20.25" customHeight="1">
      <c r="AX155" s="118"/>
      <c r="AY155" s="118"/>
      <c r="AZ155" s="118"/>
      <c r="BA155" s="118"/>
    </row>
    <row r="156" spans="50:53" ht="20.25" customHeight="1">
      <c r="AX156" s="118"/>
      <c r="AY156" s="118"/>
      <c r="AZ156" s="118"/>
      <c r="BA156" s="118"/>
    </row>
    <row r="157" spans="50:53" ht="20.25" customHeight="1">
      <c r="AX157" s="118"/>
      <c r="AY157" s="118"/>
      <c r="AZ157" s="118"/>
      <c r="BA157" s="118"/>
    </row>
    <row r="158" spans="50:53" ht="20.25" customHeight="1">
      <c r="AX158" s="118"/>
      <c r="AY158" s="118"/>
      <c r="AZ158" s="118"/>
      <c r="BA158" s="118"/>
    </row>
    <row r="159" spans="50:53" ht="20.25" customHeight="1">
      <c r="AX159" s="118"/>
      <c r="AY159" s="118"/>
      <c r="AZ159" s="118"/>
      <c r="BA159" s="118"/>
    </row>
    <row r="160" spans="50:53" ht="20.25" customHeight="1">
      <c r="AX160" s="118"/>
      <c r="AY160" s="118"/>
      <c r="AZ160" s="118"/>
      <c r="BA160" s="118"/>
    </row>
  </sheetData>
  <sheetProtection password="CF60" sheet="1" objects="1" scenarios="1" formatRows="0" insertRows="0"/>
  <mergeCells count="220">
    <mergeCell ref="CK70:CS71"/>
    <mergeCell ref="CT70:CV71"/>
    <mergeCell ref="CK53:CS54"/>
    <mergeCell ref="CT53:CV54"/>
    <mergeCell ref="CK55:CS56"/>
    <mergeCell ref="CT55:CV56"/>
    <mergeCell ref="CK48:CS49"/>
    <mergeCell ref="CT48:CV49"/>
    <mergeCell ref="CK65:CS66"/>
    <mergeCell ref="CT65:CV66"/>
    <mergeCell ref="CK51:CS52"/>
    <mergeCell ref="CT51:CV52"/>
    <mergeCell ref="CK57:CS58"/>
    <mergeCell ref="CT57:CV58"/>
    <mergeCell ref="CK59:CS60"/>
    <mergeCell ref="CT59:CV60"/>
    <mergeCell ref="CK61:CS62"/>
    <mergeCell ref="CT61:CV62"/>
    <mergeCell ref="CK63:CS64"/>
    <mergeCell ref="CT63:CV64"/>
    <mergeCell ref="AW65:BE66"/>
    <mergeCell ref="BF65:BH66"/>
    <mergeCell ref="BF51:BH52"/>
    <mergeCell ref="D51:BE52"/>
    <mergeCell ref="B51:C52"/>
    <mergeCell ref="B53:C54"/>
    <mergeCell ref="D53:BE54"/>
    <mergeCell ref="BF53:BH54"/>
    <mergeCell ref="S63:AG63"/>
    <mergeCell ref="AH63:AV63"/>
    <mergeCell ref="AW63:BE63"/>
    <mergeCell ref="BF63:BH63"/>
    <mergeCell ref="S64:AG64"/>
    <mergeCell ref="AH64:AV64"/>
    <mergeCell ref="AW64:BE64"/>
    <mergeCell ref="BF64:BH64"/>
    <mergeCell ref="BI56:BP59"/>
    <mergeCell ref="B60:C64"/>
    <mergeCell ref="D60:R64"/>
    <mergeCell ref="S60:AG60"/>
    <mergeCell ref="AH60:AV60"/>
    <mergeCell ref="AW60:BE60"/>
    <mergeCell ref="BF60:BH60"/>
    <mergeCell ref="BI60:BP64"/>
    <mergeCell ref="S61:AG61"/>
    <mergeCell ref="AH61:AV61"/>
    <mergeCell ref="AW61:BE61"/>
    <mergeCell ref="BF61:BH61"/>
    <mergeCell ref="S62:AG62"/>
    <mergeCell ref="AH62:AV62"/>
    <mergeCell ref="AW62:BE62"/>
    <mergeCell ref="BF62:BH62"/>
    <mergeCell ref="B56:C59"/>
    <mergeCell ref="D56:R59"/>
    <mergeCell ref="S56:AG59"/>
    <mergeCell ref="AH56:AV59"/>
    <mergeCell ref="AW56:BE59"/>
    <mergeCell ref="BF56:BH59"/>
    <mergeCell ref="BF48:BH49"/>
    <mergeCell ref="AW48:BE49"/>
    <mergeCell ref="B43:C47"/>
    <mergeCell ref="D43:R47"/>
    <mergeCell ref="BF31:BH31"/>
    <mergeCell ref="BF32:BH32"/>
    <mergeCell ref="BF43:BH43"/>
    <mergeCell ref="BI43:BP47"/>
    <mergeCell ref="S44:AG44"/>
    <mergeCell ref="AH44:AV44"/>
    <mergeCell ref="AW44:BE44"/>
    <mergeCell ref="BF44:BH44"/>
    <mergeCell ref="S45:AG45"/>
    <mergeCell ref="AH45:AV45"/>
    <mergeCell ref="AW45:BE45"/>
    <mergeCell ref="BF45:BH45"/>
    <mergeCell ref="S46:AG46"/>
    <mergeCell ref="AH46:AV46"/>
    <mergeCell ref="AW46:BE46"/>
    <mergeCell ref="BF46:BH46"/>
    <mergeCell ref="S47:AG47"/>
    <mergeCell ref="AH47:AV47"/>
    <mergeCell ref="S43:AG43"/>
    <mergeCell ref="AH43:AV43"/>
    <mergeCell ref="AW43:BE43"/>
    <mergeCell ref="AW47:BE47"/>
    <mergeCell ref="BF47:BH47"/>
    <mergeCell ref="D8:BH13"/>
    <mergeCell ref="BF14:BH17"/>
    <mergeCell ref="BF18:BH18"/>
    <mergeCell ref="BF19:BH19"/>
    <mergeCell ref="BF20:BH20"/>
    <mergeCell ref="AT118:BP118"/>
    <mergeCell ref="AT100:BP102"/>
    <mergeCell ref="B103:X105"/>
    <mergeCell ref="Y103:AS105"/>
    <mergeCell ref="AT103:BP105"/>
    <mergeCell ref="AW25:BE25"/>
    <mergeCell ref="AW26:BE26"/>
    <mergeCell ref="AW27:BE27"/>
    <mergeCell ref="BF21:BH21"/>
    <mergeCell ref="BF22:BH22"/>
    <mergeCell ref="BF23:BH23"/>
    <mergeCell ref="BF24:BH24"/>
    <mergeCell ref="BF25:BH25"/>
    <mergeCell ref="BF26:BH26"/>
    <mergeCell ref="BF27:BH27"/>
    <mergeCell ref="AW28:BE28"/>
    <mergeCell ref="AT119:BP119"/>
    <mergeCell ref="AT120:BP120"/>
    <mergeCell ref="AT121:BP121"/>
    <mergeCell ref="D38:R42"/>
    <mergeCell ref="BI28:BP32"/>
    <mergeCell ref="AH18:AV18"/>
    <mergeCell ref="AH19:AV19"/>
    <mergeCell ref="AH20:AV20"/>
    <mergeCell ref="AH21:AV21"/>
    <mergeCell ref="AH22:AV22"/>
    <mergeCell ref="AH23:AV23"/>
    <mergeCell ref="AH24:AV24"/>
    <mergeCell ref="AH25:AV25"/>
    <mergeCell ref="AH26:AV26"/>
    <mergeCell ref="AH27:AV27"/>
    <mergeCell ref="AH28:AV28"/>
    <mergeCell ref="AH29:AV29"/>
    <mergeCell ref="AH30:AV30"/>
    <mergeCell ref="AT79:BP79"/>
    <mergeCell ref="B81:S84"/>
    <mergeCell ref="T81:BP84"/>
    <mergeCell ref="AW33:BE33"/>
    <mergeCell ref="AW34:BE34"/>
    <mergeCell ref="AW35:BE35"/>
    <mergeCell ref="AT122:BP122"/>
    <mergeCell ref="AT123:BP123"/>
    <mergeCell ref="S41:AG41"/>
    <mergeCell ref="AH41:AV41"/>
    <mergeCell ref="S42:AG42"/>
    <mergeCell ref="AH42:AV42"/>
    <mergeCell ref="AH37:AV37"/>
    <mergeCell ref="AW36:BE36"/>
    <mergeCell ref="AW37:BE37"/>
    <mergeCell ref="BI33:BP37"/>
    <mergeCell ref="B88:X90"/>
    <mergeCell ref="Y88:AS90"/>
    <mergeCell ref="AT88:BP90"/>
    <mergeCell ref="B91:X93"/>
    <mergeCell ref="Y91:AS93"/>
    <mergeCell ref="AT91:BP93"/>
    <mergeCell ref="B94:X96"/>
    <mergeCell ref="Y94:AS96"/>
    <mergeCell ref="AT94:BP96"/>
    <mergeCell ref="B97:X99"/>
    <mergeCell ref="Y97:AS99"/>
    <mergeCell ref="AT97:BP99"/>
    <mergeCell ref="B100:X102"/>
    <mergeCell ref="Y100:AS102"/>
    <mergeCell ref="B38:C42"/>
    <mergeCell ref="AW38:BE38"/>
    <mergeCell ref="S38:AG38"/>
    <mergeCell ref="AH38:AV38"/>
    <mergeCell ref="S39:AG39"/>
    <mergeCell ref="AH39:AV39"/>
    <mergeCell ref="S40:AG40"/>
    <mergeCell ref="AH40:AV40"/>
    <mergeCell ref="BI38:BP42"/>
    <mergeCell ref="AW39:BE39"/>
    <mergeCell ref="AW40:BE40"/>
    <mergeCell ref="AW41:BE41"/>
    <mergeCell ref="AW42:BE42"/>
    <mergeCell ref="BF38:BH38"/>
    <mergeCell ref="BF39:BH39"/>
    <mergeCell ref="BF40:BH40"/>
    <mergeCell ref="BF41:BH41"/>
    <mergeCell ref="BF42:BH42"/>
    <mergeCell ref="A1:BQ2"/>
    <mergeCell ref="B8:C13"/>
    <mergeCell ref="BI8:BP13"/>
    <mergeCell ref="B18:C37"/>
    <mergeCell ref="S23:AG27"/>
    <mergeCell ref="D18:R37"/>
    <mergeCell ref="S28:AG32"/>
    <mergeCell ref="S33:AG37"/>
    <mergeCell ref="B14:C17"/>
    <mergeCell ref="BI14:BP17"/>
    <mergeCell ref="D14:R17"/>
    <mergeCell ref="S14:AG17"/>
    <mergeCell ref="S18:AG22"/>
    <mergeCell ref="AH14:AV17"/>
    <mergeCell ref="AW14:BE17"/>
    <mergeCell ref="AW18:BE18"/>
    <mergeCell ref="AW19:BE19"/>
    <mergeCell ref="AW20:BE20"/>
    <mergeCell ref="AW21:BE21"/>
    <mergeCell ref="AW22:BE22"/>
    <mergeCell ref="BI18:BP22"/>
    <mergeCell ref="BI23:BP27"/>
    <mergeCell ref="AW23:BE23"/>
    <mergeCell ref="AW24:BE24"/>
    <mergeCell ref="BF28:BH28"/>
    <mergeCell ref="BF29:BH29"/>
    <mergeCell ref="BF30:BH30"/>
    <mergeCell ref="BI48:BP49"/>
    <mergeCell ref="AW29:BE29"/>
    <mergeCell ref="AW30:BE30"/>
    <mergeCell ref="AW31:BE31"/>
    <mergeCell ref="AW32:BE32"/>
    <mergeCell ref="B68:C69"/>
    <mergeCell ref="BI65:BP66"/>
    <mergeCell ref="BI68:BP69"/>
    <mergeCell ref="D68:AV69"/>
    <mergeCell ref="AW68:BH69"/>
    <mergeCell ref="AH31:AV31"/>
    <mergeCell ref="AH32:AV32"/>
    <mergeCell ref="AH33:AV33"/>
    <mergeCell ref="AH34:AV34"/>
    <mergeCell ref="AH35:AV35"/>
    <mergeCell ref="AH36:AV36"/>
    <mergeCell ref="BF33:BH33"/>
    <mergeCell ref="BF34:BH34"/>
    <mergeCell ref="BF35:BH35"/>
    <mergeCell ref="BF36:BH36"/>
    <mergeCell ref="BF37:BH37"/>
  </mergeCells>
  <conditionalFormatting sqref="AX129:BP131">
    <cfRule type="cellIs" priority="2" dxfId="1" operator="equal" stopIfTrue="1">
      <formula>"OK"</formula>
    </cfRule>
    <cfRule type="cellIs" priority="3" dxfId="1" operator="equal" stopIfTrue="1">
      <formula>"SI"</formula>
    </cfRule>
    <cfRule type="cellIs" priority="4" dxfId="0" operator="equal" stopIfTrue="1">
      <formula>"NO"</formula>
    </cfRule>
    <cfRule type="cellIs" priority="5" dxfId="0" operator="equal" stopIfTrue="1">
      <formula>"SI"</formula>
    </cfRule>
  </conditionalFormatting>
  <conditionalFormatting sqref="BF51:BH52">
    <cfRule type="expression" priority="1" dxfId="0">
      <formula>$BF$51&gt;$BF$48</formula>
    </cfRule>
  </conditionalFormatting>
  <dataValidations count="3">
    <dataValidation type="list" allowBlank="1" showInputMessage="1" showErrorMessage="1" sqref="AT91:BP105">
      <formula1>$AT$118:$AT$123</formula1>
    </dataValidation>
    <dataValidation type="decimal" allowBlank="1" showInputMessage="1" showErrorMessage="1" error="il valore deve essere tra 0,1 e 1" sqref="BF18:BH47">
      <formula1>0.1</formula1>
      <formula2>1</formula2>
    </dataValidation>
    <dataValidation type="decimal" allowBlank="1" showInputMessage="1" showErrorMessage="1" error="Il valore deve essere tra 0,1 e 1" sqref="BF60:BH64">
      <formula1>0.1</formula1>
      <formula2>5</formula2>
    </dataValidation>
  </dataValidations>
  <printOptions horizontalCentered="1"/>
  <pageMargins left="0.5905511811023623" right="0.5905511811023623" top="0.5905511811023623" bottom="0.5905511811023623" header="0.31496062992125984" footer="0.31496062992125984"/>
  <pageSetup fitToHeight="1" fitToWidth="1" horizontalDpi="600" verticalDpi="600" orientation="portrait" paperSize="9" scale="32" r:id="rId1"/>
  <headerFooter alignWithMargins="0">
    <oddHeader>&amp;C&amp;18Regione Liguria - Piano Aziendale di Sviluppo&amp;R&amp;12SOTTOMISURA 4.1</oddHeader>
    <oddFooter>&amp;C&amp;14&amp;A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A118"/>
  <sheetViews>
    <sheetView showGridLines="0" view="pageBreakPreview" zoomScale="55" zoomScaleNormal="55" zoomScaleSheetLayoutView="55" zoomScalePageLayoutView="25" workbookViewId="0" topLeftCell="B31">
      <selection activeCell="Z12" sqref="Z12:AX12"/>
    </sheetView>
  </sheetViews>
  <sheetFormatPr defaultColWidth="3.8515625" defaultRowHeight="20.25" customHeight="1"/>
  <cols>
    <col min="1" max="1" width="5.00390625" style="82" bestFit="1" customWidth="1"/>
    <col min="2" max="4" width="3.8515625" style="82" customWidth="1"/>
    <col min="5" max="25" width="3.8515625" style="229" customWidth="1"/>
    <col min="26" max="66" width="3.8515625" style="82" customWidth="1"/>
    <col min="67" max="94" width="3.8515625" style="81" customWidth="1"/>
    <col min="95" max="16384" width="3.8515625" style="82" customWidth="1"/>
  </cols>
  <sheetData>
    <row r="1" spans="1:105" s="54" customFormat="1" ht="29.25">
      <c r="A1" s="494" t="s">
        <v>654</v>
      </c>
      <c r="B1" s="494"/>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4"/>
      <c r="AD1" s="494"/>
      <c r="AE1" s="494"/>
      <c r="AF1" s="494"/>
      <c r="AG1" s="494"/>
      <c r="AH1" s="494"/>
      <c r="AI1" s="494"/>
      <c r="AJ1" s="494"/>
      <c r="AK1" s="494"/>
      <c r="AL1" s="494"/>
      <c r="AM1" s="494"/>
      <c r="AN1" s="494"/>
      <c r="AO1" s="494"/>
      <c r="AP1" s="494"/>
      <c r="AQ1" s="494"/>
      <c r="AR1" s="494"/>
      <c r="AS1" s="494"/>
      <c r="AT1" s="494"/>
      <c r="AU1" s="494"/>
      <c r="AV1" s="494"/>
      <c r="AW1" s="494"/>
      <c r="AX1" s="494"/>
      <c r="AY1" s="494"/>
      <c r="AZ1" s="494"/>
      <c r="BA1" s="494"/>
      <c r="BB1" s="494"/>
      <c r="BC1" s="494"/>
      <c r="BD1" s="494"/>
      <c r="BE1" s="494"/>
      <c r="BF1" s="494"/>
      <c r="BG1" s="494"/>
      <c r="BH1" s="494"/>
      <c r="BI1" s="494"/>
      <c r="BJ1" s="494"/>
      <c r="BK1" s="494"/>
      <c r="BL1" s="494"/>
      <c r="BM1" s="494"/>
      <c r="BN1" s="494"/>
      <c r="BO1" s="53"/>
      <c r="BP1" s="53"/>
      <c r="BQ1" s="53"/>
      <c r="BR1" s="53"/>
      <c r="BS1" s="53"/>
      <c r="BT1" s="53"/>
      <c r="BU1" s="53"/>
      <c r="BV1" s="53"/>
      <c r="BW1" s="53"/>
      <c r="BX1" s="53"/>
      <c r="BY1" s="53"/>
      <c r="BZ1" s="53"/>
      <c r="CA1" s="53"/>
      <c r="CB1" s="53"/>
      <c r="CC1" s="53"/>
      <c r="CD1" s="53"/>
      <c r="CE1" s="53"/>
      <c r="CF1" s="53"/>
      <c r="CG1" s="53"/>
      <c r="CH1" s="53"/>
      <c r="CI1" s="53"/>
      <c r="CJ1" s="53"/>
      <c r="CK1" s="53"/>
      <c r="CL1" s="502" t="s">
        <v>97</v>
      </c>
      <c r="CM1" s="503"/>
      <c r="CN1" s="503"/>
      <c r="CO1" s="503"/>
      <c r="CP1" s="503"/>
      <c r="CQ1" s="503"/>
      <c r="CR1" s="503"/>
      <c r="CS1" s="503"/>
      <c r="CT1" s="503"/>
      <c r="CU1" s="503"/>
      <c r="CV1" s="503"/>
      <c r="CW1" s="503"/>
      <c r="CX1" s="503"/>
      <c r="CY1" s="503"/>
      <c r="CZ1" s="503"/>
      <c r="DA1" s="504"/>
    </row>
    <row r="2" spans="1:105" s="54" customFormat="1" ht="29.25">
      <c r="A2" s="494"/>
      <c r="B2" s="494"/>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c r="AI2" s="494"/>
      <c r="AJ2" s="494"/>
      <c r="AK2" s="494"/>
      <c r="AL2" s="494"/>
      <c r="AM2" s="494"/>
      <c r="AN2" s="494"/>
      <c r="AO2" s="494"/>
      <c r="AP2" s="494"/>
      <c r="AQ2" s="494"/>
      <c r="AR2" s="494"/>
      <c r="AS2" s="494"/>
      <c r="AT2" s="494"/>
      <c r="AU2" s="494"/>
      <c r="AV2" s="494"/>
      <c r="AW2" s="494"/>
      <c r="AX2" s="494"/>
      <c r="AY2" s="494"/>
      <c r="AZ2" s="494"/>
      <c r="BA2" s="494"/>
      <c r="BB2" s="494"/>
      <c r="BC2" s="494"/>
      <c r="BD2" s="494"/>
      <c r="BE2" s="494"/>
      <c r="BF2" s="494"/>
      <c r="BG2" s="494"/>
      <c r="BH2" s="494"/>
      <c r="BI2" s="494"/>
      <c r="BJ2" s="494"/>
      <c r="BK2" s="494"/>
      <c r="BL2" s="494"/>
      <c r="BM2" s="494"/>
      <c r="BN2" s="494"/>
      <c r="BO2" s="53"/>
      <c r="BP2" s="53"/>
      <c r="BQ2" s="53"/>
      <c r="BR2" s="53"/>
      <c r="BS2" s="53"/>
      <c r="BT2" s="53"/>
      <c r="BU2" s="53"/>
      <c r="BV2" s="53"/>
      <c r="BW2" s="53"/>
      <c r="BX2" s="53"/>
      <c r="BY2" s="53"/>
      <c r="BZ2" s="53"/>
      <c r="CA2" s="53"/>
      <c r="CB2" s="53"/>
      <c r="CC2" s="53"/>
      <c r="CD2" s="53"/>
      <c r="CE2" s="53"/>
      <c r="CF2" s="53"/>
      <c r="CG2" s="53"/>
      <c r="CH2" s="53"/>
      <c r="CI2" s="53"/>
      <c r="CJ2" s="53"/>
      <c r="CK2" s="53"/>
      <c r="CL2" s="505"/>
      <c r="CM2" s="506"/>
      <c r="CN2" s="506"/>
      <c r="CO2" s="506"/>
      <c r="CP2" s="506"/>
      <c r="CQ2" s="506"/>
      <c r="CR2" s="506"/>
      <c r="CS2" s="506"/>
      <c r="CT2" s="506"/>
      <c r="CU2" s="506"/>
      <c r="CV2" s="506"/>
      <c r="CW2" s="506"/>
      <c r="CX2" s="506"/>
      <c r="CY2" s="506"/>
      <c r="CZ2" s="506"/>
      <c r="DA2" s="507"/>
    </row>
    <row r="3" spans="5:94" s="55" customFormat="1" ht="20.25" customHeight="1">
      <c r="E3" s="244"/>
      <c r="F3" s="244"/>
      <c r="G3" s="244"/>
      <c r="H3" s="244"/>
      <c r="I3" s="244"/>
      <c r="J3" s="244"/>
      <c r="K3" s="244"/>
      <c r="L3" s="244"/>
      <c r="M3" s="244"/>
      <c r="N3" s="244"/>
      <c r="O3" s="244"/>
      <c r="P3" s="244"/>
      <c r="Q3" s="244"/>
      <c r="R3" s="244"/>
      <c r="S3" s="244"/>
      <c r="T3" s="244"/>
      <c r="U3" s="244"/>
      <c r="V3" s="244"/>
      <c r="W3" s="244"/>
      <c r="X3" s="244"/>
      <c r="Y3" s="245"/>
      <c r="BO3" s="57"/>
      <c r="BP3" s="330"/>
      <c r="BQ3" s="330"/>
      <c r="BR3" s="330"/>
      <c r="BS3" s="330"/>
      <c r="BT3" s="330"/>
      <c r="BU3" s="330"/>
      <c r="BV3" s="330"/>
      <c r="BW3" s="330"/>
      <c r="BX3" s="330"/>
      <c r="BY3" s="330"/>
      <c r="BZ3" s="330"/>
      <c r="CA3" s="330"/>
      <c r="CB3" s="330"/>
      <c r="CC3" s="330"/>
      <c r="CD3" s="330"/>
      <c r="CE3" s="57"/>
      <c r="CF3" s="57"/>
      <c r="CG3" s="57"/>
      <c r="CH3" s="57"/>
      <c r="CI3" s="57"/>
      <c r="CJ3" s="57"/>
      <c r="CK3" s="57"/>
      <c r="CL3" s="57"/>
      <c r="CM3" s="57"/>
      <c r="CN3" s="57"/>
      <c r="CO3" s="57"/>
      <c r="CP3" s="57"/>
    </row>
    <row r="4" spans="1:94" s="32" customFormat="1" ht="20.25" customHeight="1">
      <c r="A4" s="58" t="s">
        <v>651</v>
      </c>
      <c r="B4" s="59" t="s">
        <v>571</v>
      </c>
      <c r="C4" s="60"/>
      <c r="D4" s="60"/>
      <c r="E4" s="40"/>
      <c r="F4" s="40"/>
      <c r="G4" s="40"/>
      <c r="H4" s="40"/>
      <c r="I4" s="40"/>
      <c r="J4" s="40"/>
      <c r="K4" s="40"/>
      <c r="L4" s="40"/>
      <c r="M4" s="40"/>
      <c r="N4" s="40"/>
      <c r="O4" s="40"/>
      <c r="P4" s="40"/>
      <c r="Q4" s="40"/>
      <c r="R4" s="40"/>
      <c r="S4" s="40"/>
      <c r="T4" s="40"/>
      <c r="U4" s="40"/>
      <c r="V4" s="40"/>
      <c r="W4" s="40"/>
      <c r="X4" s="40"/>
      <c r="Y4" s="4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243"/>
      <c r="BA4" s="60"/>
      <c r="BB4" s="60"/>
      <c r="BC4" s="60"/>
      <c r="BD4" s="60"/>
      <c r="BE4" s="60"/>
      <c r="BF4" s="60"/>
      <c r="BG4" s="60"/>
      <c r="BH4" s="60"/>
      <c r="BI4" s="60"/>
      <c r="BJ4" s="60"/>
      <c r="BK4" s="60"/>
      <c r="BL4" s="60"/>
      <c r="BM4" s="60"/>
      <c r="BN4" s="60"/>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row>
    <row r="5" spans="1:94" s="1" customFormat="1" ht="20.25" customHeight="1">
      <c r="A5" s="2"/>
      <c r="B5" s="43"/>
      <c r="C5" s="3"/>
      <c r="D5" s="3"/>
      <c r="E5" s="246"/>
      <c r="F5" s="246"/>
      <c r="G5" s="246"/>
      <c r="H5" s="246"/>
      <c r="I5" s="246"/>
      <c r="J5" s="246"/>
      <c r="K5" s="246"/>
      <c r="L5" s="246"/>
      <c r="M5" s="246"/>
      <c r="N5" s="246"/>
      <c r="O5" s="246"/>
      <c r="P5" s="246"/>
      <c r="Q5" s="246"/>
      <c r="R5" s="246"/>
      <c r="S5" s="246"/>
      <c r="T5" s="246"/>
      <c r="U5" s="246"/>
      <c r="V5" s="246"/>
      <c r="W5" s="246"/>
      <c r="X5" s="246"/>
      <c r="Y5" s="246"/>
      <c r="Z5" s="3"/>
      <c r="AA5" s="3"/>
      <c r="AB5" s="3"/>
      <c r="AC5" s="3"/>
      <c r="AD5" s="3"/>
      <c r="AE5" s="3"/>
      <c r="AF5" s="3"/>
      <c r="AG5" s="3"/>
      <c r="AH5" s="3"/>
      <c r="AI5" s="3"/>
      <c r="AJ5" s="3"/>
      <c r="AK5" s="3"/>
      <c r="AL5" s="3"/>
      <c r="AM5" s="3"/>
      <c r="AN5" s="62"/>
      <c r="AO5" s="2"/>
      <c r="AP5" s="43"/>
      <c r="AQ5" s="3"/>
      <c r="AR5" s="3"/>
      <c r="AS5" s="3"/>
      <c r="AT5" s="3"/>
      <c r="AU5" s="3"/>
      <c r="AV5" s="3"/>
      <c r="AW5" s="3"/>
      <c r="AX5" s="3"/>
      <c r="AY5" s="3"/>
      <c r="AZ5" s="3"/>
      <c r="BA5" s="3"/>
      <c r="BB5" s="3"/>
      <c r="BC5" s="3"/>
      <c r="BD5" s="3"/>
      <c r="BE5" s="3"/>
      <c r="BF5" s="3"/>
      <c r="BG5" s="3"/>
      <c r="BH5" s="3"/>
      <c r="BI5" s="3"/>
      <c r="BJ5" s="3"/>
      <c r="BK5" s="3"/>
      <c r="BL5" s="3"/>
      <c r="BM5" s="3"/>
      <c r="BN5" s="3"/>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row>
    <row r="6" spans="1:94" s="1" customFormat="1" ht="20.25" customHeight="1">
      <c r="A6" s="2"/>
      <c r="B6" s="395" t="s">
        <v>23</v>
      </c>
      <c r="C6" s="395"/>
      <c r="D6" s="395"/>
      <c r="E6" s="395" t="s">
        <v>579</v>
      </c>
      <c r="F6" s="395"/>
      <c r="G6" s="395"/>
      <c r="H6" s="395"/>
      <c r="I6" s="395"/>
      <c r="J6" s="395"/>
      <c r="K6" s="395"/>
      <c r="L6" s="395"/>
      <c r="M6" s="395"/>
      <c r="N6" s="395"/>
      <c r="O6" s="395"/>
      <c r="P6" s="395"/>
      <c r="Q6" s="395"/>
      <c r="R6" s="395"/>
      <c r="S6" s="395"/>
      <c r="T6" s="395"/>
      <c r="U6" s="395"/>
      <c r="V6" s="395"/>
      <c r="W6" s="395"/>
      <c r="X6" s="395"/>
      <c r="Y6" s="395"/>
      <c r="Z6" s="464" t="s">
        <v>248</v>
      </c>
      <c r="AA6" s="465"/>
      <c r="AB6" s="465"/>
      <c r="AC6" s="465"/>
      <c r="AD6" s="465"/>
      <c r="AE6" s="465"/>
      <c r="AF6" s="465"/>
      <c r="AG6" s="465"/>
      <c r="AH6" s="465"/>
      <c r="AI6" s="465"/>
      <c r="AJ6" s="465"/>
      <c r="AK6" s="465"/>
      <c r="AL6" s="465"/>
      <c r="AM6" s="465"/>
      <c r="AN6" s="465"/>
      <c r="AO6" s="465"/>
      <c r="AP6" s="465"/>
      <c r="AQ6" s="465"/>
      <c r="AR6" s="465"/>
      <c r="AS6" s="465"/>
      <c r="AT6" s="465"/>
      <c r="AU6" s="465"/>
      <c r="AV6" s="465"/>
      <c r="AW6" s="465"/>
      <c r="AX6" s="466"/>
      <c r="AY6" s="57"/>
      <c r="AZ6" s="395" t="s">
        <v>567</v>
      </c>
      <c r="BA6" s="395"/>
      <c r="BB6" s="395"/>
      <c r="BC6" s="395"/>
      <c r="BD6" s="395"/>
      <c r="BE6" s="395" t="s">
        <v>568</v>
      </c>
      <c r="BF6" s="395"/>
      <c r="BG6" s="395"/>
      <c r="BH6" s="395"/>
      <c r="BI6" s="395"/>
      <c r="BJ6" s="395"/>
      <c r="BK6" s="395"/>
      <c r="BL6" s="395"/>
      <c r="BM6" s="395"/>
      <c r="BN6" s="395"/>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row>
    <row r="7" spans="2:94" s="63" customFormat="1" ht="20.25" customHeight="1">
      <c r="B7" s="395"/>
      <c r="C7" s="395"/>
      <c r="D7" s="395"/>
      <c r="E7" s="395"/>
      <c r="F7" s="395"/>
      <c r="G7" s="395"/>
      <c r="H7" s="395"/>
      <c r="I7" s="395"/>
      <c r="J7" s="395"/>
      <c r="K7" s="395"/>
      <c r="L7" s="395"/>
      <c r="M7" s="395"/>
      <c r="N7" s="395"/>
      <c r="O7" s="395"/>
      <c r="P7" s="395"/>
      <c r="Q7" s="395"/>
      <c r="R7" s="395"/>
      <c r="S7" s="395"/>
      <c r="T7" s="395"/>
      <c r="U7" s="395"/>
      <c r="V7" s="395"/>
      <c r="W7" s="395"/>
      <c r="X7" s="395"/>
      <c r="Y7" s="395"/>
      <c r="Z7" s="467"/>
      <c r="AA7" s="468"/>
      <c r="AB7" s="468"/>
      <c r="AC7" s="468"/>
      <c r="AD7" s="468"/>
      <c r="AE7" s="468"/>
      <c r="AF7" s="468"/>
      <c r="AG7" s="468"/>
      <c r="AH7" s="468"/>
      <c r="AI7" s="468"/>
      <c r="AJ7" s="468"/>
      <c r="AK7" s="468"/>
      <c r="AL7" s="468"/>
      <c r="AM7" s="468"/>
      <c r="AN7" s="468"/>
      <c r="AO7" s="468"/>
      <c r="AP7" s="468"/>
      <c r="AQ7" s="468"/>
      <c r="AR7" s="468"/>
      <c r="AS7" s="468"/>
      <c r="AT7" s="468"/>
      <c r="AU7" s="468"/>
      <c r="AV7" s="468"/>
      <c r="AW7" s="468"/>
      <c r="AX7" s="469"/>
      <c r="AY7" s="64"/>
      <c r="AZ7" s="395"/>
      <c r="BA7" s="395"/>
      <c r="BB7" s="395"/>
      <c r="BC7" s="395"/>
      <c r="BD7" s="395"/>
      <c r="BE7" s="395"/>
      <c r="BF7" s="395"/>
      <c r="BG7" s="395"/>
      <c r="BH7" s="395"/>
      <c r="BI7" s="395"/>
      <c r="BJ7" s="395"/>
      <c r="BK7" s="395"/>
      <c r="BL7" s="395"/>
      <c r="BM7" s="395"/>
      <c r="BN7" s="395"/>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row>
    <row r="8" spans="2:94" s="65" customFormat="1" ht="22.5">
      <c r="B8" s="480" t="s">
        <v>535</v>
      </c>
      <c r="C8" s="481"/>
      <c r="D8" s="482"/>
      <c r="E8" s="437" t="s">
        <v>576</v>
      </c>
      <c r="F8" s="438"/>
      <c r="G8" s="438"/>
      <c r="H8" s="438"/>
      <c r="I8" s="438"/>
      <c r="J8" s="438"/>
      <c r="K8" s="438"/>
      <c r="L8" s="438"/>
      <c r="M8" s="438"/>
      <c r="N8" s="438"/>
      <c r="O8" s="438"/>
      <c r="P8" s="438"/>
      <c r="Q8" s="438"/>
      <c r="R8" s="438"/>
      <c r="S8" s="438"/>
      <c r="T8" s="438"/>
      <c r="U8" s="438"/>
      <c r="V8" s="438"/>
      <c r="W8" s="438"/>
      <c r="X8" s="438"/>
      <c r="Y8" s="439"/>
      <c r="Z8" s="1300"/>
      <c r="AA8" s="1301"/>
      <c r="AB8" s="1301"/>
      <c r="AC8" s="1301"/>
      <c r="AD8" s="1301"/>
      <c r="AE8" s="1301"/>
      <c r="AF8" s="1301"/>
      <c r="AG8" s="1301"/>
      <c r="AH8" s="1301"/>
      <c r="AI8" s="1301"/>
      <c r="AJ8" s="1301"/>
      <c r="AK8" s="1301"/>
      <c r="AL8" s="1301"/>
      <c r="AM8" s="1301"/>
      <c r="AN8" s="1301"/>
      <c r="AO8" s="1301"/>
      <c r="AP8" s="1301"/>
      <c r="AQ8" s="1301"/>
      <c r="AR8" s="1301"/>
      <c r="AS8" s="1301"/>
      <c r="AT8" s="1301"/>
      <c r="AU8" s="1301"/>
      <c r="AV8" s="1301"/>
      <c r="AW8" s="1301"/>
      <c r="AX8" s="1302"/>
      <c r="AY8" s="66"/>
      <c r="AZ8" s="1309">
        <f>'Pagina 2'!CL18</f>
        <v>0</v>
      </c>
      <c r="BA8" s="1310"/>
      <c r="BB8" s="1310"/>
      <c r="BC8" s="1310"/>
      <c r="BD8" s="1311"/>
      <c r="BE8" s="1312">
        <f>'Pagina 2'!CQ18</f>
        <v>0</v>
      </c>
      <c r="BF8" s="1312"/>
      <c r="BG8" s="1312"/>
      <c r="BH8" s="1312"/>
      <c r="BI8" s="1312"/>
      <c r="BJ8" s="1312"/>
      <c r="BK8" s="1312"/>
      <c r="BL8" s="1312"/>
      <c r="BM8" s="1312"/>
      <c r="BN8" s="1312"/>
      <c r="BO8" s="67"/>
      <c r="BP8" s="67"/>
      <c r="BQ8" s="67"/>
      <c r="BR8" s="67"/>
      <c r="BS8" s="67"/>
      <c r="BT8" s="67"/>
      <c r="BU8" s="67"/>
      <c r="BV8" s="67"/>
      <c r="BW8" s="67"/>
      <c r="BX8" s="67"/>
      <c r="BY8" s="67"/>
      <c r="BZ8" s="67"/>
      <c r="CA8" s="67"/>
      <c r="CB8" s="67"/>
      <c r="CC8" s="67"/>
      <c r="CD8" s="67"/>
      <c r="CE8" s="68"/>
      <c r="CF8" s="68"/>
      <c r="CG8" s="68"/>
      <c r="CH8" s="68"/>
      <c r="CI8" s="68"/>
      <c r="CJ8" s="68"/>
      <c r="CK8" s="68"/>
      <c r="CL8" s="68"/>
      <c r="CM8" s="68"/>
      <c r="CN8" s="68"/>
      <c r="CO8" s="68"/>
      <c r="CP8" s="69"/>
    </row>
    <row r="9" spans="2:94" s="65" customFormat="1" ht="22.5">
      <c r="B9" s="480" t="s">
        <v>536</v>
      </c>
      <c r="C9" s="481"/>
      <c r="D9" s="482"/>
      <c r="E9" s="437" t="s">
        <v>577</v>
      </c>
      <c r="F9" s="438"/>
      <c r="G9" s="438"/>
      <c r="H9" s="438"/>
      <c r="I9" s="438"/>
      <c r="J9" s="438"/>
      <c r="K9" s="438"/>
      <c r="L9" s="438"/>
      <c r="M9" s="438"/>
      <c r="N9" s="438"/>
      <c r="O9" s="438"/>
      <c r="P9" s="438"/>
      <c r="Q9" s="438"/>
      <c r="R9" s="438"/>
      <c r="S9" s="438"/>
      <c r="T9" s="438"/>
      <c r="U9" s="438"/>
      <c r="V9" s="438"/>
      <c r="W9" s="438"/>
      <c r="X9" s="438"/>
      <c r="Y9" s="439"/>
      <c r="Z9" s="1300"/>
      <c r="AA9" s="1301"/>
      <c r="AB9" s="1301"/>
      <c r="AC9" s="1301"/>
      <c r="AD9" s="1301"/>
      <c r="AE9" s="1301"/>
      <c r="AF9" s="1301"/>
      <c r="AG9" s="1301"/>
      <c r="AH9" s="1301"/>
      <c r="AI9" s="1301"/>
      <c r="AJ9" s="1301"/>
      <c r="AK9" s="1301"/>
      <c r="AL9" s="1301"/>
      <c r="AM9" s="1301"/>
      <c r="AN9" s="1301"/>
      <c r="AO9" s="1301"/>
      <c r="AP9" s="1301"/>
      <c r="AQ9" s="1301"/>
      <c r="AR9" s="1301"/>
      <c r="AS9" s="1301"/>
      <c r="AT9" s="1301"/>
      <c r="AU9" s="1301"/>
      <c r="AV9" s="1301"/>
      <c r="AW9" s="1301"/>
      <c r="AX9" s="1302"/>
      <c r="AY9" s="66"/>
      <c r="AZ9" s="1309">
        <f>'Pagina 2'!CL38</f>
        <v>0</v>
      </c>
      <c r="BA9" s="1310"/>
      <c r="BB9" s="1310"/>
      <c r="BC9" s="1310"/>
      <c r="BD9" s="1311"/>
      <c r="BE9" s="1312">
        <f>'Pagina 2'!CQ38</f>
        <v>0</v>
      </c>
      <c r="BF9" s="1312"/>
      <c r="BG9" s="1312"/>
      <c r="BH9" s="1312"/>
      <c r="BI9" s="1312"/>
      <c r="BJ9" s="1312"/>
      <c r="BK9" s="1312"/>
      <c r="BL9" s="1312"/>
      <c r="BM9" s="1312"/>
      <c r="BN9" s="1312"/>
      <c r="BO9" s="67"/>
      <c r="BP9" s="67"/>
      <c r="BQ9" s="67"/>
      <c r="BR9" s="67"/>
      <c r="BS9" s="67"/>
      <c r="BT9" s="67"/>
      <c r="BU9" s="67"/>
      <c r="BV9" s="67"/>
      <c r="BW9" s="67"/>
      <c r="BX9" s="67"/>
      <c r="BY9" s="67"/>
      <c r="BZ9" s="67"/>
      <c r="CA9" s="67"/>
      <c r="CB9" s="67"/>
      <c r="CC9" s="67"/>
      <c r="CD9" s="67"/>
      <c r="CE9" s="68"/>
      <c r="CF9" s="68"/>
      <c r="CG9" s="68"/>
      <c r="CH9" s="68"/>
      <c r="CI9" s="68"/>
      <c r="CJ9" s="68"/>
      <c r="CK9" s="68"/>
      <c r="CL9" s="68"/>
      <c r="CM9" s="68"/>
      <c r="CN9" s="68"/>
      <c r="CO9" s="68"/>
      <c r="CP9" s="69"/>
    </row>
    <row r="10" spans="2:94" s="65" customFormat="1" ht="22.5">
      <c r="B10" s="480" t="s">
        <v>537</v>
      </c>
      <c r="C10" s="481"/>
      <c r="D10" s="482"/>
      <c r="E10" s="437" t="s">
        <v>584</v>
      </c>
      <c r="F10" s="438"/>
      <c r="G10" s="438"/>
      <c r="H10" s="438"/>
      <c r="I10" s="438"/>
      <c r="J10" s="438"/>
      <c r="K10" s="438"/>
      <c r="L10" s="438"/>
      <c r="M10" s="438"/>
      <c r="N10" s="438"/>
      <c r="O10" s="438"/>
      <c r="P10" s="438"/>
      <c r="Q10" s="438"/>
      <c r="R10" s="438"/>
      <c r="S10" s="438"/>
      <c r="T10" s="438"/>
      <c r="U10" s="438"/>
      <c r="V10" s="438"/>
      <c r="W10" s="438"/>
      <c r="X10" s="438"/>
      <c r="Y10" s="439"/>
      <c r="Z10" s="1300"/>
      <c r="AA10" s="1301"/>
      <c r="AB10" s="1301"/>
      <c r="AC10" s="1301"/>
      <c r="AD10" s="1301"/>
      <c r="AE10" s="1301"/>
      <c r="AF10" s="1301"/>
      <c r="AG10" s="1301"/>
      <c r="AH10" s="1301"/>
      <c r="AI10" s="1301"/>
      <c r="AJ10" s="1301"/>
      <c r="AK10" s="1301"/>
      <c r="AL10" s="1301"/>
      <c r="AM10" s="1301"/>
      <c r="AN10" s="1301"/>
      <c r="AO10" s="1301"/>
      <c r="AP10" s="1301"/>
      <c r="AQ10" s="1301"/>
      <c r="AR10" s="1301"/>
      <c r="AS10" s="1301"/>
      <c r="AT10" s="1301"/>
      <c r="AU10" s="1301"/>
      <c r="AV10" s="1301"/>
      <c r="AW10" s="1301"/>
      <c r="AX10" s="1302"/>
      <c r="AY10" s="66"/>
      <c r="AZ10" s="1309">
        <f>'Pagina 2'!CV38</f>
        <v>0</v>
      </c>
      <c r="BA10" s="1310"/>
      <c r="BB10" s="1310"/>
      <c r="BC10" s="1310"/>
      <c r="BD10" s="1311"/>
      <c r="BE10" s="1312">
        <f>'Pagina 2'!AT38</f>
        <v>0</v>
      </c>
      <c r="BF10" s="1312"/>
      <c r="BG10" s="1312"/>
      <c r="BH10" s="1312"/>
      <c r="BI10" s="1312"/>
      <c r="BJ10" s="1312"/>
      <c r="BK10" s="1312"/>
      <c r="BL10" s="1312"/>
      <c r="BM10" s="1312"/>
      <c r="BN10" s="1312"/>
      <c r="BO10" s="67"/>
      <c r="BP10" s="67"/>
      <c r="BQ10" s="67"/>
      <c r="BR10" s="67"/>
      <c r="BS10" s="67"/>
      <c r="BT10" s="67"/>
      <c r="BU10" s="67"/>
      <c r="BV10" s="67"/>
      <c r="BW10" s="67"/>
      <c r="BX10" s="67"/>
      <c r="BY10" s="67"/>
      <c r="BZ10" s="67"/>
      <c r="CA10" s="67"/>
      <c r="CB10" s="67"/>
      <c r="CC10" s="67"/>
      <c r="CD10" s="67"/>
      <c r="CE10" s="68"/>
      <c r="CF10" s="68"/>
      <c r="CG10" s="68"/>
      <c r="CH10" s="68"/>
      <c r="CI10" s="68"/>
      <c r="CJ10" s="68"/>
      <c r="CK10" s="68"/>
      <c r="CL10" s="68"/>
      <c r="CM10" s="68"/>
      <c r="CN10" s="68"/>
      <c r="CO10" s="68"/>
      <c r="CP10" s="69"/>
    </row>
    <row r="11" spans="2:94" s="65" customFormat="1" ht="22.5">
      <c r="B11" s="480" t="s">
        <v>538</v>
      </c>
      <c r="C11" s="481"/>
      <c r="D11" s="482"/>
      <c r="E11" s="437" t="s">
        <v>578</v>
      </c>
      <c r="F11" s="438"/>
      <c r="G11" s="438"/>
      <c r="H11" s="438"/>
      <c r="I11" s="438"/>
      <c r="J11" s="438"/>
      <c r="K11" s="438"/>
      <c r="L11" s="438"/>
      <c r="M11" s="438"/>
      <c r="N11" s="438"/>
      <c r="O11" s="438"/>
      <c r="P11" s="438"/>
      <c r="Q11" s="438"/>
      <c r="R11" s="438"/>
      <c r="S11" s="438"/>
      <c r="T11" s="438"/>
      <c r="U11" s="438"/>
      <c r="V11" s="438"/>
      <c r="W11" s="438"/>
      <c r="X11" s="438"/>
      <c r="Y11" s="439"/>
      <c r="Z11" s="1300"/>
      <c r="AA11" s="1301"/>
      <c r="AB11" s="1301"/>
      <c r="AC11" s="1301"/>
      <c r="AD11" s="1301"/>
      <c r="AE11" s="1301"/>
      <c r="AF11" s="1301"/>
      <c r="AG11" s="1301"/>
      <c r="AH11" s="1301"/>
      <c r="AI11" s="1301"/>
      <c r="AJ11" s="1301"/>
      <c r="AK11" s="1301"/>
      <c r="AL11" s="1301"/>
      <c r="AM11" s="1301"/>
      <c r="AN11" s="1301"/>
      <c r="AO11" s="1301"/>
      <c r="AP11" s="1301"/>
      <c r="AQ11" s="1301"/>
      <c r="AR11" s="1301"/>
      <c r="AS11" s="1301"/>
      <c r="AT11" s="1301"/>
      <c r="AU11" s="1301"/>
      <c r="AV11" s="1301"/>
      <c r="AW11" s="1301"/>
      <c r="AX11" s="1302"/>
      <c r="AY11" s="66"/>
      <c r="AZ11" s="1309">
        <f>'Pagina 2'!DF38</f>
        <v>0</v>
      </c>
      <c r="BA11" s="1310"/>
      <c r="BB11" s="1310"/>
      <c r="BC11" s="1310"/>
      <c r="BD11" s="1311"/>
      <c r="BE11" s="1312">
        <f>'Pagina 2'!DK38</f>
        <v>0</v>
      </c>
      <c r="BF11" s="1312"/>
      <c r="BG11" s="1312"/>
      <c r="BH11" s="1312"/>
      <c r="BI11" s="1312"/>
      <c r="BJ11" s="1312"/>
      <c r="BK11" s="1312"/>
      <c r="BL11" s="1312"/>
      <c r="BM11" s="1312"/>
      <c r="BN11" s="1312"/>
      <c r="BO11" s="67"/>
      <c r="BP11" s="67"/>
      <c r="BQ11" s="67"/>
      <c r="BR11" s="67"/>
      <c r="BS11" s="67"/>
      <c r="BT11" s="67"/>
      <c r="BU11" s="67"/>
      <c r="BV11" s="67"/>
      <c r="BW11" s="67"/>
      <c r="BX11" s="67"/>
      <c r="BY11" s="67"/>
      <c r="BZ11" s="67"/>
      <c r="CA11" s="67"/>
      <c r="CB11" s="67"/>
      <c r="CC11" s="67"/>
      <c r="CD11" s="67"/>
      <c r="CE11" s="68"/>
      <c r="CF11" s="68"/>
      <c r="CG11" s="68"/>
      <c r="CH11" s="68"/>
      <c r="CI11" s="68"/>
      <c r="CJ11" s="68"/>
      <c r="CK11" s="68"/>
      <c r="CL11" s="68"/>
      <c r="CM11" s="68"/>
      <c r="CN11" s="68"/>
      <c r="CO11" s="68"/>
      <c r="CP11" s="69"/>
    </row>
    <row r="12" spans="2:94" s="65" customFormat="1" ht="22.5">
      <c r="B12" s="480" t="s">
        <v>539</v>
      </c>
      <c r="C12" s="481"/>
      <c r="D12" s="482"/>
      <c r="E12" s="437" t="s">
        <v>580</v>
      </c>
      <c r="F12" s="438"/>
      <c r="G12" s="438"/>
      <c r="H12" s="438"/>
      <c r="I12" s="438"/>
      <c r="J12" s="438"/>
      <c r="K12" s="438"/>
      <c r="L12" s="438"/>
      <c r="M12" s="438"/>
      <c r="N12" s="438"/>
      <c r="O12" s="438"/>
      <c r="P12" s="438"/>
      <c r="Q12" s="438"/>
      <c r="R12" s="438"/>
      <c r="S12" s="438"/>
      <c r="T12" s="438"/>
      <c r="U12" s="438"/>
      <c r="V12" s="438"/>
      <c r="W12" s="438"/>
      <c r="X12" s="438"/>
      <c r="Y12" s="439"/>
      <c r="Z12" s="1300"/>
      <c r="AA12" s="1301"/>
      <c r="AB12" s="1301"/>
      <c r="AC12" s="1301"/>
      <c r="AD12" s="1301"/>
      <c r="AE12" s="1301"/>
      <c r="AF12" s="1301"/>
      <c r="AG12" s="1301"/>
      <c r="AH12" s="1301"/>
      <c r="AI12" s="1301"/>
      <c r="AJ12" s="1301"/>
      <c r="AK12" s="1301"/>
      <c r="AL12" s="1301"/>
      <c r="AM12" s="1301"/>
      <c r="AN12" s="1301"/>
      <c r="AO12" s="1301"/>
      <c r="AP12" s="1301"/>
      <c r="AQ12" s="1301"/>
      <c r="AR12" s="1301"/>
      <c r="AS12" s="1301"/>
      <c r="AT12" s="1301"/>
      <c r="AU12" s="1301"/>
      <c r="AV12" s="1301"/>
      <c r="AW12" s="1301"/>
      <c r="AX12" s="1302"/>
      <c r="AY12" s="66"/>
      <c r="AZ12" s="1309">
        <f>'Pagina 2'!CL61</f>
        <v>0</v>
      </c>
      <c r="BA12" s="1310"/>
      <c r="BB12" s="1310"/>
      <c r="BC12" s="1310"/>
      <c r="BD12" s="1311"/>
      <c r="BE12" s="1312">
        <f>'Pagina 2'!CV61</f>
        <v>0</v>
      </c>
      <c r="BF12" s="1312"/>
      <c r="BG12" s="1312"/>
      <c r="BH12" s="1312"/>
      <c r="BI12" s="1312"/>
      <c r="BJ12" s="1312"/>
      <c r="BK12" s="1312"/>
      <c r="BL12" s="1312"/>
      <c r="BM12" s="1312"/>
      <c r="BN12" s="1312"/>
      <c r="BO12" s="70"/>
      <c r="BP12" s="70"/>
      <c r="BQ12" s="70"/>
      <c r="BR12" s="70"/>
      <c r="BS12" s="70"/>
      <c r="BT12" s="70"/>
      <c r="BU12" s="70"/>
      <c r="BV12" s="70"/>
      <c r="BW12" s="70"/>
      <c r="BX12" s="70"/>
      <c r="BY12" s="70"/>
      <c r="BZ12" s="70"/>
      <c r="CA12" s="70"/>
      <c r="CB12" s="70"/>
      <c r="CC12" s="70"/>
      <c r="CD12" s="70"/>
      <c r="CE12" s="71"/>
      <c r="CF12" s="71"/>
      <c r="CG12" s="71"/>
      <c r="CH12" s="71"/>
      <c r="CI12" s="71"/>
      <c r="CJ12" s="72"/>
      <c r="CK12" s="72"/>
      <c r="CL12" s="72"/>
      <c r="CM12" s="72"/>
      <c r="CN12" s="72"/>
      <c r="CO12" s="72"/>
      <c r="CP12" s="69"/>
    </row>
    <row r="13" spans="2:94" s="65" customFormat="1" ht="22.5">
      <c r="B13" s="480" t="s">
        <v>540</v>
      </c>
      <c r="C13" s="481"/>
      <c r="D13" s="482"/>
      <c r="E13" s="437" t="s">
        <v>581</v>
      </c>
      <c r="F13" s="438"/>
      <c r="G13" s="438"/>
      <c r="H13" s="438"/>
      <c r="I13" s="438"/>
      <c r="J13" s="438"/>
      <c r="K13" s="438"/>
      <c r="L13" s="438"/>
      <c r="M13" s="438"/>
      <c r="N13" s="438"/>
      <c r="O13" s="438"/>
      <c r="P13" s="438"/>
      <c r="Q13" s="438"/>
      <c r="R13" s="438"/>
      <c r="S13" s="438"/>
      <c r="T13" s="438"/>
      <c r="U13" s="438"/>
      <c r="V13" s="438"/>
      <c r="W13" s="438"/>
      <c r="X13" s="438"/>
      <c r="Y13" s="439"/>
      <c r="Z13" s="1300"/>
      <c r="AA13" s="1301"/>
      <c r="AB13" s="1301"/>
      <c r="AC13" s="1301"/>
      <c r="AD13" s="1301"/>
      <c r="AE13" s="1301"/>
      <c r="AF13" s="1301"/>
      <c r="AG13" s="1301"/>
      <c r="AH13" s="1301"/>
      <c r="AI13" s="1301"/>
      <c r="AJ13" s="1301"/>
      <c r="AK13" s="1301"/>
      <c r="AL13" s="1301"/>
      <c r="AM13" s="1301"/>
      <c r="AN13" s="1301"/>
      <c r="AO13" s="1301"/>
      <c r="AP13" s="1301"/>
      <c r="AQ13" s="1301"/>
      <c r="AR13" s="1301"/>
      <c r="AS13" s="1301"/>
      <c r="AT13" s="1301"/>
      <c r="AU13" s="1301"/>
      <c r="AV13" s="1301"/>
      <c r="AW13" s="1301"/>
      <c r="AX13" s="1302"/>
      <c r="AY13" s="66"/>
      <c r="AZ13" s="1309">
        <f>'Pagina 2'!CQ61</f>
        <v>0</v>
      </c>
      <c r="BA13" s="1310"/>
      <c r="BB13" s="1310"/>
      <c r="BC13" s="1310"/>
      <c r="BD13" s="1311"/>
      <c r="BE13" s="1312">
        <f>'Pagina 2'!DA61</f>
        <v>0</v>
      </c>
      <c r="BF13" s="1312"/>
      <c r="BG13" s="1312"/>
      <c r="BH13" s="1312"/>
      <c r="BI13" s="1312"/>
      <c r="BJ13" s="1312"/>
      <c r="BK13" s="1312"/>
      <c r="BL13" s="1312"/>
      <c r="BM13" s="1312"/>
      <c r="BN13" s="1312"/>
      <c r="BO13" s="70"/>
      <c r="BP13" s="70"/>
      <c r="BQ13" s="70"/>
      <c r="BR13" s="70"/>
      <c r="BS13" s="70"/>
      <c r="BT13" s="70"/>
      <c r="BU13" s="70"/>
      <c r="BV13" s="70"/>
      <c r="BW13" s="70"/>
      <c r="BX13" s="70"/>
      <c r="BY13" s="70"/>
      <c r="BZ13" s="70"/>
      <c r="CA13" s="70"/>
      <c r="CB13" s="70"/>
      <c r="CC13" s="70"/>
      <c r="CD13" s="70"/>
      <c r="CE13" s="71"/>
      <c r="CF13" s="71"/>
      <c r="CG13" s="71"/>
      <c r="CH13" s="71"/>
      <c r="CI13" s="71"/>
      <c r="CJ13" s="72"/>
      <c r="CK13" s="72"/>
      <c r="CL13" s="72"/>
      <c r="CM13" s="72"/>
      <c r="CN13" s="72"/>
      <c r="CO13" s="72"/>
      <c r="CP13" s="69"/>
    </row>
    <row r="14" spans="2:94" s="65" customFormat="1" ht="22.5">
      <c r="B14" s="480" t="s">
        <v>541</v>
      </c>
      <c r="C14" s="481"/>
      <c r="D14" s="482"/>
      <c r="E14" s="437" t="s">
        <v>605</v>
      </c>
      <c r="F14" s="438"/>
      <c r="G14" s="438"/>
      <c r="H14" s="438"/>
      <c r="I14" s="438"/>
      <c r="J14" s="438"/>
      <c r="K14" s="438"/>
      <c r="L14" s="438"/>
      <c r="M14" s="438"/>
      <c r="N14" s="438"/>
      <c r="O14" s="438"/>
      <c r="P14" s="438"/>
      <c r="Q14" s="438"/>
      <c r="R14" s="438"/>
      <c r="S14" s="438"/>
      <c r="T14" s="438"/>
      <c r="U14" s="438"/>
      <c r="V14" s="438"/>
      <c r="W14" s="438"/>
      <c r="X14" s="438"/>
      <c r="Y14" s="439"/>
      <c r="Z14" s="1300"/>
      <c r="AA14" s="1301"/>
      <c r="AB14" s="1301"/>
      <c r="AC14" s="1301"/>
      <c r="AD14" s="1301"/>
      <c r="AE14" s="1301"/>
      <c r="AF14" s="1301"/>
      <c r="AG14" s="1301"/>
      <c r="AH14" s="1301"/>
      <c r="AI14" s="1301"/>
      <c r="AJ14" s="1301"/>
      <c r="AK14" s="1301"/>
      <c r="AL14" s="1301"/>
      <c r="AM14" s="1301"/>
      <c r="AN14" s="1301"/>
      <c r="AO14" s="1301"/>
      <c r="AP14" s="1301"/>
      <c r="AQ14" s="1301"/>
      <c r="AR14" s="1301"/>
      <c r="AS14" s="1301"/>
      <c r="AT14" s="1301"/>
      <c r="AU14" s="1301"/>
      <c r="AV14" s="1301"/>
      <c r="AW14" s="1301"/>
      <c r="AX14" s="1302"/>
      <c r="AY14" s="66"/>
      <c r="AZ14" s="1309">
        <f>'Pagina 3'!CH85</f>
        <v>0</v>
      </c>
      <c r="BA14" s="1310"/>
      <c r="BB14" s="1310"/>
      <c r="BC14" s="1310"/>
      <c r="BD14" s="1311"/>
      <c r="BE14" s="1312">
        <f>'Pagina 3'!CA85</f>
        <v>0</v>
      </c>
      <c r="BF14" s="1312"/>
      <c r="BG14" s="1312"/>
      <c r="BH14" s="1312"/>
      <c r="BI14" s="1312"/>
      <c r="BJ14" s="1312"/>
      <c r="BK14" s="1312"/>
      <c r="BL14" s="1312"/>
      <c r="BM14" s="1312"/>
      <c r="BN14" s="1312"/>
      <c r="BO14" s="70"/>
      <c r="BP14" s="70"/>
      <c r="BQ14" s="70"/>
      <c r="BR14" s="70"/>
      <c r="BS14" s="70"/>
      <c r="BT14" s="70"/>
      <c r="BU14" s="70"/>
      <c r="BV14" s="70"/>
      <c r="BW14" s="70"/>
      <c r="BX14" s="70"/>
      <c r="BY14" s="70"/>
      <c r="BZ14" s="70"/>
      <c r="CA14" s="70"/>
      <c r="CB14" s="70"/>
      <c r="CC14" s="70"/>
      <c r="CD14" s="70"/>
      <c r="CE14" s="71"/>
      <c r="CF14" s="71"/>
      <c r="CG14" s="71"/>
      <c r="CH14" s="71"/>
      <c r="CI14" s="71"/>
      <c r="CJ14" s="72"/>
      <c r="CK14" s="72"/>
      <c r="CL14" s="72"/>
      <c r="CM14" s="72"/>
      <c r="CN14" s="72"/>
      <c r="CO14" s="72"/>
      <c r="CP14" s="69"/>
    </row>
    <row r="15" spans="2:94" s="65" customFormat="1" ht="22.5">
      <c r="B15" s="480" t="s">
        <v>562</v>
      </c>
      <c r="C15" s="481"/>
      <c r="D15" s="482"/>
      <c r="E15" s="437" t="s">
        <v>606</v>
      </c>
      <c r="F15" s="438"/>
      <c r="G15" s="438"/>
      <c r="H15" s="438"/>
      <c r="I15" s="438"/>
      <c r="J15" s="438"/>
      <c r="K15" s="438"/>
      <c r="L15" s="438"/>
      <c r="M15" s="438"/>
      <c r="N15" s="438"/>
      <c r="O15" s="438"/>
      <c r="P15" s="438"/>
      <c r="Q15" s="438"/>
      <c r="R15" s="438"/>
      <c r="S15" s="438"/>
      <c r="T15" s="438"/>
      <c r="U15" s="438"/>
      <c r="V15" s="438"/>
      <c r="W15" s="438"/>
      <c r="X15" s="438"/>
      <c r="Y15" s="439"/>
      <c r="Z15" s="1300"/>
      <c r="AA15" s="1301"/>
      <c r="AB15" s="1301"/>
      <c r="AC15" s="1301"/>
      <c r="AD15" s="1301"/>
      <c r="AE15" s="1301"/>
      <c r="AF15" s="1301"/>
      <c r="AG15" s="1301"/>
      <c r="AH15" s="1301"/>
      <c r="AI15" s="1301"/>
      <c r="AJ15" s="1301"/>
      <c r="AK15" s="1301"/>
      <c r="AL15" s="1301"/>
      <c r="AM15" s="1301"/>
      <c r="AN15" s="1301"/>
      <c r="AO15" s="1301"/>
      <c r="AP15" s="1301"/>
      <c r="AQ15" s="1301"/>
      <c r="AR15" s="1301"/>
      <c r="AS15" s="1301"/>
      <c r="AT15" s="1301"/>
      <c r="AU15" s="1301"/>
      <c r="AV15" s="1301"/>
      <c r="AW15" s="1301"/>
      <c r="AX15" s="1302"/>
      <c r="AY15" s="66"/>
      <c r="AZ15" s="1309">
        <f>'Pagina 3'!CH86</f>
        <v>0</v>
      </c>
      <c r="BA15" s="1310"/>
      <c r="BB15" s="1310"/>
      <c r="BC15" s="1310"/>
      <c r="BD15" s="1311"/>
      <c r="BE15" s="1312">
        <f>'Pagina 3'!CA86</f>
        <v>0</v>
      </c>
      <c r="BF15" s="1312"/>
      <c r="BG15" s="1312"/>
      <c r="BH15" s="1312"/>
      <c r="BI15" s="1312"/>
      <c r="BJ15" s="1312"/>
      <c r="BK15" s="1312"/>
      <c r="BL15" s="1312"/>
      <c r="BM15" s="1312"/>
      <c r="BN15" s="1312"/>
      <c r="BO15" s="70"/>
      <c r="BP15" s="70"/>
      <c r="BQ15" s="70"/>
      <c r="BR15" s="70"/>
      <c r="BS15" s="70"/>
      <c r="BT15" s="70"/>
      <c r="BU15" s="70"/>
      <c r="BV15" s="70"/>
      <c r="BW15" s="70"/>
      <c r="BX15" s="70"/>
      <c r="BY15" s="70"/>
      <c r="BZ15" s="70"/>
      <c r="CA15" s="70"/>
      <c r="CB15" s="70"/>
      <c r="CC15" s="70"/>
      <c r="CD15" s="70"/>
      <c r="CE15" s="71"/>
      <c r="CF15" s="71"/>
      <c r="CG15" s="71"/>
      <c r="CH15" s="71"/>
      <c r="CI15" s="71"/>
      <c r="CJ15" s="72"/>
      <c r="CK15" s="72"/>
      <c r="CL15" s="72"/>
      <c r="CM15" s="72"/>
      <c r="CN15" s="72"/>
      <c r="CO15" s="72"/>
      <c r="CP15" s="69"/>
    </row>
    <row r="16" spans="2:94" s="65" customFormat="1" ht="22.5">
      <c r="B16" s="480" t="s">
        <v>563</v>
      </c>
      <c r="C16" s="481"/>
      <c r="D16" s="482"/>
      <c r="E16" s="403" t="s">
        <v>417</v>
      </c>
      <c r="F16" s="404"/>
      <c r="G16" s="404"/>
      <c r="H16" s="404"/>
      <c r="I16" s="404"/>
      <c r="J16" s="404"/>
      <c r="K16" s="404"/>
      <c r="L16" s="404"/>
      <c r="M16" s="404"/>
      <c r="N16" s="404"/>
      <c r="O16" s="404"/>
      <c r="P16" s="404"/>
      <c r="Q16" s="404"/>
      <c r="R16" s="404"/>
      <c r="S16" s="404"/>
      <c r="T16" s="404"/>
      <c r="U16" s="404"/>
      <c r="V16" s="404"/>
      <c r="W16" s="404"/>
      <c r="X16" s="404"/>
      <c r="Y16" s="405"/>
      <c r="Z16" s="1300" t="s">
        <v>744</v>
      </c>
      <c r="AA16" s="1301"/>
      <c r="AB16" s="1301"/>
      <c r="AC16" s="1301"/>
      <c r="AD16" s="1301"/>
      <c r="AE16" s="1301"/>
      <c r="AF16" s="1301"/>
      <c r="AG16" s="1301"/>
      <c r="AH16" s="1301"/>
      <c r="AI16" s="1301"/>
      <c r="AJ16" s="1301"/>
      <c r="AK16" s="1301"/>
      <c r="AL16" s="1301"/>
      <c r="AM16" s="1301"/>
      <c r="AN16" s="1301"/>
      <c r="AO16" s="1301"/>
      <c r="AP16" s="1301"/>
      <c r="AQ16" s="1301"/>
      <c r="AR16" s="1301"/>
      <c r="AS16" s="1301"/>
      <c r="AT16" s="1301"/>
      <c r="AU16" s="1301"/>
      <c r="AV16" s="1301"/>
      <c r="AW16" s="1301"/>
      <c r="AX16" s="1302"/>
      <c r="AY16" s="66"/>
      <c r="AZ16" s="1303"/>
      <c r="BA16" s="1304"/>
      <c r="BB16" s="1304"/>
      <c r="BC16" s="1304"/>
      <c r="BD16" s="1305"/>
      <c r="BE16" s="1306"/>
      <c r="BF16" s="1306"/>
      <c r="BG16" s="1306"/>
      <c r="BH16" s="1306"/>
      <c r="BI16" s="1306"/>
      <c r="BJ16" s="1306"/>
      <c r="BK16" s="1306"/>
      <c r="BL16" s="1306"/>
      <c r="BM16" s="1306"/>
      <c r="BN16" s="1306"/>
      <c r="BO16" s="70"/>
      <c r="BP16" s="70"/>
      <c r="BQ16" s="70"/>
      <c r="BR16" s="70"/>
      <c r="BS16" s="70"/>
      <c r="BT16" s="70"/>
      <c r="BU16" s="70"/>
      <c r="BV16" s="70"/>
      <c r="BW16" s="70"/>
      <c r="BX16" s="70"/>
      <c r="BY16" s="70"/>
      <c r="BZ16" s="70"/>
      <c r="CA16" s="70"/>
      <c r="CB16" s="70"/>
      <c r="CC16" s="70"/>
      <c r="CD16" s="70"/>
      <c r="CE16" s="71"/>
      <c r="CF16" s="71"/>
      <c r="CG16" s="71"/>
      <c r="CH16" s="71"/>
      <c r="CI16" s="71"/>
      <c r="CJ16" s="72"/>
      <c r="CK16" s="72"/>
      <c r="CL16" s="72"/>
      <c r="CM16" s="72"/>
      <c r="CN16" s="72"/>
      <c r="CO16" s="72"/>
      <c r="CP16" s="69"/>
    </row>
    <row r="17" spans="2:94" s="65" customFormat="1" ht="22.5">
      <c r="B17" s="480" t="s">
        <v>564</v>
      </c>
      <c r="C17" s="481"/>
      <c r="D17" s="482"/>
      <c r="E17" s="403"/>
      <c r="F17" s="404"/>
      <c r="G17" s="404"/>
      <c r="H17" s="404"/>
      <c r="I17" s="404"/>
      <c r="J17" s="404"/>
      <c r="K17" s="404"/>
      <c r="L17" s="404"/>
      <c r="M17" s="404"/>
      <c r="N17" s="404"/>
      <c r="O17" s="404"/>
      <c r="P17" s="404"/>
      <c r="Q17" s="404"/>
      <c r="R17" s="404"/>
      <c r="S17" s="404"/>
      <c r="T17" s="404"/>
      <c r="U17" s="404"/>
      <c r="V17" s="404"/>
      <c r="W17" s="404"/>
      <c r="X17" s="404"/>
      <c r="Y17" s="405"/>
      <c r="Z17" s="1300"/>
      <c r="AA17" s="1301"/>
      <c r="AB17" s="1301"/>
      <c r="AC17" s="1301"/>
      <c r="AD17" s="1301"/>
      <c r="AE17" s="1301"/>
      <c r="AF17" s="1301"/>
      <c r="AG17" s="1301"/>
      <c r="AH17" s="1301"/>
      <c r="AI17" s="1301"/>
      <c r="AJ17" s="1301"/>
      <c r="AK17" s="1301"/>
      <c r="AL17" s="1301"/>
      <c r="AM17" s="1301"/>
      <c r="AN17" s="1301"/>
      <c r="AO17" s="1301"/>
      <c r="AP17" s="1301"/>
      <c r="AQ17" s="1301"/>
      <c r="AR17" s="1301"/>
      <c r="AS17" s="1301"/>
      <c r="AT17" s="1301"/>
      <c r="AU17" s="1301"/>
      <c r="AV17" s="1301"/>
      <c r="AW17" s="1301"/>
      <c r="AX17" s="1302"/>
      <c r="AY17" s="66"/>
      <c r="AZ17" s="1303"/>
      <c r="BA17" s="1304"/>
      <c r="BB17" s="1304"/>
      <c r="BC17" s="1304"/>
      <c r="BD17" s="1305"/>
      <c r="BE17" s="1306"/>
      <c r="BF17" s="1306"/>
      <c r="BG17" s="1306"/>
      <c r="BH17" s="1306"/>
      <c r="BI17" s="1306"/>
      <c r="BJ17" s="1306"/>
      <c r="BK17" s="1306"/>
      <c r="BL17" s="1306"/>
      <c r="BM17" s="1306"/>
      <c r="BN17" s="1306"/>
      <c r="BO17" s="70"/>
      <c r="BP17" s="70"/>
      <c r="BQ17" s="70"/>
      <c r="BR17" s="70"/>
      <c r="BS17" s="70"/>
      <c r="BT17" s="70"/>
      <c r="BU17" s="70"/>
      <c r="BV17" s="70"/>
      <c r="BW17" s="70"/>
      <c r="BX17" s="70"/>
      <c r="BY17" s="70"/>
      <c r="BZ17" s="70"/>
      <c r="CA17" s="70"/>
      <c r="CB17" s="70"/>
      <c r="CC17" s="70"/>
      <c r="CD17" s="70"/>
      <c r="CE17" s="71"/>
      <c r="CF17" s="71"/>
      <c r="CG17" s="71"/>
      <c r="CH17" s="71"/>
      <c r="CI17" s="71"/>
      <c r="CJ17" s="72"/>
      <c r="CK17" s="72"/>
      <c r="CL17" s="72"/>
      <c r="CM17" s="72"/>
      <c r="CN17" s="72"/>
      <c r="CO17" s="72"/>
      <c r="CP17" s="69"/>
    </row>
    <row r="18" spans="2:94" s="65" customFormat="1" ht="22.5">
      <c r="B18" s="480" t="s">
        <v>565</v>
      </c>
      <c r="C18" s="481"/>
      <c r="D18" s="482"/>
      <c r="E18" s="403"/>
      <c r="F18" s="404"/>
      <c r="G18" s="404"/>
      <c r="H18" s="404"/>
      <c r="I18" s="404"/>
      <c r="J18" s="404"/>
      <c r="K18" s="404"/>
      <c r="L18" s="404"/>
      <c r="M18" s="404"/>
      <c r="N18" s="404"/>
      <c r="O18" s="404"/>
      <c r="P18" s="404"/>
      <c r="Q18" s="404"/>
      <c r="R18" s="404"/>
      <c r="S18" s="404"/>
      <c r="T18" s="404"/>
      <c r="U18" s="404"/>
      <c r="V18" s="404"/>
      <c r="W18" s="404"/>
      <c r="X18" s="404"/>
      <c r="Y18" s="405"/>
      <c r="Z18" s="1300"/>
      <c r="AA18" s="1301"/>
      <c r="AB18" s="1301"/>
      <c r="AC18" s="1301"/>
      <c r="AD18" s="1301"/>
      <c r="AE18" s="1301"/>
      <c r="AF18" s="1301"/>
      <c r="AG18" s="1301"/>
      <c r="AH18" s="1301"/>
      <c r="AI18" s="1301"/>
      <c r="AJ18" s="1301"/>
      <c r="AK18" s="1301"/>
      <c r="AL18" s="1301"/>
      <c r="AM18" s="1301"/>
      <c r="AN18" s="1301"/>
      <c r="AO18" s="1301"/>
      <c r="AP18" s="1301"/>
      <c r="AQ18" s="1301"/>
      <c r="AR18" s="1301"/>
      <c r="AS18" s="1301"/>
      <c r="AT18" s="1301"/>
      <c r="AU18" s="1301"/>
      <c r="AV18" s="1301"/>
      <c r="AW18" s="1301"/>
      <c r="AX18" s="1302"/>
      <c r="AY18" s="66"/>
      <c r="AZ18" s="1303"/>
      <c r="BA18" s="1304"/>
      <c r="BB18" s="1304"/>
      <c r="BC18" s="1304"/>
      <c r="BD18" s="1305"/>
      <c r="BE18" s="1306"/>
      <c r="BF18" s="1306"/>
      <c r="BG18" s="1306"/>
      <c r="BH18" s="1306"/>
      <c r="BI18" s="1306"/>
      <c r="BJ18" s="1306"/>
      <c r="BK18" s="1306"/>
      <c r="BL18" s="1306"/>
      <c r="BM18" s="1306"/>
      <c r="BN18" s="1306"/>
      <c r="BO18" s="70"/>
      <c r="BP18" s="70"/>
      <c r="BQ18" s="70"/>
      <c r="BR18" s="70"/>
      <c r="BS18" s="70"/>
      <c r="BT18" s="70"/>
      <c r="BU18" s="70"/>
      <c r="BV18" s="70"/>
      <c r="BW18" s="70"/>
      <c r="BX18" s="70"/>
      <c r="BY18" s="70"/>
      <c r="BZ18" s="70"/>
      <c r="CA18" s="70"/>
      <c r="CB18" s="70"/>
      <c r="CC18" s="70"/>
      <c r="CD18" s="70"/>
      <c r="CE18" s="71"/>
      <c r="CF18" s="71"/>
      <c r="CG18" s="71"/>
      <c r="CH18" s="71"/>
      <c r="CI18" s="71"/>
      <c r="CJ18" s="72"/>
      <c r="CK18" s="72"/>
      <c r="CL18" s="72"/>
      <c r="CM18" s="72"/>
      <c r="CN18" s="72"/>
      <c r="CO18" s="72"/>
      <c r="CP18" s="69"/>
    </row>
    <row r="19" spans="2:94" s="65" customFormat="1" ht="22.5">
      <c r="B19" s="480" t="s">
        <v>640</v>
      </c>
      <c r="C19" s="481"/>
      <c r="D19" s="482"/>
      <c r="E19" s="403"/>
      <c r="F19" s="404"/>
      <c r="G19" s="404"/>
      <c r="H19" s="404"/>
      <c r="I19" s="404"/>
      <c r="J19" s="404"/>
      <c r="K19" s="404"/>
      <c r="L19" s="404"/>
      <c r="M19" s="404"/>
      <c r="N19" s="404"/>
      <c r="O19" s="404"/>
      <c r="P19" s="404"/>
      <c r="Q19" s="404"/>
      <c r="R19" s="404"/>
      <c r="S19" s="404"/>
      <c r="T19" s="404"/>
      <c r="U19" s="404"/>
      <c r="V19" s="404"/>
      <c r="W19" s="404"/>
      <c r="X19" s="404"/>
      <c r="Y19" s="405"/>
      <c r="Z19" s="1300"/>
      <c r="AA19" s="1301"/>
      <c r="AB19" s="1301"/>
      <c r="AC19" s="1301"/>
      <c r="AD19" s="1301"/>
      <c r="AE19" s="1301"/>
      <c r="AF19" s="1301"/>
      <c r="AG19" s="1301"/>
      <c r="AH19" s="1301"/>
      <c r="AI19" s="1301"/>
      <c r="AJ19" s="1301"/>
      <c r="AK19" s="1301"/>
      <c r="AL19" s="1301"/>
      <c r="AM19" s="1301"/>
      <c r="AN19" s="1301"/>
      <c r="AO19" s="1301"/>
      <c r="AP19" s="1301"/>
      <c r="AQ19" s="1301"/>
      <c r="AR19" s="1301"/>
      <c r="AS19" s="1301"/>
      <c r="AT19" s="1301"/>
      <c r="AU19" s="1301"/>
      <c r="AV19" s="1301"/>
      <c r="AW19" s="1301"/>
      <c r="AX19" s="1302"/>
      <c r="AY19" s="66"/>
      <c r="AZ19" s="1303"/>
      <c r="BA19" s="1304"/>
      <c r="BB19" s="1304"/>
      <c r="BC19" s="1304"/>
      <c r="BD19" s="1305"/>
      <c r="BE19" s="1306"/>
      <c r="BF19" s="1306"/>
      <c r="BG19" s="1306"/>
      <c r="BH19" s="1306"/>
      <c r="BI19" s="1306"/>
      <c r="BJ19" s="1306"/>
      <c r="BK19" s="1306"/>
      <c r="BL19" s="1306"/>
      <c r="BM19" s="1306"/>
      <c r="BN19" s="1306"/>
      <c r="BO19" s="70"/>
      <c r="BP19" s="70"/>
      <c r="BQ19" s="70"/>
      <c r="BR19" s="70"/>
      <c r="BS19" s="70"/>
      <c r="BT19" s="70"/>
      <c r="BU19" s="70"/>
      <c r="BV19" s="70"/>
      <c r="BW19" s="70"/>
      <c r="BX19" s="70"/>
      <c r="BY19" s="70"/>
      <c r="BZ19" s="70"/>
      <c r="CA19" s="70"/>
      <c r="CB19" s="70"/>
      <c r="CC19" s="70"/>
      <c r="CD19" s="70"/>
      <c r="CE19" s="71"/>
      <c r="CF19" s="71"/>
      <c r="CG19" s="71"/>
      <c r="CH19" s="71"/>
      <c r="CI19" s="71"/>
      <c r="CJ19" s="72"/>
      <c r="CK19" s="72"/>
      <c r="CL19" s="72"/>
      <c r="CM19" s="72"/>
      <c r="CN19" s="72"/>
      <c r="CO19" s="72"/>
      <c r="CP19" s="69"/>
    </row>
    <row r="20" spans="2:94" s="65" customFormat="1" ht="22.5">
      <c r="B20" s="480" t="s">
        <v>641</v>
      </c>
      <c r="C20" s="481"/>
      <c r="D20" s="482"/>
      <c r="E20" s="403"/>
      <c r="F20" s="404"/>
      <c r="G20" s="404"/>
      <c r="H20" s="404"/>
      <c r="I20" s="404"/>
      <c r="J20" s="404"/>
      <c r="K20" s="404"/>
      <c r="L20" s="404"/>
      <c r="M20" s="404"/>
      <c r="N20" s="404"/>
      <c r="O20" s="404"/>
      <c r="P20" s="404"/>
      <c r="Q20" s="404"/>
      <c r="R20" s="404"/>
      <c r="S20" s="404"/>
      <c r="T20" s="404"/>
      <c r="U20" s="404"/>
      <c r="V20" s="404"/>
      <c r="W20" s="404"/>
      <c r="X20" s="404"/>
      <c r="Y20" s="405"/>
      <c r="Z20" s="1300"/>
      <c r="AA20" s="1301"/>
      <c r="AB20" s="1301"/>
      <c r="AC20" s="1301"/>
      <c r="AD20" s="1301"/>
      <c r="AE20" s="1301"/>
      <c r="AF20" s="1301"/>
      <c r="AG20" s="1301"/>
      <c r="AH20" s="1301"/>
      <c r="AI20" s="1301"/>
      <c r="AJ20" s="1301"/>
      <c r="AK20" s="1301"/>
      <c r="AL20" s="1301"/>
      <c r="AM20" s="1301"/>
      <c r="AN20" s="1301"/>
      <c r="AO20" s="1301"/>
      <c r="AP20" s="1301"/>
      <c r="AQ20" s="1301"/>
      <c r="AR20" s="1301"/>
      <c r="AS20" s="1301"/>
      <c r="AT20" s="1301"/>
      <c r="AU20" s="1301"/>
      <c r="AV20" s="1301"/>
      <c r="AW20" s="1301"/>
      <c r="AX20" s="1302"/>
      <c r="AY20" s="66"/>
      <c r="AZ20" s="1303"/>
      <c r="BA20" s="1304"/>
      <c r="BB20" s="1304"/>
      <c r="BC20" s="1304"/>
      <c r="BD20" s="1305"/>
      <c r="BE20" s="1306"/>
      <c r="BF20" s="1306"/>
      <c r="BG20" s="1306"/>
      <c r="BH20" s="1306"/>
      <c r="BI20" s="1306"/>
      <c r="BJ20" s="1306"/>
      <c r="BK20" s="1306"/>
      <c r="BL20" s="1306"/>
      <c r="BM20" s="1306"/>
      <c r="BN20" s="1306"/>
      <c r="BO20" s="70"/>
      <c r="BP20" s="70"/>
      <c r="BQ20" s="70"/>
      <c r="BR20" s="70"/>
      <c r="BS20" s="70"/>
      <c r="BT20" s="70"/>
      <c r="BU20" s="70"/>
      <c r="BV20" s="70"/>
      <c r="BW20" s="70"/>
      <c r="BX20" s="70"/>
      <c r="BY20" s="70"/>
      <c r="BZ20" s="70"/>
      <c r="CA20" s="70"/>
      <c r="CB20" s="70"/>
      <c r="CC20" s="70"/>
      <c r="CD20" s="70"/>
      <c r="CE20" s="71"/>
      <c r="CF20" s="71"/>
      <c r="CG20" s="71"/>
      <c r="CH20" s="71"/>
      <c r="CI20" s="71"/>
      <c r="CJ20" s="72"/>
      <c r="CK20" s="72"/>
      <c r="CL20" s="72"/>
      <c r="CM20" s="72"/>
      <c r="CN20" s="72"/>
      <c r="CO20" s="72"/>
      <c r="CP20" s="69"/>
    </row>
    <row r="21" spans="2:94" s="65" customFormat="1" ht="22.5">
      <c r="B21" s="480" t="s">
        <v>642</v>
      </c>
      <c r="C21" s="481"/>
      <c r="D21" s="482"/>
      <c r="E21" s="403"/>
      <c r="F21" s="404"/>
      <c r="G21" s="404"/>
      <c r="H21" s="404"/>
      <c r="I21" s="404"/>
      <c r="J21" s="404"/>
      <c r="K21" s="404"/>
      <c r="L21" s="404"/>
      <c r="M21" s="404"/>
      <c r="N21" s="404"/>
      <c r="O21" s="404"/>
      <c r="P21" s="404"/>
      <c r="Q21" s="404"/>
      <c r="R21" s="404"/>
      <c r="S21" s="404"/>
      <c r="T21" s="404"/>
      <c r="U21" s="404"/>
      <c r="V21" s="404"/>
      <c r="W21" s="404"/>
      <c r="X21" s="404"/>
      <c r="Y21" s="405"/>
      <c r="Z21" s="1300"/>
      <c r="AA21" s="1301"/>
      <c r="AB21" s="1301"/>
      <c r="AC21" s="1301"/>
      <c r="AD21" s="1301"/>
      <c r="AE21" s="1301"/>
      <c r="AF21" s="1301"/>
      <c r="AG21" s="1301"/>
      <c r="AH21" s="1301"/>
      <c r="AI21" s="1301"/>
      <c r="AJ21" s="1301"/>
      <c r="AK21" s="1301"/>
      <c r="AL21" s="1301"/>
      <c r="AM21" s="1301"/>
      <c r="AN21" s="1301"/>
      <c r="AO21" s="1301"/>
      <c r="AP21" s="1301"/>
      <c r="AQ21" s="1301"/>
      <c r="AR21" s="1301"/>
      <c r="AS21" s="1301"/>
      <c r="AT21" s="1301"/>
      <c r="AU21" s="1301"/>
      <c r="AV21" s="1301"/>
      <c r="AW21" s="1301"/>
      <c r="AX21" s="1302"/>
      <c r="AY21" s="66"/>
      <c r="AZ21" s="1303"/>
      <c r="BA21" s="1304"/>
      <c r="BB21" s="1304"/>
      <c r="BC21" s="1304"/>
      <c r="BD21" s="1305"/>
      <c r="BE21" s="1306"/>
      <c r="BF21" s="1306"/>
      <c r="BG21" s="1306"/>
      <c r="BH21" s="1306"/>
      <c r="BI21" s="1306"/>
      <c r="BJ21" s="1306"/>
      <c r="BK21" s="1306"/>
      <c r="BL21" s="1306"/>
      <c r="BM21" s="1306"/>
      <c r="BN21" s="1306"/>
      <c r="BO21" s="70"/>
      <c r="BP21" s="70"/>
      <c r="BQ21" s="70"/>
      <c r="BR21" s="70"/>
      <c r="BS21" s="70"/>
      <c r="BT21" s="70"/>
      <c r="BU21" s="70"/>
      <c r="BV21" s="70"/>
      <c r="BW21" s="70"/>
      <c r="BX21" s="70"/>
      <c r="BY21" s="70"/>
      <c r="BZ21" s="70"/>
      <c r="CA21" s="70"/>
      <c r="CB21" s="70"/>
      <c r="CC21" s="70"/>
      <c r="CD21" s="70"/>
      <c r="CE21" s="71"/>
      <c r="CF21" s="71"/>
      <c r="CG21" s="71"/>
      <c r="CH21" s="71"/>
      <c r="CI21" s="71"/>
      <c r="CJ21" s="72"/>
      <c r="CK21" s="72"/>
      <c r="CL21" s="72"/>
      <c r="CM21" s="72"/>
      <c r="CN21" s="72"/>
      <c r="CO21" s="72"/>
      <c r="CP21" s="69"/>
    </row>
    <row r="22" spans="2:94" s="65" customFormat="1" ht="22.5">
      <c r="B22" s="480" t="s">
        <v>643</v>
      </c>
      <c r="C22" s="481"/>
      <c r="D22" s="482"/>
      <c r="E22" s="403"/>
      <c r="F22" s="404"/>
      <c r="G22" s="404"/>
      <c r="H22" s="404"/>
      <c r="I22" s="404"/>
      <c r="J22" s="404"/>
      <c r="K22" s="404"/>
      <c r="L22" s="404"/>
      <c r="M22" s="404"/>
      <c r="N22" s="404"/>
      <c r="O22" s="404"/>
      <c r="P22" s="404"/>
      <c r="Q22" s="404"/>
      <c r="R22" s="404"/>
      <c r="S22" s="404"/>
      <c r="T22" s="404"/>
      <c r="U22" s="404"/>
      <c r="V22" s="404"/>
      <c r="W22" s="404"/>
      <c r="X22" s="404"/>
      <c r="Y22" s="405"/>
      <c r="Z22" s="1300"/>
      <c r="AA22" s="1301"/>
      <c r="AB22" s="1301"/>
      <c r="AC22" s="1301"/>
      <c r="AD22" s="1301"/>
      <c r="AE22" s="1301"/>
      <c r="AF22" s="1301"/>
      <c r="AG22" s="1301"/>
      <c r="AH22" s="1301"/>
      <c r="AI22" s="1301"/>
      <c r="AJ22" s="1301"/>
      <c r="AK22" s="1301"/>
      <c r="AL22" s="1301"/>
      <c r="AM22" s="1301"/>
      <c r="AN22" s="1301"/>
      <c r="AO22" s="1301"/>
      <c r="AP22" s="1301"/>
      <c r="AQ22" s="1301"/>
      <c r="AR22" s="1301"/>
      <c r="AS22" s="1301"/>
      <c r="AT22" s="1301"/>
      <c r="AU22" s="1301"/>
      <c r="AV22" s="1301"/>
      <c r="AW22" s="1301"/>
      <c r="AX22" s="1302"/>
      <c r="AY22" s="66"/>
      <c r="AZ22" s="1303"/>
      <c r="BA22" s="1304"/>
      <c r="BB22" s="1304"/>
      <c r="BC22" s="1304"/>
      <c r="BD22" s="1305"/>
      <c r="BE22" s="1306"/>
      <c r="BF22" s="1306"/>
      <c r="BG22" s="1306"/>
      <c r="BH22" s="1306"/>
      <c r="BI22" s="1306"/>
      <c r="BJ22" s="1306"/>
      <c r="BK22" s="1306"/>
      <c r="BL22" s="1306"/>
      <c r="BM22" s="1306"/>
      <c r="BN22" s="1306"/>
      <c r="BO22" s="70"/>
      <c r="BP22" s="70"/>
      <c r="BQ22" s="70"/>
      <c r="BR22" s="70"/>
      <c r="BS22" s="70"/>
      <c r="BT22" s="70"/>
      <c r="BU22" s="70"/>
      <c r="BV22" s="70"/>
      <c r="BW22" s="70"/>
      <c r="BX22" s="70"/>
      <c r="BY22" s="70"/>
      <c r="BZ22" s="70"/>
      <c r="CA22" s="70"/>
      <c r="CB22" s="70"/>
      <c r="CC22" s="70"/>
      <c r="CD22" s="70"/>
      <c r="CE22" s="71"/>
      <c r="CF22" s="71"/>
      <c r="CG22" s="71"/>
      <c r="CH22" s="71"/>
      <c r="CI22" s="71"/>
      <c r="CJ22" s="72"/>
      <c r="CK22" s="72"/>
      <c r="CL22" s="72"/>
      <c r="CM22" s="72"/>
      <c r="CN22" s="72"/>
      <c r="CO22" s="72"/>
      <c r="CP22" s="69"/>
    </row>
    <row r="23" spans="2:94" s="85" customFormat="1" ht="24.75">
      <c r="B23" s="459"/>
      <c r="C23" s="460"/>
      <c r="D23" s="461"/>
      <c r="E23" s="477" t="s">
        <v>683</v>
      </c>
      <c r="F23" s="478"/>
      <c r="G23" s="478"/>
      <c r="H23" s="478"/>
      <c r="I23" s="478"/>
      <c r="J23" s="478"/>
      <c r="K23" s="478"/>
      <c r="L23" s="478"/>
      <c r="M23" s="478"/>
      <c r="N23" s="478"/>
      <c r="O23" s="478"/>
      <c r="P23" s="478"/>
      <c r="Q23" s="478"/>
      <c r="R23" s="478"/>
      <c r="S23" s="478"/>
      <c r="T23" s="478"/>
      <c r="U23" s="478"/>
      <c r="V23" s="478"/>
      <c r="W23" s="478"/>
      <c r="X23" s="478"/>
      <c r="Y23" s="478"/>
      <c r="Z23" s="478"/>
      <c r="AA23" s="478"/>
      <c r="AB23" s="478"/>
      <c r="AC23" s="478"/>
      <c r="AD23" s="478"/>
      <c r="AE23" s="478"/>
      <c r="AF23" s="478"/>
      <c r="AG23" s="478"/>
      <c r="AH23" s="478"/>
      <c r="AI23" s="478"/>
      <c r="AJ23" s="478"/>
      <c r="AK23" s="478"/>
      <c r="AL23" s="478"/>
      <c r="AM23" s="478"/>
      <c r="AN23" s="478"/>
      <c r="AO23" s="478"/>
      <c r="AP23" s="478"/>
      <c r="AQ23" s="478"/>
      <c r="AR23" s="478"/>
      <c r="AS23" s="478"/>
      <c r="AT23" s="478"/>
      <c r="AU23" s="478"/>
      <c r="AV23" s="478"/>
      <c r="AW23" s="478"/>
      <c r="AX23" s="479"/>
      <c r="AZ23" s="419">
        <f>MAX(AZ8:BD22)</f>
        <v>0</v>
      </c>
      <c r="BA23" s="420"/>
      <c r="BB23" s="420"/>
      <c r="BC23" s="420"/>
      <c r="BD23" s="421"/>
      <c r="BE23" s="455"/>
      <c r="BF23" s="455"/>
      <c r="BG23" s="455"/>
      <c r="BH23" s="455"/>
      <c r="BI23" s="455"/>
      <c r="BJ23" s="455"/>
      <c r="BK23" s="455"/>
      <c r="BL23" s="455"/>
      <c r="BM23" s="455"/>
      <c r="BN23" s="455"/>
      <c r="BO23" s="86"/>
      <c r="BP23" s="86"/>
      <c r="BQ23" s="86"/>
      <c r="BR23" s="86"/>
      <c r="BS23" s="86"/>
      <c r="BT23" s="86"/>
      <c r="BU23" s="86"/>
      <c r="BV23" s="86"/>
      <c r="BW23" s="86"/>
      <c r="BX23" s="86"/>
      <c r="BY23" s="86"/>
      <c r="BZ23" s="86"/>
      <c r="CA23" s="86"/>
      <c r="CB23" s="86"/>
      <c r="CC23" s="86"/>
      <c r="CD23" s="86"/>
      <c r="CE23" s="86"/>
      <c r="CF23" s="86"/>
      <c r="CG23" s="86"/>
      <c r="CH23" s="86"/>
      <c r="CI23" s="86"/>
      <c r="CJ23" s="86"/>
      <c r="CK23" s="86"/>
      <c r="CL23" s="86"/>
      <c r="CM23" s="86"/>
      <c r="CN23" s="86"/>
      <c r="CO23" s="86"/>
      <c r="CP23" s="86"/>
    </row>
    <row r="24" spans="1:94" s="1" customFormat="1" ht="20.25" customHeight="1">
      <c r="A24" s="2"/>
      <c r="B24" s="43"/>
      <c r="C24" s="3"/>
      <c r="D24" s="3"/>
      <c r="E24" s="246"/>
      <c r="F24" s="246"/>
      <c r="G24" s="246"/>
      <c r="H24" s="246"/>
      <c r="I24" s="246"/>
      <c r="J24" s="246"/>
      <c r="K24" s="246"/>
      <c r="L24" s="246"/>
      <c r="M24" s="246"/>
      <c r="N24" s="246"/>
      <c r="O24" s="246"/>
      <c r="P24" s="246"/>
      <c r="Q24" s="246"/>
      <c r="R24" s="246"/>
      <c r="S24" s="246"/>
      <c r="T24" s="246"/>
      <c r="U24" s="246"/>
      <c r="V24" s="246"/>
      <c r="W24" s="246"/>
      <c r="X24" s="246"/>
      <c r="Y24" s="246"/>
      <c r="Z24" s="3"/>
      <c r="AA24" s="3"/>
      <c r="AB24" s="3"/>
      <c r="AC24" s="3"/>
      <c r="AD24" s="3"/>
      <c r="AE24" s="3"/>
      <c r="AF24" s="3"/>
      <c r="AG24" s="3"/>
      <c r="AH24" s="3"/>
      <c r="AI24" s="3"/>
      <c r="AJ24" s="3"/>
      <c r="AK24" s="3"/>
      <c r="AL24" s="3"/>
      <c r="AM24" s="3"/>
      <c r="AN24" s="62"/>
      <c r="AO24" s="2"/>
      <c r="AP24" s="43"/>
      <c r="AQ24" s="3"/>
      <c r="AR24" s="3"/>
      <c r="AS24" s="3"/>
      <c r="AT24" s="3"/>
      <c r="AU24" s="3"/>
      <c r="AV24" s="3"/>
      <c r="AW24" s="3"/>
      <c r="AX24" s="3"/>
      <c r="AY24" s="3"/>
      <c r="AZ24" s="3"/>
      <c r="BA24" s="3"/>
      <c r="BB24" s="3"/>
      <c r="BC24" s="3"/>
      <c r="BD24" s="3"/>
      <c r="BE24" s="3"/>
      <c r="BF24" s="3"/>
      <c r="BG24" s="3"/>
      <c r="BH24" s="3"/>
      <c r="BI24" s="3"/>
      <c r="BJ24" s="3"/>
      <c r="BK24" s="3"/>
      <c r="BL24" s="3"/>
      <c r="BM24" s="3"/>
      <c r="BN24" s="3"/>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row>
    <row r="25" spans="1:94" s="32" customFormat="1" ht="20.25" customHeight="1">
      <c r="A25" s="58" t="s">
        <v>652</v>
      </c>
      <c r="B25" s="59" t="s">
        <v>572</v>
      </c>
      <c r="C25" s="60"/>
      <c r="D25" s="60"/>
      <c r="E25" s="40"/>
      <c r="F25" s="40"/>
      <c r="G25" s="40"/>
      <c r="H25" s="40"/>
      <c r="I25" s="40"/>
      <c r="J25" s="40"/>
      <c r="K25" s="40"/>
      <c r="L25" s="40"/>
      <c r="M25" s="40"/>
      <c r="N25" s="40"/>
      <c r="O25" s="40"/>
      <c r="P25" s="40"/>
      <c r="Q25" s="40"/>
      <c r="R25" s="40"/>
      <c r="S25" s="40"/>
      <c r="T25" s="40"/>
      <c r="U25" s="40"/>
      <c r="V25" s="40"/>
      <c r="W25" s="40"/>
      <c r="X25" s="40"/>
      <c r="Y25" s="4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243"/>
      <c r="BA25" s="60"/>
      <c r="BB25" s="60"/>
      <c r="BC25" s="60"/>
      <c r="BD25" s="60"/>
      <c r="BE25" s="60"/>
      <c r="BF25" s="60"/>
      <c r="BG25" s="60"/>
      <c r="BH25" s="60"/>
      <c r="BI25" s="60"/>
      <c r="BJ25" s="60"/>
      <c r="BK25" s="60"/>
      <c r="BL25" s="60"/>
      <c r="BM25" s="60"/>
      <c r="BN25" s="60"/>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row>
    <row r="26" spans="1:94" s="1" customFormat="1" ht="20.25" customHeight="1">
      <c r="A26" s="2"/>
      <c r="B26" s="43"/>
      <c r="C26" s="3"/>
      <c r="D26" s="3"/>
      <c r="E26" s="246"/>
      <c r="F26" s="246"/>
      <c r="G26" s="246"/>
      <c r="H26" s="246"/>
      <c r="I26" s="246"/>
      <c r="J26" s="246"/>
      <c r="K26" s="246"/>
      <c r="L26" s="246"/>
      <c r="M26" s="246"/>
      <c r="N26" s="246"/>
      <c r="O26" s="246"/>
      <c r="P26" s="246"/>
      <c r="Q26" s="246"/>
      <c r="R26" s="246"/>
      <c r="S26" s="246"/>
      <c r="T26" s="246"/>
      <c r="U26" s="246"/>
      <c r="V26" s="246"/>
      <c r="W26" s="246"/>
      <c r="X26" s="246"/>
      <c r="Y26" s="246"/>
      <c r="Z26" s="3"/>
      <c r="AA26" s="3"/>
      <c r="AB26" s="3"/>
      <c r="AC26" s="3"/>
      <c r="AD26" s="3"/>
      <c r="AE26" s="3"/>
      <c r="AF26" s="3"/>
      <c r="AG26" s="3"/>
      <c r="AH26" s="3"/>
      <c r="AI26" s="3"/>
      <c r="AJ26" s="3"/>
      <c r="AK26" s="3"/>
      <c r="AL26" s="3"/>
      <c r="AM26" s="3"/>
      <c r="AN26" s="62"/>
      <c r="AO26" s="2"/>
      <c r="AP26" s="43"/>
      <c r="AQ26" s="3"/>
      <c r="AR26" s="3"/>
      <c r="AS26" s="3"/>
      <c r="AT26" s="3"/>
      <c r="AU26" s="3"/>
      <c r="AV26" s="3"/>
      <c r="AW26" s="3"/>
      <c r="AX26" s="3"/>
      <c r="AY26" s="3"/>
      <c r="AZ26" s="3"/>
      <c r="BA26" s="3"/>
      <c r="BB26" s="3"/>
      <c r="BC26" s="3"/>
      <c r="BD26" s="3"/>
      <c r="BE26" s="3"/>
      <c r="BF26" s="3"/>
      <c r="BG26" s="3"/>
      <c r="BH26" s="3"/>
      <c r="BI26" s="3"/>
      <c r="BJ26" s="3"/>
      <c r="BK26" s="3"/>
      <c r="BL26" s="3"/>
      <c r="BM26" s="3"/>
      <c r="BN26" s="3"/>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row>
    <row r="27" spans="1:94" s="1" customFormat="1" ht="20.25" customHeight="1">
      <c r="A27" s="2"/>
      <c r="B27" s="395" t="s">
        <v>23</v>
      </c>
      <c r="C27" s="395"/>
      <c r="D27" s="395"/>
      <c r="E27" s="395" t="s">
        <v>579</v>
      </c>
      <c r="F27" s="395"/>
      <c r="G27" s="395"/>
      <c r="H27" s="395"/>
      <c r="I27" s="395"/>
      <c r="J27" s="395"/>
      <c r="K27" s="395"/>
      <c r="L27" s="395"/>
      <c r="M27" s="395"/>
      <c r="N27" s="395"/>
      <c r="O27" s="395"/>
      <c r="P27" s="395"/>
      <c r="Q27" s="395"/>
      <c r="R27" s="395"/>
      <c r="S27" s="395"/>
      <c r="T27" s="395"/>
      <c r="U27" s="395"/>
      <c r="V27" s="395"/>
      <c r="W27" s="395"/>
      <c r="X27" s="395"/>
      <c r="Y27" s="395"/>
      <c r="Z27" s="464" t="s">
        <v>566</v>
      </c>
      <c r="AA27" s="465"/>
      <c r="AB27" s="465"/>
      <c r="AC27" s="465"/>
      <c r="AD27" s="465"/>
      <c r="AE27" s="465"/>
      <c r="AF27" s="465"/>
      <c r="AG27" s="465"/>
      <c r="AH27" s="465"/>
      <c r="AI27" s="465"/>
      <c r="AJ27" s="465" t="s">
        <v>12</v>
      </c>
      <c r="AK27" s="465"/>
      <c r="AL27" s="465"/>
      <c r="AM27" s="465"/>
      <c r="AN27" s="465"/>
      <c r="AO27" s="465" t="s">
        <v>244</v>
      </c>
      <c r="AP27" s="465"/>
      <c r="AQ27" s="465"/>
      <c r="AR27" s="465"/>
      <c r="AS27" s="465"/>
      <c r="AT27" s="465"/>
      <c r="AU27" s="465"/>
      <c r="AV27" s="465"/>
      <c r="AW27" s="465"/>
      <c r="AX27" s="466"/>
      <c r="AY27" s="57"/>
      <c r="AZ27" s="395" t="s">
        <v>567</v>
      </c>
      <c r="BA27" s="395"/>
      <c r="BB27" s="395"/>
      <c r="BC27" s="395"/>
      <c r="BD27" s="395"/>
      <c r="BE27" s="395" t="s">
        <v>568</v>
      </c>
      <c r="BF27" s="395"/>
      <c r="BG27" s="395"/>
      <c r="BH27" s="395"/>
      <c r="BI27" s="395"/>
      <c r="BJ27" s="395"/>
      <c r="BK27" s="395"/>
      <c r="BL27" s="395"/>
      <c r="BM27" s="395"/>
      <c r="BN27" s="395"/>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row>
    <row r="28" spans="2:94" s="63" customFormat="1" ht="20.25" customHeight="1">
      <c r="B28" s="395"/>
      <c r="C28" s="395"/>
      <c r="D28" s="395"/>
      <c r="E28" s="395"/>
      <c r="F28" s="395"/>
      <c r="G28" s="395"/>
      <c r="H28" s="395"/>
      <c r="I28" s="395"/>
      <c r="J28" s="395"/>
      <c r="K28" s="395"/>
      <c r="L28" s="395"/>
      <c r="M28" s="395"/>
      <c r="N28" s="395"/>
      <c r="O28" s="395"/>
      <c r="P28" s="395"/>
      <c r="Q28" s="395"/>
      <c r="R28" s="395"/>
      <c r="S28" s="395"/>
      <c r="T28" s="395"/>
      <c r="U28" s="395"/>
      <c r="V28" s="395"/>
      <c r="W28" s="395"/>
      <c r="X28" s="395"/>
      <c r="Y28" s="395"/>
      <c r="Z28" s="467"/>
      <c r="AA28" s="468"/>
      <c r="AB28" s="468"/>
      <c r="AC28" s="468"/>
      <c r="AD28" s="468"/>
      <c r="AE28" s="468"/>
      <c r="AF28" s="468"/>
      <c r="AG28" s="468"/>
      <c r="AH28" s="468"/>
      <c r="AI28" s="468"/>
      <c r="AJ28" s="468"/>
      <c r="AK28" s="468"/>
      <c r="AL28" s="468"/>
      <c r="AM28" s="468"/>
      <c r="AN28" s="468"/>
      <c r="AO28" s="468"/>
      <c r="AP28" s="468"/>
      <c r="AQ28" s="468"/>
      <c r="AR28" s="468"/>
      <c r="AS28" s="468"/>
      <c r="AT28" s="468"/>
      <c r="AU28" s="468"/>
      <c r="AV28" s="468"/>
      <c r="AW28" s="468"/>
      <c r="AX28" s="469"/>
      <c r="AY28" s="64"/>
      <c r="AZ28" s="395"/>
      <c r="BA28" s="395"/>
      <c r="BB28" s="395"/>
      <c r="BC28" s="395"/>
      <c r="BD28" s="395"/>
      <c r="BE28" s="395"/>
      <c r="BF28" s="395"/>
      <c r="BG28" s="395"/>
      <c r="BH28" s="395"/>
      <c r="BI28" s="395"/>
      <c r="BJ28" s="395"/>
      <c r="BK28" s="395"/>
      <c r="BL28" s="395"/>
      <c r="BM28" s="395"/>
      <c r="BN28" s="395"/>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row>
    <row r="29" spans="2:94" s="65" customFormat="1" ht="22.5">
      <c r="B29" s="480" t="s">
        <v>591</v>
      </c>
      <c r="C29" s="481"/>
      <c r="D29" s="482"/>
      <c r="E29" s="437" t="s">
        <v>520</v>
      </c>
      <c r="F29" s="438"/>
      <c r="G29" s="438"/>
      <c r="H29" s="438"/>
      <c r="I29" s="438"/>
      <c r="J29" s="438"/>
      <c r="K29" s="438"/>
      <c r="L29" s="438"/>
      <c r="M29" s="438"/>
      <c r="N29" s="438"/>
      <c r="O29" s="438"/>
      <c r="P29" s="438"/>
      <c r="Q29" s="438"/>
      <c r="R29" s="438"/>
      <c r="S29" s="438"/>
      <c r="T29" s="438"/>
      <c r="U29" s="438"/>
      <c r="V29" s="438"/>
      <c r="W29" s="438"/>
      <c r="X29" s="438"/>
      <c r="Y29" s="439"/>
      <c r="Z29" s="1300"/>
      <c r="AA29" s="1301"/>
      <c r="AB29" s="1301"/>
      <c r="AC29" s="1301"/>
      <c r="AD29" s="1301"/>
      <c r="AE29" s="1301"/>
      <c r="AF29" s="1301"/>
      <c r="AG29" s="1301"/>
      <c r="AH29" s="1301"/>
      <c r="AI29" s="1301"/>
      <c r="AJ29" s="1301"/>
      <c r="AK29" s="1301"/>
      <c r="AL29" s="1301"/>
      <c r="AM29" s="1301"/>
      <c r="AN29" s="1301"/>
      <c r="AO29" s="1301"/>
      <c r="AP29" s="1301"/>
      <c r="AQ29" s="1301"/>
      <c r="AR29" s="1301"/>
      <c r="AS29" s="1301"/>
      <c r="AT29" s="1301"/>
      <c r="AU29" s="1301"/>
      <c r="AV29" s="1301"/>
      <c r="AW29" s="1301"/>
      <c r="AX29" s="1302"/>
      <c r="AY29" s="66"/>
      <c r="AZ29" s="1309">
        <f>'Pagina 2'!CQ79</f>
        <v>0</v>
      </c>
      <c r="BA29" s="1310"/>
      <c r="BB29" s="1310"/>
      <c r="BC29" s="1310"/>
      <c r="BD29" s="1311"/>
      <c r="BE29" s="1308">
        <f>'Pagina 2'!BE79-'Pagina 2'!AO79</f>
        <v>0</v>
      </c>
      <c r="BF29" s="1308"/>
      <c r="BG29" s="1308"/>
      <c r="BH29" s="1308"/>
      <c r="BI29" s="1308"/>
      <c r="BJ29" s="1308"/>
      <c r="BK29" s="1308"/>
      <c r="BL29" s="1308"/>
      <c r="BM29" s="1308"/>
      <c r="BN29" s="1308"/>
      <c r="BO29" s="70"/>
      <c r="BP29" s="70"/>
      <c r="BQ29" s="70"/>
      <c r="BR29" s="70"/>
      <c r="BS29" s="70"/>
      <c r="BT29" s="70"/>
      <c r="BU29" s="70"/>
      <c r="BV29" s="70"/>
      <c r="BW29" s="70"/>
      <c r="BX29" s="70"/>
      <c r="BY29" s="70"/>
      <c r="BZ29" s="70"/>
      <c r="CA29" s="70"/>
      <c r="CB29" s="70"/>
      <c r="CC29" s="70"/>
      <c r="CD29" s="70"/>
      <c r="CE29" s="71"/>
      <c r="CF29" s="71"/>
      <c r="CG29" s="71"/>
      <c r="CH29" s="71"/>
      <c r="CI29" s="71"/>
      <c r="CJ29" s="72"/>
      <c r="CK29" s="72"/>
      <c r="CL29" s="72"/>
      <c r="CM29" s="72"/>
      <c r="CN29" s="72"/>
      <c r="CO29" s="72"/>
      <c r="CP29" s="69"/>
    </row>
    <row r="30" spans="2:94" s="65" customFormat="1" ht="22.5">
      <c r="B30" s="480" t="s">
        <v>592</v>
      </c>
      <c r="C30" s="481"/>
      <c r="D30" s="482"/>
      <c r="E30" s="437" t="s">
        <v>532</v>
      </c>
      <c r="F30" s="438"/>
      <c r="G30" s="438"/>
      <c r="H30" s="438"/>
      <c r="I30" s="438"/>
      <c r="J30" s="438"/>
      <c r="K30" s="438"/>
      <c r="L30" s="438"/>
      <c r="M30" s="438"/>
      <c r="N30" s="438"/>
      <c r="O30" s="438"/>
      <c r="P30" s="438"/>
      <c r="Q30" s="438"/>
      <c r="R30" s="438"/>
      <c r="S30" s="438"/>
      <c r="T30" s="438"/>
      <c r="U30" s="438"/>
      <c r="V30" s="438"/>
      <c r="W30" s="438"/>
      <c r="X30" s="438"/>
      <c r="Y30" s="439"/>
      <c r="Z30" s="1300"/>
      <c r="AA30" s="1301"/>
      <c r="AB30" s="1301"/>
      <c r="AC30" s="1301"/>
      <c r="AD30" s="1301"/>
      <c r="AE30" s="1301"/>
      <c r="AF30" s="1301"/>
      <c r="AG30" s="1301"/>
      <c r="AH30" s="1301"/>
      <c r="AI30" s="1301"/>
      <c r="AJ30" s="1301"/>
      <c r="AK30" s="1301"/>
      <c r="AL30" s="1301"/>
      <c r="AM30" s="1301"/>
      <c r="AN30" s="1301"/>
      <c r="AO30" s="1301"/>
      <c r="AP30" s="1301"/>
      <c r="AQ30" s="1301"/>
      <c r="AR30" s="1301"/>
      <c r="AS30" s="1301"/>
      <c r="AT30" s="1301"/>
      <c r="AU30" s="1301"/>
      <c r="AV30" s="1301"/>
      <c r="AW30" s="1301"/>
      <c r="AX30" s="1302"/>
      <c r="AY30" s="66"/>
      <c r="AZ30" s="1309">
        <f>'Pagina 2'!EM81</f>
        <v>0</v>
      </c>
      <c r="BA30" s="1310"/>
      <c r="BB30" s="1310"/>
      <c r="BC30" s="1310"/>
      <c r="BD30" s="1311"/>
      <c r="BE30" s="1308">
        <f>'Pagina 2'!EM79</f>
        <v>0</v>
      </c>
      <c r="BF30" s="1308"/>
      <c r="BG30" s="1308"/>
      <c r="BH30" s="1308"/>
      <c r="BI30" s="1308"/>
      <c r="BJ30" s="1308"/>
      <c r="BK30" s="1308"/>
      <c r="BL30" s="1308"/>
      <c r="BM30" s="1308"/>
      <c r="BN30" s="1308"/>
      <c r="BO30" s="70"/>
      <c r="BP30" s="70"/>
      <c r="BQ30" s="70"/>
      <c r="BR30" s="70"/>
      <c r="BS30" s="70"/>
      <c r="BT30" s="70"/>
      <c r="BU30" s="70"/>
      <c r="BV30" s="70"/>
      <c r="BW30" s="70"/>
      <c r="BX30" s="70"/>
      <c r="BY30" s="70"/>
      <c r="BZ30" s="70"/>
      <c r="CA30" s="70"/>
      <c r="CB30" s="70"/>
      <c r="CC30" s="70"/>
      <c r="CD30" s="70"/>
      <c r="CE30" s="71"/>
      <c r="CF30" s="71"/>
      <c r="CG30" s="71"/>
      <c r="CH30" s="71"/>
      <c r="CI30" s="71"/>
      <c r="CJ30" s="72"/>
      <c r="CK30" s="72"/>
      <c r="CL30" s="72"/>
      <c r="CM30" s="72"/>
      <c r="CN30" s="72"/>
      <c r="CO30" s="72"/>
      <c r="CP30" s="69"/>
    </row>
    <row r="31" spans="2:94" s="65" customFormat="1" ht="22.5">
      <c r="B31" s="480" t="s">
        <v>593</v>
      </c>
      <c r="C31" s="481"/>
      <c r="D31" s="482"/>
      <c r="E31" s="437" t="s">
        <v>665</v>
      </c>
      <c r="F31" s="438"/>
      <c r="G31" s="438"/>
      <c r="H31" s="438"/>
      <c r="I31" s="438"/>
      <c r="J31" s="438"/>
      <c r="K31" s="438"/>
      <c r="L31" s="438"/>
      <c r="M31" s="438"/>
      <c r="N31" s="438"/>
      <c r="O31" s="438"/>
      <c r="P31" s="438"/>
      <c r="Q31" s="438"/>
      <c r="R31" s="438"/>
      <c r="S31" s="438"/>
      <c r="T31" s="438"/>
      <c r="U31" s="438"/>
      <c r="V31" s="438"/>
      <c r="W31" s="438"/>
      <c r="X31" s="438"/>
      <c r="Y31" s="439"/>
      <c r="Z31" s="1300"/>
      <c r="AA31" s="1301"/>
      <c r="AB31" s="1301"/>
      <c r="AC31" s="1301"/>
      <c r="AD31" s="1301"/>
      <c r="AE31" s="1301"/>
      <c r="AF31" s="1301"/>
      <c r="AG31" s="1301"/>
      <c r="AH31" s="1301"/>
      <c r="AI31" s="1301"/>
      <c r="AJ31" s="1301"/>
      <c r="AK31" s="1301"/>
      <c r="AL31" s="1301"/>
      <c r="AM31" s="1301"/>
      <c r="AN31" s="1301"/>
      <c r="AO31" s="1301"/>
      <c r="AP31" s="1301"/>
      <c r="AQ31" s="1301"/>
      <c r="AR31" s="1301"/>
      <c r="AS31" s="1301"/>
      <c r="AT31" s="1301"/>
      <c r="AU31" s="1301"/>
      <c r="AV31" s="1301"/>
      <c r="AW31" s="1301"/>
      <c r="AX31" s="1302"/>
      <c r="AY31" s="66"/>
      <c r="AZ31" s="1309">
        <f>'Pagina 6'!CT70</f>
        <v>0</v>
      </c>
      <c r="BA31" s="1310"/>
      <c r="BB31" s="1310"/>
      <c r="BC31" s="1310"/>
      <c r="BD31" s="1311"/>
      <c r="BE31" s="1312">
        <f>'Pagina 6'!CT65</f>
        <v>0</v>
      </c>
      <c r="BF31" s="1312"/>
      <c r="BG31" s="1312"/>
      <c r="BH31" s="1312"/>
      <c r="BI31" s="1312"/>
      <c r="BJ31" s="1312"/>
      <c r="BK31" s="1312"/>
      <c r="BL31" s="1312"/>
      <c r="BM31" s="1312"/>
      <c r="BN31" s="1312"/>
      <c r="BO31" s="70"/>
      <c r="BP31" s="70"/>
      <c r="BQ31" s="70"/>
      <c r="BR31" s="70"/>
      <c r="BS31" s="70"/>
      <c r="BT31" s="70"/>
      <c r="BU31" s="70"/>
      <c r="BV31" s="70"/>
      <c r="BW31" s="70"/>
      <c r="BX31" s="70"/>
      <c r="BY31" s="70"/>
      <c r="BZ31" s="70"/>
      <c r="CA31" s="70"/>
      <c r="CB31" s="70"/>
      <c r="CC31" s="70"/>
      <c r="CD31" s="70"/>
      <c r="CE31" s="71"/>
      <c r="CF31" s="71"/>
      <c r="CG31" s="71"/>
      <c r="CH31" s="71"/>
      <c r="CI31" s="71"/>
      <c r="CJ31" s="72"/>
      <c r="CK31" s="72"/>
      <c r="CL31" s="72"/>
      <c r="CM31" s="72"/>
      <c r="CN31" s="72"/>
      <c r="CO31" s="72"/>
      <c r="CP31" s="69"/>
    </row>
    <row r="32" spans="2:94" s="65" customFormat="1" ht="22.5">
      <c r="B32" s="480" t="s">
        <v>594</v>
      </c>
      <c r="C32" s="481"/>
      <c r="D32" s="482"/>
      <c r="E32" s="437" t="s">
        <v>638</v>
      </c>
      <c r="F32" s="438"/>
      <c r="G32" s="438"/>
      <c r="H32" s="438"/>
      <c r="I32" s="438"/>
      <c r="J32" s="438"/>
      <c r="K32" s="438"/>
      <c r="L32" s="438"/>
      <c r="M32" s="438"/>
      <c r="N32" s="438"/>
      <c r="O32" s="438"/>
      <c r="P32" s="438"/>
      <c r="Q32" s="438"/>
      <c r="R32" s="438"/>
      <c r="S32" s="438"/>
      <c r="T32" s="438"/>
      <c r="U32" s="438"/>
      <c r="V32" s="438"/>
      <c r="W32" s="438"/>
      <c r="X32" s="438"/>
      <c r="Y32" s="439"/>
      <c r="Z32" s="1300"/>
      <c r="AA32" s="1301"/>
      <c r="AB32" s="1301"/>
      <c r="AC32" s="1301"/>
      <c r="AD32" s="1301"/>
      <c r="AE32" s="1301"/>
      <c r="AF32" s="1301"/>
      <c r="AG32" s="1301"/>
      <c r="AH32" s="1301"/>
      <c r="AI32" s="1301"/>
      <c r="AJ32" s="1301"/>
      <c r="AK32" s="1301"/>
      <c r="AL32" s="1301"/>
      <c r="AM32" s="1301"/>
      <c r="AN32" s="1301"/>
      <c r="AO32" s="1301"/>
      <c r="AP32" s="1301"/>
      <c r="AQ32" s="1301"/>
      <c r="AR32" s="1301"/>
      <c r="AS32" s="1301"/>
      <c r="AT32" s="1301"/>
      <c r="AU32" s="1301"/>
      <c r="AV32" s="1301"/>
      <c r="AW32" s="1301"/>
      <c r="AX32" s="1302"/>
      <c r="AY32" s="66"/>
      <c r="AZ32" s="1309">
        <f>'Pagina 2'!CL98</f>
        <v>0</v>
      </c>
      <c r="BA32" s="1310"/>
      <c r="BB32" s="1310"/>
      <c r="BC32" s="1310"/>
      <c r="BD32" s="1311"/>
      <c r="BE32" s="1308">
        <f>'Pagina 2'!CQ98</f>
        <v>0</v>
      </c>
      <c r="BF32" s="1308"/>
      <c r="BG32" s="1308"/>
      <c r="BH32" s="1308"/>
      <c r="BI32" s="1308"/>
      <c r="BJ32" s="1308"/>
      <c r="BK32" s="1308"/>
      <c r="BL32" s="1308"/>
      <c r="BM32" s="1308"/>
      <c r="BN32" s="1308"/>
      <c r="BO32" s="70"/>
      <c r="BP32" s="70"/>
      <c r="BQ32" s="70"/>
      <c r="BR32" s="70"/>
      <c r="BS32" s="70"/>
      <c r="BT32" s="70"/>
      <c r="BU32" s="70"/>
      <c r="BV32" s="70"/>
      <c r="BW32" s="70"/>
      <c r="BX32" s="70"/>
      <c r="BY32" s="70"/>
      <c r="BZ32" s="70"/>
      <c r="CA32" s="70"/>
      <c r="CB32" s="70"/>
      <c r="CC32" s="70"/>
      <c r="CD32" s="70"/>
      <c r="CE32" s="71"/>
      <c r="CF32" s="71"/>
      <c r="CG32" s="71"/>
      <c r="CH32" s="71"/>
      <c r="CI32" s="71"/>
      <c r="CJ32" s="72"/>
      <c r="CK32" s="72"/>
      <c r="CL32" s="72"/>
      <c r="CM32" s="72"/>
      <c r="CN32" s="72"/>
      <c r="CO32" s="72"/>
      <c r="CP32" s="69"/>
    </row>
    <row r="33" spans="2:94" s="65" customFormat="1" ht="22.5">
      <c r="B33" s="480" t="s">
        <v>590</v>
      </c>
      <c r="C33" s="481"/>
      <c r="D33" s="482"/>
      <c r="E33" s="437" t="s">
        <v>639</v>
      </c>
      <c r="F33" s="438"/>
      <c r="G33" s="438"/>
      <c r="H33" s="438"/>
      <c r="I33" s="438"/>
      <c r="J33" s="438"/>
      <c r="K33" s="438"/>
      <c r="L33" s="438"/>
      <c r="M33" s="438"/>
      <c r="N33" s="438"/>
      <c r="O33" s="438"/>
      <c r="P33" s="438"/>
      <c r="Q33" s="438"/>
      <c r="R33" s="438"/>
      <c r="S33" s="438"/>
      <c r="T33" s="438"/>
      <c r="U33" s="438"/>
      <c r="V33" s="438"/>
      <c r="W33" s="438"/>
      <c r="X33" s="438"/>
      <c r="Y33" s="439"/>
      <c r="Z33" s="1300"/>
      <c r="AA33" s="1301"/>
      <c r="AB33" s="1301"/>
      <c r="AC33" s="1301"/>
      <c r="AD33" s="1301"/>
      <c r="AE33" s="1301"/>
      <c r="AF33" s="1301"/>
      <c r="AG33" s="1301"/>
      <c r="AH33" s="1301"/>
      <c r="AI33" s="1301"/>
      <c r="AJ33" s="1301"/>
      <c r="AK33" s="1301"/>
      <c r="AL33" s="1301"/>
      <c r="AM33" s="1301"/>
      <c r="AN33" s="1301"/>
      <c r="AO33" s="1301"/>
      <c r="AP33" s="1301"/>
      <c r="AQ33" s="1301"/>
      <c r="AR33" s="1301"/>
      <c r="AS33" s="1301"/>
      <c r="AT33" s="1301"/>
      <c r="AU33" s="1301"/>
      <c r="AV33" s="1301"/>
      <c r="AW33" s="1301"/>
      <c r="AX33" s="1302"/>
      <c r="AY33" s="66"/>
      <c r="AZ33" s="1309">
        <f>'Pagina 2'!CL116</f>
        <v>0</v>
      </c>
      <c r="BA33" s="1310"/>
      <c r="BB33" s="1310"/>
      <c r="BC33" s="1310"/>
      <c r="BD33" s="1311"/>
      <c r="BE33" s="1308">
        <f>'Pagina 2'!CQ116</f>
        <v>0</v>
      </c>
      <c r="BF33" s="1308"/>
      <c r="BG33" s="1308"/>
      <c r="BH33" s="1308"/>
      <c r="BI33" s="1308"/>
      <c r="BJ33" s="1308"/>
      <c r="BK33" s="1308"/>
      <c r="BL33" s="1308"/>
      <c r="BM33" s="1308"/>
      <c r="BN33" s="1308"/>
      <c r="BO33" s="70"/>
      <c r="BP33" s="70"/>
      <c r="BQ33" s="70"/>
      <c r="BR33" s="70"/>
      <c r="BS33" s="70"/>
      <c r="BT33" s="70"/>
      <c r="BU33" s="70"/>
      <c r="BV33" s="70"/>
      <c r="BW33" s="70"/>
      <c r="BX33" s="70"/>
      <c r="BY33" s="70"/>
      <c r="BZ33" s="70"/>
      <c r="CA33" s="70"/>
      <c r="CB33" s="70"/>
      <c r="CC33" s="70"/>
      <c r="CD33" s="70"/>
      <c r="CE33" s="71"/>
      <c r="CF33" s="71"/>
      <c r="CG33" s="71"/>
      <c r="CH33" s="71"/>
      <c r="CI33" s="71"/>
      <c r="CJ33" s="72"/>
      <c r="CK33" s="72"/>
      <c r="CL33" s="72"/>
      <c r="CM33" s="72"/>
      <c r="CN33" s="72"/>
      <c r="CO33" s="72"/>
      <c r="CP33" s="69"/>
    </row>
    <row r="34" spans="2:94" s="65" customFormat="1" ht="22.5">
      <c r="B34" s="480" t="s">
        <v>595</v>
      </c>
      <c r="C34" s="481"/>
      <c r="D34" s="482"/>
      <c r="E34" s="437" t="s">
        <v>648</v>
      </c>
      <c r="F34" s="438"/>
      <c r="G34" s="438"/>
      <c r="H34" s="438"/>
      <c r="I34" s="438"/>
      <c r="J34" s="438"/>
      <c r="K34" s="438"/>
      <c r="L34" s="438"/>
      <c r="M34" s="438"/>
      <c r="N34" s="438"/>
      <c r="O34" s="438"/>
      <c r="P34" s="438"/>
      <c r="Q34" s="438"/>
      <c r="R34" s="438"/>
      <c r="S34" s="438"/>
      <c r="T34" s="438"/>
      <c r="U34" s="438"/>
      <c r="V34" s="438"/>
      <c r="W34" s="438"/>
      <c r="X34" s="438"/>
      <c r="Y34" s="439"/>
      <c r="Z34" s="1300"/>
      <c r="AA34" s="1301"/>
      <c r="AB34" s="1301"/>
      <c r="AC34" s="1301"/>
      <c r="AD34" s="1301"/>
      <c r="AE34" s="1301"/>
      <c r="AF34" s="1301"/>
      <c r="AG34" s="1301"/>
      <c r="AH34" s="1301"/>
      <c r="AI34" s="1301"/>
      <c r="AJ34" s="1301"/>
      <c r="AK34" s="1301"/>
      <c r="AL34" s="1301"/>
      <c r="AM34" s="1301"/>
      <c r="AN34" s="1301"/>
      <c r="AO34" s="1301"/>
      <c r="AP34" s="1301"/>
      <c r="AQ34" s="1301"/>
      <c r="AR34" s="1301"/>
      <c r="AS34" s="1301"/>
      <c r="AT34" s="1301"/>
      <c r="AU34" s="1301"/>
      <c r="AV34" s="1301"/>
      <c r="AW34" s="1301"/>
      <c r="AX34" s="1302"/>
      <c r="AY34" s="66"/>
      <c r="AZ34" s="1303"/>
      <c r="BA34" s="1304"/>
      <c r="BB34" s="1304"/>
      <c r="BC34" s="1304"/>
      <c r="BD34" s="1305"/>
      <c r="BE34" s="1307" t="s">
        <v>609</v>
      </c>
      <c r="BF34" s="1307"/>
      <c r="BG34" s="1307"/>
      <c r="BH34" s="1307"/>
      <c r="BI34" s="1307"/>
      <c r="BJ34" s="1307"/>
      <c r="BK34" s="1307"/>
      <c r="BL34" s="1307"/>
      <c r="BM34" s="1307"/>
      <c r="BN34" s="1307"/>
      <c r="BO34" s="70"/>
      <c r="BP34" s="70"/>
      <c r="BQ34" s="70"/>
      <c r="BR34" s="70"/>
      <c r="BS34" s="70"/>
      <c r="BT34" s="70"/>
      <c r="BU34" s="70"/>
      <c r="BV34" s="70"/>
      <c r="BW34" s="70"/>
      <c r="BX34" s="70"/>
      <c r="BY34" s="70"/>
      <c r="BZ34" s="70"/>
      <c r="CA34" s="70"/>
      <c r="CB34" s="70"/>
      <c r="CC34" s="70"/>
      <c r="CD34" s="70"/>
      <c r="CE34" s="71"/>
      <c r="CF34" s="71"/>
      <c r="CG34" s="71"/>
      <c r="CH34" s="71"/>
      <c r="CI34" s="71"/>
      <c r="CJ34" s="72"/>
      <c r="CK34" s="72"/>
      <c r="CL34" s="72"/>
      <c r="CM34" s="72"/>
      <c r="CN34" s="72"/>
      <c r="CO34" s="72"/>
      <c r="CP34" s="69"/>
    </row>
    <row r="35" spans="2:94" s="65" customFormat="1" ht="22.5">
      <c r="B35" s="480" t="s">
        <v>596</v>
      </c>
      <c r="C35" s="481"/>
      <c r="D35" s="482"/>
      <c r="E35" s="437" t="s">
        <v>518</v>
      </c>
      <c r="F35" s="438"/>
      <c r="G35" s="438"/>
      <c r="H35" s="438"/>
      <c r="I35" s="438"/>
      <c r="J35" s="438"/>
      <c r="K35" s="438"/>
      <c r="L35" s="438"/>
      <c r="M35" s="438"/>
      <c r="N35" s="438"/>
      <c r="O35" s="438"/>
      <c r="P35" s="438"/>
      <c r="Q35" s="438"/>
      <c r="R35" s="438"/>
      <c r="S35" s="438"/>
      <c r="T35" s="438"/>
      <c r="U35" s="438"/>
      <c r="V35" s="438"/>
      <c r="W35" s="438"/>
      <c r="X35" s="438"/>
      <c r="Y35" s="439"/>
      <c r="Z35" s="1300"/>
      <c r="AA35" s="1301"/>
      <c r="AB35" s="1301"/>
      <c r="AC35" s="1301"/>
      <c r="AD35" s="1301"/>
      <c r="AE35" s="1301"/>
      <c r="AF35" s="1301"/>
      <c r="AG35" s="1301"/>
      <c r="AH35" s="1301"/>
      <c r="AI35" s="1301"/>
      <c r="AJ35" s="1301"/>
      <c r="AK35" s="1301"/>
      <c r="AL35" s="1301"/>
      <c r="AM35" s="1301"/>
      <c r="AN35" s="1301"/>
      <c r="AO35" s="1301"/>
      <c r="AP35" s="1301"/>
      <c r="AQ35" s="1301"/>
      <c r="AR35" s="1301"/>
      <c r="AS35" s="1301"/>
      <c r="AT35" s="1301"/>
      <c r="AU35" s="1301"/>
      <c r="AV35" s="1301"/>
      <c r="AW35" s="1301"/>
      <c r="AX35" s="1302"/>
      <c r="AY35" s="66"/>
      <c r="AZ35" s="1303"/>
      <c r="BA35" s="1304"/>
      <c r="BB35" s="1304"/>
      <c r="BC35" s="1304"/>
      <c r="BD35" s="1305"/>
      <c r="BE35" s="1307" t="s">
        <v>609</v>
      </c>
      <c r="BF35" s="1307"/>
      <c r="BG35" s="1307"/>
      <c r="BH35" s="1307"/>
      <c r="BI35" s="1307"/>
      <c r="BJ35" s="1307"/>
      <c r="BK35" s="1307"/>
      <c r="BL35" s="1307"/>
      <c r="BM35" s="1307"/>
      <c r="BN35" s="1307"/>
      <c r="BO35" s="70"/>
      <c r="BP35" s="70"/>
      <c r="BQ35" s="70"/>
      <c r="BR35" s="70"/>
      <c r="BS35" s="70"/>
      <c r="BT35" s="70"/>
      <c r="BU35" s="70"/>
      <c r="BV35" s="70"/>
      <c r="BW35" s="70"/>
      <c r="BX35" s="70"/>
      <c r="BY35" s="70"/>
      <c r="BZ35" s="70"/>
      <c r="CA35" s="70"/>
      <c r="CB35" s="70"/>
      <c r="CC35" s="70"/>
      <c r="CD35" s="70"/>
      <c r="CE35" s="71"/>
      <c r="CF35" s="71"/>
      <c r="CG35" s="71"/>
      <c r="CH35" s="71"/>
      <c r="CI35" s="71"/>
      <c r="CJ35" s="72"/>
      <c r="CK35" s="72"/>
      <c r="CL35" s="72"/>
      <c r="CM35" s="72"/>
      <c r="CN35" s="72"/>
      <c r="CO35" s="72"/>
      <c r="CP35" s="69"/>
    </row>
    <row r="36" spans="2:94" s="65" customFormat="1" ht="22.5">
      <c r="B36" s="480" t="s">
        <v>597</v>
      </c>
      <c r="C36" s="481"/>
      <c r="D36" s="482"/>
      <c r="E36" s="437" t="s">
        <v>519</v>
      </c>
      <c r="F36" s="438"/>
      <c r="G36" s="438"/>
      <c r="H36" s="438"/>
      <c r="I36" s="438"/>
      <c r="J36" s="438"/>
      <c r="K36" s="438"/>
      <c r="L36" s="438"/>
      <c r="M36" s="438"/>
      <c r="N36" s="438"/>
      <c r="O36" s="438"/>
      <c r="P36" s="438"/>
      <c r="Q36" s="438"/>
      <c r="R36" s="438"/>
      <c r="S36" s="438"/>
      <c r="T36" s="438"/>
      <c r="U36" s="438"/>
      <c r="V36" s="438"/>
      <c r="W36" s="438"/>
      <c r="X36" s="438"/>
      <c r="Y36" s="439"/>
      <c r="Z36" s="1300"/>
      <c r="AA36" s="1301"/>
      <c r="AB36" s="1301"/>
      <c r="AC36" s="1301"/>
      <c r="AD36" s="1301"/>
      <c r="AE36" s="1301"/>
      <c r="AF36" s="1301"/>
      <c r="AG36" s="1301"/>
      <c r="AH36" s="1301"/>
      <c r="AI36" s="1301"/>
      <c r="AJ36" s="1301"/>
      <c r="AK36" s="1301"/>
      <c r="AL36" s="1301"/>
      <c r="AM36" s="1301"/>
      <c r="AN36" s="1301"/>
      <c r="AO36" s="1301"/>
      <c r="AP36" s="1301"/>
      <c r="AQ36" s="1301"/>
      <c r="AR36" s="1301"/>
      <c r="AS36" s="1301"/>
      <c r="AT36" s="1301"/>
      <c r="AU36" s="1301"/>
      <c r="AV36" s="1301"/>
      <c r="AW36" s="1301"/>
      <c r="AX36" s="1302"/>
      <c r="AY36" s="66"/>
      <c r="AZ36" s="1303"/>
      <c r="BA36" s="1304"/>
      <c r="BB36" s="1304"/>
      <c r="BC36" s="1304"/>
      <c r="BD36" s="1305"/>
      <c r="BE36" s="1307" t="s">
        <v>609</v>
      </c>
      <c r="BF36" s="1307"/>
      <c r="BG36" s="1307"/>
      <c r="BH36" s="1307"/>
      <c r="BI36" s="1307"/>
      <c r="BJ36" s="1307"/>
      <c r="BK36" s="1307"/>
      <c r="BL36" s="1307"/>
      <c r="BM36" s="1307"/>
      <c r="BN36" s="1307"/>
      <c r="BO36" s="70"/>
      <c r="BP36" s="70"/>
      <c r="BQ36" s="70"/>
      <c r="BR36" s="70"/>
      <c r="BS36" s="70"/>
      <c r="BT36" s="70"/>
      <c r="BU36" s="70"/>
      <c r="BV36" s="70"/>
      <c r="BW36" s="70"/>
      <c r="BX36" s="70"/>
      <c r="BY36" s="70"/>
      <c r="BZ36" s="70"/>
      <c r="CA36" s="70"/>
      <c r="CB36" s="70"/>
      <c r="CC36" s="70"/>
      <c r="CD36" s="70"/>
      <c r="CE36" s="71"/>
      <c r="CF36" s="71"/>
      <c r="CG36" s="71"/>
      <c r="CH36" s="71"/>
      <c r="CI36" s="71"/>
      <c r="CJ36" s="72"/>
      <c r="CK36" s="72"/>
      <c r="CL36" s="72"/>
      <c r="CM36" s="72"/>
      <c r="CN36" s="72"/>
      <c r="CO36" s="72"/>
      <c r="CP36" s="69"/>
    </row>
    <row r="37" spans="2:94" s="65" customFormat="1" ht="22.5">
      <c r="B37" s="480" t="s">
        <v>598</v>
      </c>
      <c r="C37" s="481"/>
      <c r="D37" s="482"/>
      <c r="E37" s="437" t="s">
        <v>610</v>
      </c>
      <c r="F37" s="438"/>
      <c r="G37" s="438"/>
      <c r="H37" s="438"/>
      <c r="I37" s="438"/>
      <c r="J37" s="438"/>
      <c r="K37" s="438"/>
      <c r="L37" s="438"/>
      <c r="M37" s="438"/>
      <c r="N37" s="438"/>
      <c r="O37" s="438"/>
      <c r="P37" s="438"/>
      <c r="Q37" s="438"/>
      <c r="R37" s="438"/>
      <c r="S37" s="438"/>
      <c r="T37" s="438"/>
      <c r="U37" s="438"/>
      <c r="V37" s="438"/>
      <c r="W37" s="438"/>
      <c r="X37" s="438"/>
      <c r="Y37" s="439"/>
      <c r="Z37" s="1300"/>
      <c r="AA37" s="1301"/>
      <c r="AB37" s="1301"/>
      <c r="AC37" s="1301"/>
      <c r="AD37" s="1301"/>
      <c r="AE37" s="1301"/>
      <c r="AF37" s="1301"/>
      <c r="AG37" s="1301"/>
      <c r="AH37" s="1301"/>
      <c r="AI37" s="1301"/>
      <c r="AJ37" s="1301"/>
      <c r="AK37" s="1301"/>
      <c r="AL37" s="1301"/>
      <c r="AM37" s="1301"/>
      <c r="AN37" s="1301"/>
      <c r="AO37" s="1301"/>
      <c r="AP37" s="1301"/>
      <c r="AQ37" s="1301"/>
      <c r="AR37" s="1301"/>
      <c r="AS37" s="1301"/>
      <c r="AT37" s="1301"/>
      <c r="AU37" s="1301"/>
      <c r="AV37" s="1301"/>
      <c r="AW37" s="1301"/>
      <c r="AX37" s="1302"/>
      <c r="AY37" s="66"/>
      <c r="AZ37" s="1303"/>
      <c r="BA37" s="1304"/>
      <c r="BB37" s="1304"/>
      <c r="BC37" s="1304"/>
      <c r="BD37" s="1305"/>
      <c r="BE37" s="1307" t="s">
        <v>609</v>
      </c>
      <c r="BF37" s="1307"/>
      <c r="BG37" s="1307"/>
      <c r="BH37" s="1307"/>
      <c r="BI37" s="1307"/>
      <c r="BJ37" s="1307"/>
      <c r="BK37" s="1307"/>
      <c r="BL37" s="1307"/>
      <c r="BM37" s="1307"/>
      <c r="BN37" s="1307"/>
      <c r="BO37" s="70"/>
      <c r="BP37" s="70"/>
      <c r="BQ37" s="70"/>
      <c r="BR37" s="70"/>
      <c r="BS37" s="70"/>
      <c r="BT37" s="70"/>
      <c r="BU37" s="70"/>
      <c r="BV37" s="70"/>
      <c r="BW37" s="70"/>
      <c r="BX37" s="70"/>
      <c r="BY37" s="70"/>
      <c r="BZ37" s="70"/>
      <c r="CA37" s="70"/>
      <c r="CB37" s="70"/>
      <c r="CC37" s="70"/>
      <c r="CD37" s="70"/>
      <c r="CE37" s="71"/>
      <c r="CF37" s="71"/>
      <c r="CG37" s="71"/>
      <c r="CH37" s="71"/>
      <c r="CI37" s="71"/>
      <c r="CJ37" s="72"/>
      <c r="CK37" s="72"/>
      <c r="CL37" s="72"/>
      <c r="CM37" s="72"/>
      <c r="CN37" s="72"/>
      <c r="CO37" s="72"/>
      <c r="CP37" s="69"/>
    </row>
    <row r="38" spans="2:94" s="65" customFormat="1" ht="22.5">
      <c r="B38" s="480" t="s">
        <v>599</v>
      </c>
      <c r="C38" s="481"/>
      <c r="D38" s="482"/>
      <c r="E38" s="403" t="s">
        <v>417</v>
      </c>
      <c r="F38" s="404"/>
      <c r="G38" s="404"/>
      <c r="H38" s="404"/>
      <c r="I38" s="404"/>
      <c r="J38" s="404"/>
      <c r="K38" s="404"/>
      <c r="L38" s="404"/>
      <c r="M38" s="404"/>
      <c r="N38" s="404"/>
      <c r="O38" s="404"/>
      <c r="P38" s="404"/>
      <c r="Q38" s="404"/>
      <c r="R38" s="404"/>
      <c r="S38" s="404"/>
      <c r="T38" s="404"/>
      <c r="U38" s="404"/>
      <c r="V38" s="404"/>
      <c r="W38" s="404"/>
      <c r="X38" s="404"/>
      <c r="Y38" s="405"/>
      <c r="Z38" s="1300"/>
      <c r="AA38" s="1301"/>
      <c r="AB38" s="1301"/>
      <c r="AC38" s="1301"/>
      <c r="AD38" s="1301"/>
      <c r="AE38" s="1301"/>
      <c r="AF38" s="1301"/>
      <c r="AG38" s="1301"/>
      <c r="AH38" s="1301"/>
      <c r="AI38" s="1301"/>
      <c r="AJ38" s="1301"/>
      <c r="AK38" s="1301"/>
      <c r="AL38" s="1301"/>
      <c r="AM38" s="1301"/>
      <c r="AN38" s="1301"/>
      <c r="AO38" s="1301"/>
      <c r="AP38" s="1301"/>
      <c r="AQ38" s="1301"/>
      <c r="AR38" s="1301"/>
      <c r="AS38" s="1301"/>
      <c r="AT38" s="1301"/>
      <c r="AU38" s="1301"/>
      <c r="AV38" s="1301"/>
      <c r="AW38" s="1301"/>
      <c r="AX38" s="1302"/>
      <c r="AY38" s="66"/>
      <c r="AZ38" s="1303"/>
      <c r="BA38" s="1304"/>
      <c r="BB38" s="1304"/>
      <c r="BC38" s="1304"/>
      <c r="BD38" s="1305"/>
      <c r="BE38" s="1306"/>
      <c r="BF38" s="1306"/>
      <c r="BG38" s="1306"/>
      <c r="BH38" s="1306"/>
      <c r="BI38" s="1306"/>
      <c r="BJ38" s="1306"/>
      <c r="BK38" s="1306"/>
      <c r="BL38" s="1306"/>
      <c r="BM38" s="1306"/>
      <c r="BN38" s="1306"/>
      <c r="BO38" s="70"/>
      <c r="BP38" s="70"/>
      <c r="BQ38" s="70"/>
      <c r="BR38" s="70"/>
      <c r="BS38" s="70"/>
      <c r="BT38" s="70"/>
      <c r="BU38" s="70"/>
      <c r="BV38" s="70"/>
      <c r="BW38" s="70"/>
      <c r="BX38" s="70"/>
      <c r="BY38" s="70"/>
      <c r="BZ38" s="70"/>
      <c r="CA38" s="70"/>
      <c r="CB38" s="70"/>
      <c r="CC38" s="70"/>
      <c r="CD38" s="70"/>
      <c r="CE38" s="71"/>
      <c r="CF38" s="71"/>
      <c r="CG38" s="71"/>
      <c r="CH38" s="71"/>
      <c r="CI38" s="71"/>
      <c r="CJ38" s="72"/>
      <c r="CK38" s="72"/>
      <c r="CL38" s="72"/>
      <c r="CM38" s="72"/>
      <c r="CN38" s="72"/>
      <c r="CO38" s="72"/>
      <c r="CP38" s="69"/>
    </row>
    <row r="39" spans="2:94" s="65" customFormat="1" ht="22.5">
      <c r="B39" s="480" t="s">
        <v>635</v>
      </c>
      <c r="C39" s="481"/>
      <c r="D39" s="482"/>
      <c r="E39" s="403"/>
      <c r="F39" s="404"/>
      <c r="G39" s="404"/>
      <c r="H39" s="404"/>
      <c r="I39" s="404"/>
      <c r="J39" s="404"/>
      <c r="K39" s="404"/>
      <c r="L39" s="404"/>
      <c r="M39" s="404"/>
      <c r="N39" s="404"/>
      <c r="O39" s="404"/>
      <c r="P39" s="404"/>
      <c r="Q39" s="404"/>
      <c r="R39" s="404"/>
      <c r="S39" s="404"/>
      <c r="T39" s="404"/>
      <c r="U39" s="404"/>
      <c r="V39" s="404"/>
      <c r="W39" s="404"/>
      <c r="X39" s="404"/>
      <c r="Y39" s="405"/>
      <c r="Z39" s="1300"/>
      <c r="AA39" s="1301"/>
      <c r="AB39" s="1301"/>
      <c r="AC39" s="1301"/>
      <c r="AD39" s="1301"/>
      <c r="AE39" s="1301"/>
      <c r="AF39" s="1301"/>
      <c r="AG39" s="1301"/>
      <c r="AH39" s="1301"/>
      <c r="AI39" s="1301"/>
      <c r="AJ39" s="1301"/>
      <c r="AK39" s="1301"/>
      <c r="AL39" s="1301"/>
      <c r="AM39" s="1301"/>
      <c r="AN39" s="1301"/>
      <c r="AO39" s="1301"/>
      <c r="AP39" s="1301"/>
      <c r="AQ39" s="1301"/>
      <c r="AR39" s="1301"/>
      <c r="AS39" s="1301"/>
      <c r="AT39" s="1301"/>
      <c r="AU39" s="1301"/>
      <c r="AV39" s="1301"/>
      <c r="AW39" s="1301"/>
      <c r="AX39" s="1302"/>
      <c r="AY39" s="66"/>
      <c r="AZ39" s="1303"/>
      <c r="BA39" s="1304"/>
      <c r="BB39" s="1304"/>
      <c r="BC39" s="1304"/>
      <c r="BD39" s="1305"/>
      <c r="BE39" s="1306"/>
      <c r="BF39" s="1306"/>
      <c r="BG39" s="1306"/>
      <c r="BH39" s="1306"/>
      <c r="BI39" s="1306"/>
      <c r="BJ39" s="1306"/>
      <c r="BK39" s="1306"/>
      <c r="BL39" s="1306"/>
      <c r="BM39" s="1306"/>
      <c r="BN39" s="1306"/>
      <c r="BO39" s="70"/>
      <c r="BP39" s="70"/>
      <c r="BQ39" s="70"/>
      <c r="BR39" s="70"/>
      <c r="BS39" s="70"/>
      <c r="BT39" s="70"/>
      <c r="BU39" s="70"/>
      <c r="BV39" s="70"/>
      <c r="BW39" s="70"/>
      <c r="BX39" s="70"/>
      <c r="BY39" s="70"/>
      <c r="BZ39" s="70"/>
      <c r="CA39" s="70"/>
      <c r="CB39" s="70"/>
      <c r="CC39" s="70"/>
      <c r="CD39" s="70"/>
      <c r="CE39" s="71"/>
      <c r="CF39" s="71"/>
      <c r="CG39" s="71"/>
      <c r="CH39" s="71"/>
      <c r="CI39" s="71"/>
      <c r="CJ39" s="72"/>
      <c r="CK39" s="72"/>
      <c r="CL39" s="72"/>
      <c r="CM39" s="72"/>
      <c r="CN39" s="72"/>
      <c r="CO39" s="72"/>
      <c r="CP39" s="69"/>
    </row>
    <row r="40" spans="2:94" s="65" customFormat="1" ht="22.5">
      <c r="B40" s="480" t="s">
        <v>644</v>
      </c>
      <c r="C40" s="481"/>
      <c r="D40" s="482"/>
      <c r="E40" s="403"/>
      <c r="F40" s="404"/>
      <c r="G40" s="404"/>
      <c r="H40" s="404"/>
      <c r="I40" s="404"/>
      <c r="J40" s="404"/>
      <c r="K40" s="404"/>
      <c r="L40" s="404"/>
      <c r="M40" s="404"/>
      <c r="N40" s="404"/>
      <c r="O40" s="404"/>
      <c r="P40" s="404"/>
      <c r="Q40" s="404"/>
      <c r="R40" s="404"/>
      <c r="S40" s="404"/>
      <c r="T40" s="404"/>
      <c r="U40" s="404"/>
      <c r="V40" s="404"/>
      <c r="W40" s="404"/>
      <c r="X40" s="404"/>
      <c r="Y40" s="405"/>
      <c r="Z40" s="1300"/>
      <c r="AA40" s="1301"/>
      <c r="AB40" s="1301"/>
      <c r="AC40" s="1301"/>
      <c r="AD40" s="1301"/>
      <c r="AE40" s="1301"/>
      <c r="AF40" s="1301"/>
      <c r="AG40" s="1301"/>
      <c r="AH40" s="1301"/>
      <c r="AI40" s="1301"/>
      <c r="AJ40" s="1301"/>
      <c r="AK40" s="1301"/>
      <c r="AL40" s="1301"/>
      <c r="AM40" s="1301"/>
      <c r="AN40" s="1301"/>
      <c r="AO40" s="1301"/>
      <c r="AP40" s="1301"/>
      <c r="AQ40" s="1301"/>
      <c r="AR40" s="1301"/>
      <c r="AS40" s="1301"/>
      <c r="AT40" s="1301"/>
      <c r="AU40" s="1301"/>
      <c r="AV40" s="1301"/>
      <c r="AW40" s="1301"/>
      <c r="AX40" s="1302"/>
      <c r="AY40" s="66"/>
      <c r="AZ40" s="1303"/>
      <c r="BA40" s="1304"/>
      <c r="BB40" s="1304"/>
      <c r="BC40" s="1304"/>
      <c r="BD40" s="1305"/>
      <c r="BE40" s="1306"/>
      <c r="BF40" s="1306"/>
      <c r="BG40" s="1306"/>
      <c r="BH40" s="1306"/>
      <c r="BI40" s="1306"/>
      <c r="BJ40" s="1306"/>
      <c r="BK40" s="1306"/>
      <c r="BL40" s="1306"/>
      <c r="BM40" s="1306"/>
      <c r="BN40" s="1306"/>
      <c r="BO40" s="70"/>
      <c r="BP40" s="70"/>
      <c r="BQ40" s="70"/>
      <c r="BR40" s="70"/>
      <c r="BS40" s="70"/>
      <c r="BT40" s="70"/>
      <c r="BU40" s="70"/>
      <c r="BV40" s="70"/>
      <c r="BW40" s="70"/>
      <c r="BX40" s="70"/>
      <c r="BY40" s="70"/>
      <c r="BZ40" s="70"/>
      <c r="CA40" s="70"/>
      <c r="CB40" s="70"/>
      <c r="CC40" s="70"/>
      <c r="CD40" s="70"/>
      <c r="CE40" s="71"/>
      <c r="CF40" s="71"/>
      <c r="CG40" s="71"/>
      <c r="CH40" s="71"/>
      <c r="CI40" s="71"/>
      <c r="CJ40" s="72"/>
      <c r="CK40" s="72"/>
      <c r="CL40" s="72"/>
      <c r="CM40" s="72"/>
      <c r="CN40" s="72"/>
      <c r="CO40" s="72"/>
      <c r="CP40" s="69"/>
    </row>
    <row r="41" spans="2:94" s="65" customFormat="1" ht="22.5">
      <c r="B41" s="480" t="s">
        <v>645</v>
      </c>
      <c r="C41" s="481"/>
      <c r="D41" s="482"/>
      <c r="E41" s="403"/>
      <c r="F41" s="404"/>
      <c r="G41" s="404"/>
      <c r="H41" s="404"/>
      <c r="I41" s="404"/>
      <c r="J41" s="404"/>
      <c r="K41" s="404"/>
      <c r="L41" s="404"/>
      <c r="M41" s="404"/>
      <c r="N41" s="404"/>
      <c r="O41" s="404"/>
      <c r="P41" s="404"/>
      <c r="Q41" s="404"/>
      <c r="R41" s="404"/>
      <c r="S41" s="404"/>
      <c r="T41" s="404"/>
      <c r="U41" s="404"/>
      <c r="V41" s="404"/>
      <c r="W41" s="404"/>
      <c r="X41" s="404"/>
      <c r="Y41" s="405"/>
      <c r="Z41" s="1300"/>
      <c r="AA41" s="1301"/>
      <c r="AB41" s="1301"/>
      <c r="AC41" s="1301"/>
      <c r="AD41" s="1301"/>
      <c r="AE41" s="1301"/>
      <c r="AF41" s="1301"/>
      <c r="AG41" s="1301"/>
      <c r="AH41" s="1301"/>
      <c r="AI41" s="1301"/>
      <c r="AJ41" s="1301"/>
      <c r="AK41" s="1301"/>
      <c r="AL41" s="1301"/>
      <c r="AM41" s="1301"/>
      <c r="AN41" s="1301"/>
      <c r="AO41" s="1301"/>
      <c r="AP41" s="1301"/>
      <c r="AQ41" s="1301"/>
      <c r="AR41" s="1301"/>
      <c r="AS41" s="1301"/>
      <c r="AT41" s="1301"/>
      <c r="AU41" s="1301"/>
      <c r="AV41" s="1301"/>
      <c r="AW41" s="1301"/>
      <c r="AX41" s="1302"/>
      <c r="AY41" s="66"/>
      <c r="AZ41" s="1303"/>
      <c r="BA41" s="1304"/>
      <c r="BB41" s="1304"/>
      <c r="BC41" s="1304"/>
      <c r="BD41" s="1305"/>
      <c r="BE41" s="1306"/>
      <c r="BF41" s="1306"/>
      <c r="BG41" s="1306"/>
      <c r="BH41" s="1306"/>
      <c r="BI41" s="1306"/>
      <c r="BJ41" s="1306"/>
      <c r="BK41" s="1306"/>
      <c r="BL41" s="1306"/>
      <c r="BM41" s="1306"/>
      <c r="BN41" s="1306"/>
      <c r="BO41" s="70"/>
      <c r="BP41" s="70"/>
      <c r="BQ41" s="70"/>
      <c r="BR41" s="70"/>
      <c r="BS41" s="70"/>
      <c r="BT41" s="70"/>
      <c r="BU41" s="70"/>
      <c r="BV41" s="70"/>
      <c r="BW41" s="70"/>
      <c r="BX41" s="70"/>
      <c r="BY41" s="70"/>
      <c r="BZ41" s="70"/>
      <c r="CA41" s="70"/>
      <c r="CB41" s="70"/>
      <c r="CC41" s="70"/>
      <c r="CD41" s="70"/>
      <c r="CE41" s="71"/>
      <c r="CF41" s="71"/>
      <c r="CG41" s="71"/>
      <c r="CH41" s="71"/>
      <c r="CI41" s="71"/>
      <c r="CJ41" s="72"/>
      <c r="CK41" s="72"/>
      <c r="CL41" s="72"/>
      <c r="CM41" s="72"/>
      <c r="CN41" s="72"/>
      <c r="CO41" s="72"/>
      <c r="CP41" s="69"/>
    </row>
    <row r="42" spans="2:94" s="65" customFormat="1" ht="22.5">
      <c r="B42" s="480" t="s">
        <v>646</v>
      </c>
      <c r="C42" s="481"/>
      <c r="D42" s="482"/>
      <c r="E42" s="403"/>
      <c r="F42" s="404"/>
      <c r="G42" s="404"/>
      <c r="H42" s="404"/>
      <c r="I42" s="404"/>
      <c r="J42" s="404"/>
      <c r="K42" s="404"/>
      <c r="L42" s="404"/>
      <c r="M42" s="404"/>
      <c r="N42" s="404"/>
      <c r="O42" s="404"/>
      <c r="P42" s="404"/>
      <c r="Q42" s="404"/>
      <c r="R42" s="404"/>
      <c r="S42" s="404"/>
      <c r="T42" s="404"/>
      <c r="U42" s="404"/>
      <c r="V42" s="404"/>
      <c r="W42" s="404"/>
      <c r="X42" s="404"/>
      <c r="Y42" s="405"/>
      <c r="Z42" s="1300"/>
      <c r="AA42" s="1301"/>
      <c r="AB42" s="1301"/>
      <c r="AC42" s="1301"/>
      <c r="AD42" s="1301"/>
      <c r="AE42" s="1301"/>
      <c r="AF42" s="1301"/>
      <c r="AG42" s="1301"/>
      <c r="AH42" s="1301"/>
      <c r="AI42" s="1301"/>
      <c r="AJ42" s="1301"/>
      <c r="AK42" s="1301"/>
      <c r="AL42" s="1301"/>
      <c r="AM42" s="1301"/>
      <c r="AN42" s="1301"/>
      <c r="AO42" s="1301"/>
      <c r="AP42" s="1301"/>
      <c r="AQ42" s="1301"/>
      <c r="AR42" s="1301"/>
      <c r="AS42" s="1301"/>
      <c r="AT42" s="1301"/>
      <c r="AU42" s="1301"/>
      <c r="AV42" s="1301"/>
      <c r="AW42" s="1301"/>
      <c r="AX42" s="1302"/>
      <c r="AY42" s="66"/>
      <c r="AZ42" s="1303"/>
      <c r="BA42" s="1304"/>
      <c r="BB42" s="1304"/>
      <c r="BC42" s="1304"/>
      <c r="BD42" s="1305"/>
      <c r="BE42" s="1306"/>
      <c r="BF42" s="1306"/>
      <c r="BG42" s="1306"/>
      <c r="BH42" s="1306"/>
      <c r="BI42" s="1306"/>
      <c r="BJ42" s="1306"/>
      <c r="BK42" s="1306"/>
      <c r="BL42" s="1306"/>
      <c r="BM42" s="1306"/>
      <c r="BN42" s="1306"/>
      <c r="BO42" s="70"/>
      <c r="BP42" s="70"/>
      <c r="BQ42" s="70"/>
      <c r="BR42" s="70"/>
      <c r="BS42" s="70"/>
      <c r="BT42" s="70"/>
      <c r="BU42" s="70"/>
      <c r="BV42" s="70"/>
      <c r="BW42" s="70"/>
      <c r="BX42" s="70"/>
      <c r="BY42" s="70"/>
      <c r="BZ42" s="70"/>
      <c r="CA42" s="70"/>
      <c r="CB42" s="70"/>
      <c r="CC42" s="70"/>
      <c r="CD42" s="70"/>
      <c r="CE42" s="71"/>
      <c r="CF42" s="71"/>
      <c r="CG42" s="71"/>
      <c r="CH42" s="71"/>
      <c r="CI42" s="71"/>
      <c r="CJ42" s="72"/>
      <c r="CK42" s="72"/>
      <c r="CL42" s="72"/>
      <c r="CM42" s="72"/>
      <c r="CN42" s="72"/>
      <c r="CO42" s="72"/>
      <c r="CP42" s="69"/>
    </row>
    <row r="43" spans="2:94" s="65" customFormat="1" ht="22.5">
      <c r="B43" s="480" t="s">
        <v>647</v>
      </c>
      <c r="C43" s="481"/>
      <c r="D43" s="482"/>
      <c r="E43" s="403"/>
      <c r="F43" s="404"/>
      <c r="G43" s="404"/>
      <c r="H43" s="404"/>
      <c r="I43" s="404"/>
      <c r="J43" s="404"/>
      <c r="K43" s="404"/>
      <c r="L43" s="404"/>
      <c r="M43" s="404"/>
      <c r="N43" s="404"/>
      <c r="O43" s="404"/>
      <c r="P43" s="404"/>
      <c r="Q43" s="404"/>
      <c r="R43" s="404"/>
      <c r="S43" s="404"/>
      <c r="T43" s="404"/>
      <c r="U43" s="404"/>
      <c r="V43" s="404"/>
      <c r="W43" s="404"/>
      <c r="X43" s="404"/>
      <c r="Y43" s="405"/>
      <c r="Z43" s="1300"/>
      <c r="AA43" s="1301"/>
      <c r="AB43" s="1301"/>
      <c r="AC43" s="1301"/>
      <c r="AD43" s="1301"/>
      <c r="AE43" s="1301"/>
      <c r="AF43" s="1301"/>
      <c r="AG43" s="1301"/>
      <c r="AH43" s="1301"/>
      <c r="AI43" s="1301"/>
      <c r="AJ43" s="1301"/>
      <c r="AK43" s="1301"/>
      <c r="AL43" s="1301"/>
      <c r="AM43" s="1301"/>
      <c r="AN43" s="1301"/>
      <c r="AO43" s="1301"/>
      <c r="AP43" s="1301"/>
      <c r="AQ43" s="1301"/>
      <c r="AR43" s="1301"/>
      <c r="AS43" s="1301"/>
      <c r="AT43" s="1301"/>
      <c r="AU43" s="1301"/>
      <c r="AV43" s="1301"/>
      <c r="AW43" s="1301"/>
      <c r="AX43" s="1302"/>
      <c r="AY43" s="66"/>
      <c r="AZ43" s="1303"/>
      <c r="BA43" s="1304"/>
      <c r="BB43" s="1304"/>
      <c r="BC43" s="1304"/>
      <c r="BD43" s="1305"/>
      <c r="BE43" s="1306"/>
      <c r="BF43" s="1306"/>
      <c r="BG43" s="1306"/>
      <c r="BH43" s="1306"/>
      <c r="BI43" s="1306"/>
      <c r="BJ43" s="1306"/>
      <c r="BK43" s="1306"/>
      <c r="BL43" s="1306"/>
      <c r="BM43" s="1306"/>
      <c r="BN43" s="1306"/>
      <c r="BO43" s="70"/>
      <c r="BP43" s="70"/>
      <c r="BQ43" s="70"/>
      <c r="BR43" s="70"/>
      <c r="BS43" s="70"/>
      <c r="BT43" s="70"/>
      <c r="BU43" s="70"/>
      <c r="BV43" s="70"/>
      <c r="BW43" s="70"/>
      <c r="BX43" s="70"/>
      <c r="BY43" s="70"/>
      <c r="BZ43" s="70"/>
      <c r="CA43" s="70"/>
      <c r="CB43" s="70"/>
      <c r="CC43" s="70"/>
      <c r="CD43" s="70"/>
      <c r="CE43" s="71"/>
      <c r="CF43" s="71"/>
      <c r="CG43" s="71"/>
      <c r="CH43" s="71"/>
      <c r="CI43" s="71"/>
      <c r="CJ43" s="72"/>
      <c r="CK43" s="72"/>
      <c r="CL43" s="72"/>
      <c r="CM43" s="72"/>
      <c r="CN43" s="72"/>
      <c r="CO43" s="72"/>
      <c r="CP43" s="69"/>
    </row>
    <row r="44" spans="2:94" s="85" customFormat="1" ht="24.75">
      <c r="B44" s="459"/>
      <c r="C44" s="460"/>
      <c r="D44" s="461"/>
      <c r="E44" s="477" t="s">
        <v>683</v>
      </c>
      <c r="F44" s="478"/>
      <c r="G44" s="478"/>
      <c r="H44" s="478"/>
      <c r="I44" s="478"/>
      <c r="J44" s="478"/>
      <c r="K44" s="478"/>
      <c r="L44" s="478"/>
      <c r="M44" s="478"/>
      <c r="N44" s="478"/>
      <c r="O44" s="478"/>
      <c r="P44" s="478"/>
      <c r="Q44" s="478"/>
      <c r="R44" s="478"/>
      <c r="S44" s="478"/>
      <c r="T44" s="478"/>
      <c r="U44" s="478"/>
      <c r="V44" s="478"/>
      <c r="W44" s="478"/>
      <c r="X44" s="478"/>
      <c r="Y44" s="478"/>
      <c r="Z44" s="478"/>
      <c r="AA44" s="478"/>
      <c r="AB44" s="478"/>
      <c r="AC44" s="478"/>
      <c r="AD44" s="478"/>
      <c r="AE44" s="478"/>
      <c r="AF44" s="478"/>
      <c r="AG44" s="478"/>
      <c r="AH44" s="478"/>
      <c r="AI44" s="478"/>
      <c r="AJ44" s="478"/>
      <c r="AK44" s="478"/>
      <c r="AL44" s="478"/>
      <c r="AM44" s="478"/>
      <c r="AN44" s="478"/>
      <c r="AO44" s="478"/>
      <c r="AP44" s="478"/>
      <c r="AQ44" s="478"/>
      <c r="AR44" s="478"/>
      <c r="AS44" s="478"/>
      <c r="AT44" s="478"/>
      <c r="AU44" s="478"/>
      <c r="AV44" s="478"/>
      <c r="AW44" s="478"/>
      <c r="AX44" s="479"/>
      <c r="AZ44" s="419">
        <f>MAX(AZ29:BD43)</f>
        <v>0</v>
      </c>
      <c r="BA44" s="420"/>
      <c r="BB44" s="420"/>
      <c r="BC44" s="420"/>
      <c r="BD44" s="421"/>
      <c r="BE44" s="455"/>
      <c r="BF44" s="455"/>
      <c r="BG44" s="455"/>
      <c r="BH44" s="455"/>
      <c r="BI44" s="455"/>
      <c r="BJ44" s="455"/>
      <c r="BK44" s="455"/>
      <c r="BL44" s="455"/>
      <c r="BM44" s="455"/>
      <c r="BN44" s="455"/>
      <c r="BO44" s="86"/>
      <c r="BP44" s="86"/>
      <c r="BQ44" s="86"/>
      <c r="BR44" s="86"/>
      <c r="BS44" s="86"/>
      <c r="BT44" s="86"/>
      <c r="BU44" s="86"/>
      <c r="BV44" s="86"/>
      <c r="BW44" s="86"/>
      <c r="BX44" s="86"/>
      <c r="BY44" s="86"/>
      <c r="BZ44" s="86"/>
      <c r="CA44" s="86"/>
      <c r="CB44" s="86"/>
      <c r="CC44" s="86"/>
      <c r="CD44" s="86"/>
      <c r="CE44" s="86"/>
      <c r="CF44" s="86"/>
      <c r="CG44" s="86"/>
      <c r="CH44" s="86"/>
      <c r="CI44" s="86"/>
      <c r="CJ44" s="86"/>
      <c r="CK44" s="86"/>
      <c r="CL44" s="86"/>
      <c r="CM44" s="86"/>
      <c r="CN44" s="86"/>
      <c r="CO44" s="86"/>
      <c r="CP44" s="86"/>
    </row>
    <row r="45" spans="1:94" s="1" customFormat="1" ht="22.5">
      <c r="A45" s="2"/>
      <c r="B45" s="313"/>
      <c r="C45" s="3"/>
      <c r="D45" s="3"/>
      <c r="E45" s="246"/>
      <c r="F45" s="246"/>
      <c r="G45" s="246"/>
      <c r="H45" s="246"/>
      <c r="I45" s="246"/>
      <c r="J45" s="246"/>
      <c r="K45" s="246"/>
      <c r="L45" s="246"/>
      <c r="M45" s="246"/>
      <c r="N45" s="246"/>
      <c r="O45" s="246"/>
      <c r="P45" s="246"/>
      <c r="Q45" s="246"/>
      <c r="R45" s="246"/>
      <c r="S45" s="246"/>
      <c r="T45" s="246"/>
      <c r="U45" s="246"/>
      <c r="V45" s="246"/>
      <c r="W45" s="246"/>
      <c r="X45" s="246"/>
      <c r="Y45" s="246"/>
      <c r="Z45" s="3"/>
      <c r="AA45" s="3"/>
      <c r="AB45" s="3"/>
      <c r="AC45" s="3"/>
      <c r="AD45" s="3"/>
      <c r="AE45" s="3"/>
      <c r="AF45" s="3"/>
      <c r="AG45" s="3"/>
      <c r="AH45" s="3"/>
      <c r="AI45" s="3"/>
      <c r="AJ45" s="3"/>
      <c r="AK45" s="3"/>
      <c r="AL45" s="3"/>
      <c r="AM45" s="3"/>
      <c r="AN45" s="62"/>
      <c r="AO45" s="2"/>
      <c r="AP45" s="43"/>
      <c r="AQ45" s="3"/>
      <c r="AR45" s="3"/>
      <c r="AS45" s="3"/>
      <c r="AT45" s="3"/>
      <c r="AU45" s="3"/>
      <c r="AV45" s="3"/>
      <c r="AW45" s="3"/>
      <c r="AX45" s="3"/>
      <c r="AY45" s="3"/>
      <c r="AZ45" s="3"/>
      <c r="BA45" s="3"/>
      <c r="BB45" s="3"/>
      <c r="BC45" s="3"/>
      <c r="BD45" s="3"/>
      <c r="BE45" s="3"/>
      <c r="BF45" s="3"/>
      <c r="BG45" s="3"/>
      <c r="BH45" s="3"/>
      <c r="BI45" s="3"/>
      <c r="BJ45" s="3"/>
      <c r="BK45" s="3"/>
      <c r="BL45" s="3"/>
      <c r="BM45" s="3"/>
      <c r="BN45" s="3"/>
      <c r="BO45" s="57"/>
      <c r="BP45" s="57"/>
      <c r="BQ45" s="57"/>
      <c r="BR45" s="57"/>
      <c r="BS45" s="57"/>
      <c r="BT45" s="57"/>
      <c r="BU45" s="57"/>
      <c r="BV45" s="57"/>
      <c r="BW45" s="57"/>
      <c r="BX45" s="57"/>
      <c r="BY45" s="57"/>
      <c r="BZ45" s="57"/>
      <c r="CA45" s="57"/>
      <c r="CB45" s="57"/>
      <c r="CC45" s="57"/>
      <c r="CD45" s="57"/>
      <c r="CE45" s="57"/>
      <c r="CF45" s="57"/>
      <c r="CG45" s="57"/>
      <c r="CH45" s="57"/>
      <c r="CI45" s="57"/>
      <c r="CJ45" s="57"/>
      <c r="CK45" s="57"/>
      <c r="CL45" s="57"/>
      <c r="CM45" s="57"/>
      <c r="CN45" s="57"/>
      <c r="CO45" s="57"/>
      <c r="CP45" s="57"/>
    </row>
    <row r="46" spans="1:94" s="32" customFormat="1" ht="20.25" customHeight="1">
      <c r="A46" s="58" t="s">
        <v>686</v>
      </c>
      <c r="B46" s="59" t="s">
        <v>654</v>
      </c>
      <c r="C46" s="60"/>
      <c r="D46" s="60"/>
      <c r="E46" s="40"/>
      <c r="F46" s="40"/>
      <c r="G46" s="40"/>
      <c r="H46" s="40"/>
      <c r="I46" s="40"/>
      <c r="J46" s="40"/>
      <c r="K46" s="40"/>
      <c r="L46" s="40"/>
      <c r="M46" s="40"/>
      <c r="N46" s="40"/>
      <c r="O46" s="40"/>
      <c r="P46" s="40"/>
      <c r="Q46" s="40"/>
      <c r="R46" s="40"/>
      <c r="S46" s="40"/>
      <c r="T46" s="40"/>
      <c r="U46" s="40"/>
      <c r="V46" s="40"/>
      <c r="W46" s="40"/>
      <c r="X46" s="40"/>
      <c r="Y46" s="4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243"/>
      <c r="BA46" s="60"/>
      <c r="BB46" s="60"/>
      <c r="BC46" s="60"/>
      <c r="BD46" s="60"/>
      <c r="BE46" s="60"/>
      <c r="BF46" s="60"/>
      <c r="BG46" s="60"/>
      <c r="BH46" s="60"/>
      <c r="BI46" s="60"/>
      <c r="BJ46" s="60"/>
      <c r="BK46" s="60"/>
      <c r="BL46" s="60"/>
      <c r="BM46" s="60"/>
      <c r="BN46" s="60"/>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row>
    <row r="47" spans="1:94" s="1" customFormat="1" ht="22.5">
      <c r="A47" s="2"/>
      <c r="B47" s="313"/>
      <c r="C47" s="3"/>
      <c r="D47" s="3"/>
      <c r="E47" s="246"/>
      <c r="F47" s="246"/>
      <c r="G47" s="246"/>
      <c r="H47" s="246"/>
      <c r="I47" s="246"/>
      <c r="J47" s="246"/>
      <c r="K47" s="246"/>
      <c r="L47" s="246"/>
      <c r="M47" s="246"/>
      <c r="N47" s="246"/>
      <c r="O47" s="246"/>
      <c r="P47" s="246"/>
      <c r="Q47" s="246"/>
      <c r="R47" s="246"/>
      <c r="S47" s="246"/>
      <c r="T47" s="246"/>
      <c r="U47" s="246"/>
      <c r="V47" s="246"/>
      <c r="W47" s="246"/>
      <c r="X47" s="246"/>
      <c r="Y47" s="246"/>
      <c r="Z47" s="3"/>
      <c r="AA47" s="3"/>
      <c r="AB47" s="3"/>
      <c r="AC47" s="3"/>
      <c r="AD47" s="3"/>
      <c r="AE47" s="3"/>
      <c r="AF47" s="3"/>
      <c r="AG47" s="3"/>
      <c r="AH47" s="3"/>
      <c r="AI47" s="3"/>
      <c r="AJ47" s="3"/>
      <c r="AK47" s="3"/>
      <c r="AL47" s="3"/>
      <c r="AM47" s="3"/>
      <c r="AN47" s="62"/>
      <c r="AO47" s="2"/>
      <c r="AP47" s="43"/>
      <c r="AQ47" s="3"/>
      <c r="AR47" s="3"/>
      <c r="AS47" s="3"/>
      <c r="AT47" s="3"/>
      <c r="AU47" s="3"/>
      <c r="AV47" s="3"/>
      <c r="AW47" s="3"/>
      <c r="AX47" s="3"/>
      <c r="AY47" s="3"/>
      <c r="AZ47" s="3"/>
      <c r="BA47" s="3"/>
      <c r="BB47" s="3"/>
      <c r="BC47" s="3"/>
      <c r="BD47" s="3"/>
      <c r="BE47" s="3"/>
      <c r="BF47" s="3"/>
      <c r="BG47" s="3"/>
      <c r="BH47" s="3"/>
      <c r="BI47" s="3"/>
      <c r="BJ47" s="3"/>
      <c r="BK47" s="3"/>
      <c r="BL47" s="3"/>
      <c r="BM47" s="3"/>
      <c r="BN47" s="3"/>
      <c r="BO47" s="57"/>
      <c r="BP47" s="57"/>
      <c r="BQ47" s="57"/>
      <c r="BR47" s="57"/>
      <c r="BS47" s="57"/>
      <c r="BT47" s="57"/>
      <c r="BU47" s="57"/>
      <c r="BV47" s="57"/>
      <c r="BW47" s="57"/>
      <c r="BX47" s="57"/>
      <c r="BY47" s="57"/>
      <c r="BZ47" s="57"/>
      <c r="CA47" s="57"/>
      <c r="CB47" s="57"/>
      <c r="CC47" s="57"/>
      <c r="CD47" s="57"/>
      <c r="CE47" s="57"/>
      <c r="CF47" s="57"/>
      <c r="CG47" s="57"/>
      <c r="CH47" s="57"/>
      <c r="CI47" s="57"/>
      <c r="CJ47" s="57"/>
      <c r="CK47" s="57"/>
      <c r="CL47" s="57"/>
      <c r="CM47" s="57"/>
      <c r="CN47" s="57"/>
      <c r="CO47" s="57"/>
      <c r="CP47" s="57"/>
    </row>
    <row r="48" spans="2:66" ht="23.25" customHeight="1">
      <c r="B48" s="395" t="s">
        <v>23</v>
      </c>
      <c r="C48" s="395"/>
      <c r="D48" s="395"/>
      <c r="E48" s="518" t="s">
        <v>692</v>
      </c>
      <c r="F48" s="519"/>
      <c r="G48" s="519"/>
      <c r="H48" s="519"/>
      <c r="I48" s="519"/>
      <c r="J48" s="519"/>
      <c r="K48" s="519"/>
      <c r="L48" s="519"/>
      <c r="M48" s="519"/>
      <c r="N48" s="519"/>
      <c r="O48" s="519"/>
      <c r="P48" s="519"/>
      <c r="Q48" s="519"/>
      <c r="R48" s="519"/>
      <c r="S48" s="519"/>
      <c r="T48" s="519"/>
      <c r="U48" s="519"/>
      <c r="V48" s="519"/>
      <c r="W48" s="519"/>
      <c r="X48" s="519"/>
      <c r="Y48" s="520"/>
      <c r="Z48" s="395" t="s">
        <v>689</v>
      </c>
      <c r="AA48" s="395"/>
      <c r="AB48" s="395"/>
      <c r="AC48" s="395"/>
      <c r="AD48" s="395"/>
      <c r="AE48" s="395"/>
      <c r="AF48" s="395"/>
      <c r="AG48" s="395"/>
      <c r="AH48" s="395"/>
      <c r="AI48" s="395"/>
      <c r="AJ48" s="395"/>
      <c r="AK48" s="395"/>
      <c r="AL48" s="395"/>
      <c r="AM48" s="395" t="s">
        <v>694</v>
      </c>
      <c r="AN48" s="395"/>
      <c r="AO48" s="395"/>
      <c r="AP48" s="395"/>
      <c r="AQ48" s="395"/>
      <c r="AR48" s="395"/>
      <c r="AS48" s="395" t="s">
        <v>695</v>
      </c>
      <c r="AT48" s="395"/>
      <c r="AU48" s="395"/>
      <c r="AV48" s="395"/>
      <c r="AW48" s="395"/>
      <c r="AX48" s="395"/>
      <c r="AY48" s="92"/>
      <c r="AZ48" s="424" t="s">
        <v>697</v>
      </c>
      <c r="BA48" s="425"/>
      <c r="BB48" s="425"/>
      <c r="BC48" s="425"/>
      <c r="BD48" s="425"/>
      <c r="BE48" s="425"/>
      <c r="BF48" s="425"/>
      <c r="BG48" s="426"/>
      <c r="BH48" s="423" t="s">
        <v>696</v>
      </c>
      <c r="BI48" s="423"/>
      <c r="BJ48" s="423"/>
      <c r="BK48" s="423"/>
      <c r="BL48" s="423"/>
      <c r="BM48" s="423"/>
      <c r="BN48" s="423"/>
    </row>
    <row r="49" spans="2:66" ht="23.25" customHeight="1">
      <c r="B49" s="395"/>
      <c r="C49" s="395"/>
      <c r="D49" s="395"/>
      <c r="E49" s="521"/>
      <c r="F49" s="522"/>
      <c r="G49" s="522"/>
      <c r="H49" s="522"/>
      <c r="I49" s="522"/>
      <c r="J49" s="522"/>
      <c r="K49" s="522"/>
      <c r="L49" s="522"/>
      <c r="M49" s="522"/>
      <c r="N49" s="522"/>
      <c r="O49" s="522"/>
      <c r="P49" s="522"/>
      <c r="Q49" s="522"/>
      <c r="R49" s="522"/>
      <c r="S49" s="522"/>
      <c r="T49" s="522"/>
      <c r="U49" s="522"/>
      <c r="V49" s="522"/>
      <c r="W49" s="522"/>
      <c r="X49" s="522"/>
      <c r="Y49" s="523"/>
      <c r="Z49" s="395"/>
      <c r="AA49" s="395"/>
      <c r="AB49" s="395"/>
      <c r="AC49" s="395"/>
      <c r="AD49" s="395"/>
      <c r="AE49" s="395"/>
      <c r="AF49" s="395"/>
      <c r="AG49" s="395"/>
      <c r="AH49" s="395"/>
      <c r="AI49" s="395"/>
      <c r="AJ49" s="395"/>
      <c r="AK49" s="395"/>
      <c r="AL49" s="395"/>
      <c r="AM49" s="395"/>
      <c r="AN49" s="395"/>
      <c r="AO49" s="395"/>
      <c r="AP49" s="395"/>
      <c r="AQ49" s="395"/>
      <c r="AR49" s="395"/>
      <c r="AS49" s="395"/>
      <c r="AT49" s="395"/>
      <c r="AU49" s="395"/>
      <c r="AV49" s="395"/>
      <c r="AW49" s="395"/>
      <c r="AX49" s="395"/>
      <c r="AY49" s="92"/>
      <c r="AZ49" s="430"/>
      <c r="BA49" s="431"/>
      <c r="BB49" s="431"/>
      <c r="BC49" s="431"/>
      <c r="BD49" s="431"/>
      <c r="BE49" s="431"/>
      <c r="BF49" s="431"/>
      <c r="BG49" s="432"/>
      <c r="BH49" s="423"/>
      <c r="BI49" s="423"/>
      <c r="BJ49" s="423"/>
      <c r="BK49" s="423"/>
      <c r="BL49" s="423"/>
      <c r="BM49" s="423"/>
      <c r="BN49" s="423"/>
    </row>
    <row r="50" spans="2:94" s="85" customFormat="1" ht="24.75">
      <c r="B50" s="499" t="s">
        <v>688</v>
      </c>
      <c r="C50" s="500"/>
      <c r="D50" s="501"/>
      <c r="E50" s="437" t="s">
        <v>690</v>
      </c>
      <c r="F50" s="438"/>
      <c r="G50" s="438"/>
      <c r="H50" s="438"/>
      <c r="I50" s="438"/>
      <c r="J50" s="438"/>
      <c r="K50" s="438"/>
      <c r="L50" s="438"/>
      <c r="M50" s="438"/>
      <c r="N50" s="438"/>
      <c r="O50" s="438"/>
      <c r="P50" s="438"/>
      <c r="Q50" s="438"/>
      <c r="R50" s="438"/>
      <c r="S50" s="438"/>
      <c r="T50" s="438"/>
      <c r="U50" s="438"/>
      <c r="V50" s="438"/>
      <c r="W50" s="438"/>
      <c r="X50" s="438"/>
      <c r="Y50" s="439"/>
      <c r="Z50" s="1228">
        <f>'Pagina 4'!BT62</f>
        <v>0</v>
      </c>
      <c r="AA50" s="1228"/>
      <c r="AB50" s="1228"/>
      <c r="AC50" s="1228"/>
      <c r="AD50" s="1228"/>
      <c r="AE50" s="1228"/>
      <c r="AF50" s="1228"/>
      <c r="AG50" s="1228"/>
      <c r="AH50" s="1228"/>
      <c r="AI50" s="1228"/>
      <c r="AJ50" s="1228"/>
      <c r="AK50" s="1228"/>
      <c r="AL50" s="1228"/>
      <c r="AM50" s="1220">
        <f>IF(Z50=0,0,Z50/'Pagina 2'!AZ18)</f>
        <v>0</v>
      </c>
      <c r="AN50" s="1220"/>
      <c r="AO50" s="1220"/>
      <c r="AP50" s="1220"/>
      <c r="AQ50" s="1220"/>
      <c r="AR50" s="1220"/>
      <c r="AS50" s="1221">
        <f>IF('Pagina 6'!AW68=0,0,Z50/'Pagina 6'!AW68)</f>
        <v>0</v>
      </c>
      <c r="AT50" s="1222"/>
      <c r="AU50" s="1222"/>
      <c r="AV50" s="1222"/>
      <c r="AW50" s="1222"/>
      <c r="AX50" s="1223"/>
      <c r="AZ50" s="1227">
        <f>IF('Pagina 7'!Z50=0,0,'Pagina 2'!$BE$123/'Pagina 7'!Z50)</f>
        <v>0</v>
      </c>
      <c r="BA50" s="1227"/>
      <c r="BB50" s="1227"/>
      <c r="BC50" s="1227"/>
      <c r="BD50" s="1227"/>
      <c r="BE50" s="1227"/>
      <c r="BF50" s="1227"/>
      <c r="BG50" s="1227"/>
      <c r="BH50" s="1224">
        <f>IF(Z50=0,0,'Pagina 2'!$AJ$124/Z50)</f>
        <v>0</v>
      </c>
      <c r="BI50" s="1225"/>
      <c r="BJ50" s="1225"/>
      <c r="BK50" s="1225"/>
      <c r="BL50" s="1225"/>
      <c r="BM50" s="1225"/>
      <c r="BN50" s="1226"/>
      <c r="BO50" s="86"/>
      <c r="BP50" s="93"/>
      <c r="BQ50" s="93"/>
      <c r="BR50" s="93"/>
      <c r="BS50" s="93"/>
      <c r="BT50" s="93"/>
      <c r="BU50" s="93"/>
      <c r="BV50" s="93"/>
      <c r="BW50" s="93"/>
      <c r="BX50" s="93"/>
      <c r="BY50" s="93"/>
      <c r="BZ50" s="93"/>
      <c r="CA50" s="93"/>
      <c r="CB50" s="93"/>
      <c r="CC50" s="93"/>
      <c r="CD50" s="93"/>
      <c r="CE50" s="93"/>
      <c r="CF50" s="93"/>
      <c r="CG50" s="93"/>
      <c r="CH50" s="86"/>
      <c r="CI50" s="86"/>
      <c r="CJ50" s="86"/>
      <c r="CK50" s="86"/>
      <c r="CL50" s="86"/>
      <c r="CM50" s="86"/>
      <c r="CN50" s="86"/>
      <c r="CO50" s="86"/>
      <c r="CP50" s="86"/>
    </row>
    <row r="51" spans="2:94" s="85" customFormat="1" ht="24.75">
      <c r="B51" s="499" t="s">
        <v>687</v>
      </c>
      <c r="C51" s="500"/>
      <c r="D51" s="501"/>
      <c r="E51" s="437" t="s">
        <v>691</v>
      </c>
      <c r="F51" s="438"/>
      <c r="G51" s="438"/>
      <c r="H51" s="438"/>
      <c r="I51" s="438"/>
      <c r="J51" s="438"/>
      <c r="K51" s="438"/>
      <c r="L51" s="438"/>
      <c r="M51" s="438"/>
      <c r="N51" s="438"/>
      <c r="O51" s="438"/>
      <c r="P51" s="438"/>
      <c r="Q51" s="438"/>
      <c r="R51" s="438"/>
      <c r="S51" s="438"/>
      <c r="T51" s="438"/>
      <c r="U51" s="438"/>
      <c r="V51" s="438"/>
      <c r="W51" s="438"/>
      <c r="X51" s="438"/>
      <c r="Y51" s="439"/>
      <c r="Z51" s="1228">
        <f>'Pagina 2'!AZ19+'Pagina 2'!AZ39+'Pagina 2'!AZ62+'Pagina 2'!AZ99+'Pagina 2'!AZ117+'Pagina 3'!BB25+'Pagina 3'!BB64+'Pagina 3'!BB85</f>
        <v>0</v>
      </c>
      <c r="AA51" s="1228"/>
      <c r="AB51" s="1228"/>
      <c r="AC51" s="1228"/>
      <c r="AD51" s="1228"/>
      <c r="AE51" s="1228"/>
      <c r="AF51" s="1228"/>
      <c r="AG51" s="1228"/>
      <c r="AH51" s="1228"/>
      <c r="AI51" s="1228"/>
      <c r="AJ51" s="1228"/>
      <c r="AK51" s="1228"/>
      <c r="AL51" s="1228"/>
      <c r="AM51" s="1220">
        <f>IF('Pagina 2'!AZ18=0,0,Z51/'Pagina 2'!AZ18)</f>
        <v>0</v>
      </c>
      <c r="AN51" s="1220"/>
      <c r="AO51" s="1220"/>
      <c r="AP51" s="1220"/>
      <c r="AQ51" s="1220"/>
      <c r="AR51" s="1220"/>
      <c r="AS51" s="1221">
        <f>IF('Pagina 6'!AW68=0,0,Z51/'Pagina 6'!AW68)</f>
        <v>0</v>
      </c>
      <c r="AT51" s="1222"/>
      <c r="AU51" s="1222"/>
      <c r="AV51" s="1222"/>
      <c r="AW51" s="1222"/>
      <c r="AX51" s="1223"/>
      <c r="AZ51" s="1227">
        <f>IF('Pagina 7'!Z51=0,0,'Pagina 2'!$BE$123/'Pagina 7'!Z51)</f>
        <v>0</v>
      </c>
      <c r="BA51" s="1227"/>
      <c r="BB51" s="1227"/>
      <c r="BC51" s="1227"/>
      <c r="BD51" s="1227"/>
      <c r="BE51" s="1227"/>
      <c r="BF51" s="1227"/>
      <c r="BG51" s="1227"/>
      <c r="BH51" s="1224">
        <f>IF(Z51=0,0,'Pagina 2'!$AJ$124/Z51)</f>
        <v>0</v>
      </c>
      <c r="BI51" s="1225"/>
      <c r="BJ51" s="1225"/>
      <c r="BK51" s="1225"/>
      <c r="BL51" s="1225"/>
      <c r="BM51" s="1225"/>
      <c r="BN51" s="1226"/>
      <c r="BO51" s="86"/>
      <c r="BP51" s="86"/>
      <c r="BQ51" s="86"/>
      <c r="BR51" s="86"/>
      <c r="BS51" s="86"/>
      <c r="BT51" s="86"/>
      <c r="BU51" s="86"/>
      <c r="BV51" s="86"/>
      <c r="BW51" s="86"/>
      <c r="BX51" s="86"/>
      <c r="BY51" s="86"/>
      <c r="BZ51" s="86"/>
      <c r="CA51" s="86"/>
      <c r="CB51" s="86"/>
      <c r="CC51" s="86"/>
      <c r="CD51" s="86"/>
      <c r="CE51" s="86"/>
      <c r="CF51" s="86"/>
      <c r="CG51" s="86"/>
      <c r="CH51" s="86"/>
      <c r="CI51" s="86"/>
      <c r="CJ51" s="86"/>
      <c r="CK51" s="86"/>
      <c r="CL51" s="86"/>
      <c r="CM51" s="86"/>
      <c r="CN51" s="86"/>
      <c r="CO51" s="86"/>
      <c r="CP51" s="86"/>
    </row>
    <row r="52" spans="1:2" ht="20.25" customHeight="1">
      <c r="A52" s="347" t="s">
        <v>165</v>
      </c>
      <c r="B52" s="347" t="s">
        <v>698</v>
      </c>
    </row>
    <row r="53" spans="1:94" s="1" customFormat="1" ht="20.25" customHeight="1">
      <c r="A53" s="2"/>
      <c r="B53" s="43"/>
      <c r="C53" s="3"/>
      <c r="D53" s="3"/>
      <c r="E53" s="246"/>
      <c r="F53" s="246"/>
      <c r="G53" s="246"/>
      <c r="H53" s="246"/>
      <c r="I53" s="246"/>
      <c r="J53" s="246"/>
      <c r="K53" s="246"/>
      <c r="L53" s="246"/>
      <c r="M53" s="246"/>
      <c r="N53" s="246"/>
      <c r="O53" s="246"/>
      <c r="P53" s="246"/>
      <c r="Q53" s="246"/>
      <c r="R53" s="246"/>
      <c r="S53" s="246"/>
      <c r="T53" s="246"/>
      <c r="U53" s="246"/>
      <c r="V53" s="246"/>
      <c r="W53" s="246"/>
      <c r="X53" s="246"/>
      <c r="Y53" s="246"/>
      <c r="Z53" s="3"/>
      <c r="AA53" s="3"/>
      <c r="AB53" s="3"/>
      <c r="AC53" s="3"/>
      <c r="AD53" s="3"/>
      <c r="AE53" s="3"/>
      <c r="AF53" s="3"/>
      <c r="AG53" s="3"/>
      <c r="AH53" s="3"/>
      <c r="AI53" s="3"/>
      <c r="AJ53" s="3"/>
      <c r="AK53" s="3"/>
      <c r="AL53" s="3"/>
      <c r="AM53" s="3"/>
      <c r="AN53" s="62"/>
      <c r="AO53" s="2"/>
      <c r="AP53" s="43"/>
      <c r="AQ53" s="3"/>
      <c r="AR53" s="3"/>
      <c r="AS53" s="3"/>
      <c r="AT53" s="3"/>
      <c r="AU53" s="3"/>
      <c r="AV53" s="3"/>
      <c r="AW53" s="3"/>
      <c r="AX53" s="3"/>
      <c r="AY53" s="3"/>
      <c r="AZ53" s="3"/>
      <c r="BA53" s="3"/>
      <c r="BB53" s="3"/>
      <c r="BC53" s="3"/>
      <c r="BD53" s="3"/>
      <c r="BE53" s="3"/>
      <c r="BF53" s="3"/>
      <c r="BG53" s="3"/>
      <c r="BH53" s="3"/>
      <c r="BI53" s="3"/>
      <c r="BJ53" s="3"/>
      <c r="BK53" s="3"/>
      <c r="BL53" s="3"/>
      <c r="BM53" s="3"/>
      <c r="BN53" s="3"/>
      <c r="BO53" s="57"/>
      <c r="BP53" s="57"/>
      <c r="BQ53" s="57"/>
      <c r="BR53" s="57"/>
      <c r="BS53" s="57"/>
      <c r="BT53" s="57"/>
      <c r="BU53" s="57"/>
      <c r="BV53" s="57"/>
      <c r="BW53" s="57"/>
      <c r="BX53" s="57"/>
      <c r="BY53" s="57"/>
      <c r="BZ53" s="57"/>
      <c r="CA53" s="57"/>
      <c r="CB53" s="57"/>
      <c r="CC53" s="57"/>
      <c r="CD53" s="57"/>
      <c r="CE53" s="57"/>
      <c r="CF53" s="57"/>
      <c r="CG53" s="57"/>
      <c r="CH53" s="57"/>
      <c r="CI53" s="57"/>
      <c r="CJ53" s="57"/>
      <c r="CK53" s="57"/>
      <c r="CL53" s="57"/>
      <c r="CM53" s="57"/>
      <c r="CN53" s="57"/>
      <c r="CO53" s="57"/>
      <c r="CP53" s="57"/>
    </row>
    <row r="54" spans="1:94" s="32" customFormat="1" ht="20.25" customHeight="1">
      <c r="A54" s="58" t="s">
        <v>693</v>
      </c>
      <c r="B54" s="59" t="s">
        <v>699</v>
      </c>
      <c r="C54" s="60"/>
      <c r="D54" s="60"/>
      <c r="E54" s="40"/>
      <c r="F54" s="40"/>
      <c r="G54" s="40"/>
      <c r="H54" s="40"/>
      <c r="I54" s="40"/>
      <c r="J54" s="40"/>
      <c r="K54" s="40"/>
      <c r="L54" s="40"/>
      <c r="M54" s="40"/>
      <c r="N54" s="40"/>
      <c r="O54" s="40"/>
      <c r="P54" s="40"/>
      <c r="Q54" s="40"/>
      <c r="R54" s="40"/>
      <c r="S54" s="40"/>
      <c r="T54" s="40"/>
      <c r="U54" s="40"/>
      <c r="V54" s="40"/>
      <c r="W54" s="40"/>
      <c r="X54" s="40"/>
      <c r="Y54" s="4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243"/>
      <c r="BA54" s="60"/>
      <c r="BB54" s="60"/>
      <c r="BC54" s="60"/>
      <c r="BD54" s="60"/>
      <c r="BE54" s="60"/>
      <c r="BF54" s="60"/>
      <c r="BG54" s="60"/>
      <c r="BH54" s="60"/>
      <c r="BI54" s="60"/>
      <c r="BJ54" s="60"/>
      <c r="BK54" s="60"/>
      <c r="BL54" s="60"/>
      <c r="BM54" s="60"/>
      <c r="BN54" s="60"/>
      <c r="BO54" s="61"/>
      <c r="BP54" s="61"/>
      <c r="BQ54" s="61"/>
      <c r="BR54" s="61"/>
      <c r="BS54" s="61"/>
      <c r="BT54" s="61"/>
      <c r="BU54" s="61"/>
      <c r="BV54" s="61"/>
      <c r="BW54" s="61"/>
      <c r="BX54" s="61"/>
      <c r="BY54" s="61"/>
      <c r="BZ54" s="61"/>
      <c r="CA54" s="61"/>
      <c r="CB54" s="61"/>
      <c r="CC54" s="61"/>
      <c r="CD54" s="61"/>
      <c r="CE54" s="61"/>
      <c r="CF54" s="61"/>
      <c r="CG54" s="61"/>
      <c r="CH54" s="61"/>
      <c r="CI54" s="61"/>
      <c r="CJ54" s="61"/>
      <c r="CK54" s="61"/>
      <c r="CL54" s="61"/>
      <c r="CM54" s="61"/>
      <c r="CN54" s="61"/>
      <c r="CO54" s="61"/>
      <c r="CP54" s="61"/>
    </row>
    <row r="55" spans="1:57" s="110" customFormat="1" ht="20.25" customHeight="1">
      <c r="A55" s="106"/>
      <c r="B55" s="108"/>
      <c r="C55" s="109"/>
      <c r="D55" s="109"/>
      <c r="E55" s="109"/>
      <c r="F55" s="335"/>
      <c r="G55" s="335"/>
      <c r="H55" s="335"/>
      <c r="I55" s="335"/>
      <c r="J55" s="335"/>
      <c r="K55" s="335"/>
      <c r="L55" s="335"/>
      <c r="M55" s="335"/>
      <c r="N55" s="335"/>
      <c r="O55" s="335"/>
      <c r="P55" s="335"/>
      <c r="Q55" s="335"/>
      <c r="R55" s="335"/>
      <c r="S55" s="335"/>
      <c r="T55" s="335"/>
      <c r="U55" s="335"/>
      <c r="V55" s="335"/>
      <c r="W55" s="335"/>
      <c r="X55" s="335"/>
      <c r="Y55" s="335"/>
      <c r="Z55" s="335"/>
      <c r="AA55" s="335"/>
      <c r="AB55" s="335"/>
      <c r="AC55" s="335"/>
      <c r="AD55" s="335"/>
      <c r="AE55" s="335"/>
      <c r="AF55" s="335"/>
      <c r="AG55" s="335"/>
      <c r="AH55" s="335"/>
      <c r="AI55" s="335"/>
      <c r="AJ55" s="335"/>
      <c r="AK55" s="335"/>
      <c r="AL55" s="335"/>
      <c r="AM55" s="335"/>
      <c r="AN55" s="335"/>
      <c r="AO55" s="335"/>
      <c r="AP55" s="335"/>
      <c r="AQ55" s="335"/>
      <c r="AR55" s="335"/>
      <c r="AS55" s="335"/>
      <c r="BE55" s="111"/>
    </row>
    <row r="56" spans="1:66" s="32" customFormat="1" ht="20.25" customHeight="1">
      <c r="A56" s="120"/>
      <c r="B56" s="1014"/>
      <c r="C56" s="1014"/>
      <c r="D56" s="1297" t="s">
        <v>52</v>
      </c>
      <c r="E56" s="1297"/>
      <c r="F56" s="1297"/>
      <c r="G56" s="1297"/>
      <c r="H56" s="1297"/>
      <c r="I56" s="1297"/>
      <c r="J56" s="1297"/>
      <c r="K56" s="1297"/>
      <c r="L56" s="1297"/>
      <c r="M56" s="1297"/>
      <c r="N56" s="1297"/>
      <c r="O56" s="1297"/>
      <c r="P56" s="1297"/>
      <c r="Q56" s="1297"/>
      <c r="R56" s="1297"/>
      <c r="S56" s="1297"/>
      <c r="T56" s="1297"/>
      <c r="U56" s="1297"/>
      <c r="V56" s="1297"/>
      <c r="W56" s="1297"/>
      <c r="X56" s="1297"/>
      <c r="Y56" s="1297"/>
      <c r="Z56" s="1297"/>
      <c r="AA56" s="1297"/>
      <c r="AB56" s="1297"/>
      <c r="AC56" s="1297"/>
      <c r="AD56" s="1297"/>
      <c r="AE56" s="1297"/>
      <c r="AF56" s="1297"/>
      <c r="AG56" s="1297"/>
      <c r="AH56" s="1297"/>
      <c r="AI56" s="1297" t="s">
        <v>219</v>
      </c>
      <c r="AJ56" s="1297" t="s">
        <v>53</v>
      </c>
      <c r="AK56" s="1297" t="s">
        <v>53</v>
      </c>
      <c r="AL56" s="1297" t="s">
        <v>53</v>
      </c>
      <c r="AM56" s="1297" t="s">
        <v>53</v>
      </c>
      <c r="AN56" s="1297" t="s">
        <v>53</v>
      </c>
      <c r="AO56" s="1297" t="s">
        <v>53</v>
      </c>
      <c r="AP56" s="1297" t="s">
        <v>53</v>
      </c>
      <c r="AQ56" s="1297" t="s">
        <v>53</v>
      </c>
      <c r="AR56" s="1297" t="s">
        <v>53</v>
      </c>
      <c r="AS56" s="1297" t="s">
        <v>53</v>
      </c>
      <c r="AT56" s="1297" t="s">
        <v>53</v>
      </c>
      <c r="AU56" s="1297" t="s">
        <v>53</v>
      </c>
      <c r="AV56" s="1297" t="s">
        <v>53</v>
      </c>
      <c r="AW56" s="1297" t="s">
        <v>53</v>
      </c>
      <c r="AX56" s="1297" t="s">
        <v>53</v>
      </c>
      <c r="AY56" s="1297" t="s">
        <v>53</v>
      </c>
      <c r="AZ56" s="1297" t="s">
        <v>53</v>
      </c>
      <c r="BA56" s="1297" t="s">
        <v>54</v>
      </c>
      <c r="BB56" s="1297"/>
      <c r="BC56" s="1297"/>
      <c r="BD56" s="978" t="s">
        <v>55</v>
      </c>
      <c r="BE56" s="978"/>
      <c r="BF56" s="978"/>
      <c r="BG56" s="978"/>
      <c r="BH56" s="978"/>
      <c r="BI56" s="978"/>
      <c r="BJ56" s="978"/>
      <c r="BK56" s="978"/>
      <c r="BL56" s="978"/>
      <c r="BM56" s="978"/>
      <c r="BN56" s="978"/>
    </row>
    <row r="57" spans="1:66" s="32" customFormat="1" ht="20.25" customHeight="1">
      <c r="A57" s="120"/>
      <c r="B57" s="1014"/>
      <c r="C57" s="1014"/>
      <c r="D57" s="1297"/>
      <c r="E57" s="1297"/>
      <c r="F57" s="1297"/>
      <c r="G57" s="1297"/>
      <c r="H57" s="1297"/>
      <c r="I57" s="1297"/>
      <c r="J57" s="1297"/>
      <c r="K57" s="1297"/>
      <c r="L57" s="1297"/>
      <c r="M57" s="1297"/>
      <c r="N57" s="1297"/>
      <c r="O57" s="1297"/>
      <c r="P57" s="1297"/>
      <c r="Q57" s="1297"/>
      <c r="R57" s="1297"/>
      <c r="S57" s="1297"/>
      <c r="T57" s="1297"/>
      <c r="U57" s="1297"/>
      <c r="V57" s="1297"/>
      <c r="W57" s="1297"/>
      <c r="X57" s="1297"/>
      <c r="Y57" s="1297"/>
      <c r="Z57" s="1297"/>
      <c r="AA57" s="1297"/>
      <c r="AB57" s="1297"/>
      <c r="AC57" s="1297"/>
      <c r="AD57" s="1297"/>
      <c r="AE57" s="1297"/>
      <c r="AF57" s="1297"/>
      <c r="AG57" s="1297"/>
      <c r="AH57" s="1297"/>
      <c r="AI57" s="1297"/>
      <c r="AJ57" s="1297"/>
      <c r="AK57" s="1297"/>
      <c r="AL57" s="1297"/>
      <c r="AM57" s="1297"/>
      <c r="AN57" s="1297"/>
      <c r="AO57" s="1297"/>
      <c r="AP57" s="1297"/>
      <c r="AQ57" s="1297"/>
      <c r="AR57" s="1297"/>
      <c r="AS57" s="1297"/>
      <c r="AT57" s="1297"/>
      <c r="AU57" s="1297"/>
      <c r="AV57" s="1297"/>
      <c r="AW57" s="1297"/>
      <c r="AX57" s="1297"/>
      <c r="AY57" s="1297"/>
      <c r="AZ57" s="1297"/>
      <c r="BA57" s="1297"/>
      <c r="BB57" s="1297"/>
      <c r="BC57" s="1297"/>
      <c r="BD57" s="978"/>
      <c r="BE57" s="978"/>
      <c r="BF57" s="978"/>
      <c r="BG57" s="978"/>
      <c r="BH57" s="978"/>
      <c r="BI57" s="978"/>
      <c r="BJ57" s="978"/>
      <c r="BK57" s="978"/>
      <c r="BL57" s="978"/>
      <c r="BM57" s="978"/>
      <c r="BN57" s="978"/>
    </row>
    <row r="58" spans="1:66" s="32" customFormat="1" ht="20.25" customHeight="1">
      <c r="A58" s="120"/>
      <c r="B58" s="1014"/>
      <c r="C58" s="1014"/>
      <c r="D58" s="1297"/>
      <c r="E58" s="1297"/>
      <c r="F58" s="1297"/>
      <c r="G58" s="1297"/>
      <c r="H58" s="1297"/>
      <c r="I58" s="1297"/>
      <c r="J58" s="1297"/>
      <c r="K58" s="1297"/>
      <c r="L58" s="1297"/>
      <c r="M58" s="1297"/>
      <c r="N58" s="1297"/>
      <c r="O58" s="1297"/>
      <c r="P58" s="1297"/>
      <c r="Q58" s="1297"/>
      <c r="R58" s="1297"/>
      <c r="S58" s="1297"/>
      <c r="T58" s="1297"/>
      <c r="U58" s="1297"/>
      <c r="V58" s="1297"/>
      <c r="W58" s="1297"/>
      <c r="X58" s="1297"/>
      <c r="Y58" s="1297"/>
      <c r="Z58" s="1297"/>
      <c r="AA58" s="1297"/>
      <c r="AB58" s="1297"/>
      <c r="AC58" s="1297"/>
      <c r="AD58" s="1297"/>
      <c r="AE58" s="1297"/>
      <c r="AF58" s="1297"/>
      <c r="AG58" s="1297"/>
      <c r="AH58" s="1297"/>
      <c r="AI58" s="1297" t="s">
        <v>53</v>
      </c>
      <c r="AJ58" s="1297" t="s">
        <v>53</v>
      </c>
      <c r="AK58" s="1297" t="s">
        <v>53</v>
      </c>
      <c r="AL58" s="1297" t="s">
        <v>53</v>
      </c>
      <c r="AM58" s="1297" t="s">
        <v>53</v>
      </c>
      <c r="AN58" s="1297" t="s">
        <v>53</v>
      </c>
      <c r="AO58" s="1297" t="s">
        <v>53</v>
      </c>
      <c r="AP58" s="1297" t="s">
        <v>53</v>
      </c>
      <c r="AQ58" s="1297" t="s">
        <v>53</v>
      </c>
      <c r="AR58" s="1297" t="s">
        <v>53</v>
      </c>
      <c r="AS58" s="1297" t="s">
        <v>53</v>
      </c>
      <c r="AT58" s="1297" t="s">
        <v>53</v>
      </c>
      <c r="AU58" s="1297" t="s">
        <v>53</v>
      </c>
      <c r="AV58" s="1297" t="s">
        <v>53</v>
      </c>
      <c r="AW58" s="1297" t="s">
        <v>53</v>
      </c>
      <c r="AX58" s="1297" t="s">
        <v>53</v>
      </c>
      <c r="AY58" s="1297" t="s">
        <v>53</v>
      </c>
      <c r="AZ58" s="1297" t="s">
        <v>53</v>
      </c>
      <c r="BA58" s="1297"/>
      <c r="BB58" s="1297"/>
      <c r="BC58" s="1297"/>
      <c r="BD58" s="978"/>
      <c r="BE58" s="978"/>
      <c r="BF58" s="978"/>
      <c r="BG58" s="978"/>
      <c r="BH58" s="978"/>
      <c r="BI58" s="978"/>
      <c r="BJ58" s="978"/>
      <c r="BK58" s="978"/>
      <c r="BL58" s="978"/>
      <c r="BM58" s="978"/>
      <c r="BN58" s="978"/>
    </row>
    <row r="59" spans="1:66" s="32" customFormat="1" ht="20.25" customHeight="1">
      <c r="A59" s="120"/>
      <c r="B59" s="1014"/>
      <c r="C59" s="1014"/>
      <c r="D59" s="1297"/>
      <c r="E59" s="1297"/>
      <c r="F59" s="1297"/>
      <c r="G59" s="1297"/>
      <c r="H59" s="1297"/>
      <c r="I59" s="1297"/>
      <c r="J59" s="1297"/>
      <c r="K59" s="1297"/>
      <c r="L59" s="1297"/>
      <c r="M59" s="1297"/>
      <c r="N59" s="1297"/>
      <c r="O59" s="1297"/>
      <c r="P59" s="1297"/>
      <c r="Q59" s="1297"/>
      <c r="R59" s="1297"/>
      <c r="S59" s="1297"/>
      <c r="T59" s="1297"/>
      <c r="U59" s="1297"/>
      <c r="V59" s="1297"/>
      <c r="W59" s="1297"/>
      <c r="X59" s="1297"/>
      <c r="Y59" s="1297"/>
      <c r="Z59" s="1297"/>
      <c r="AA59" s="1297"/>
      <c r="AB59" s="1297"/>
      <c r="AC59" s="1297"/>
      <c r="AD59" s="1297"/>
      <c r="AE59" s="1297"/>
      <c r="AF59" s="1297"/>
      <c r="AG59" s="1297"/>
      <c r="AH59" s="1297"/>
      <c r="AI59" s="1297" t="s">
        <v>53</v>
      </c>
      <c r="AJ59" s="1297" t="s">
        <v>53</v>
      </c>
      <c r="AK59" s="1297" t="s">
        <v>53</v>
      </c>
      <c r="AL59" s="1297" t="s">
        <v>53</v>
      </c>
      <c r="AM59" s="1297" t="s">
        <v>53</v>
      </c>
      <c r="AN59" s="1297" t="s">
        <v>53</v>
      </c>
      <c r="AO59" s="1297" t="s">
        <v>53</v>
      </c>
      <c r="AP59" s="1297" t="s">
        <v>53</v>
      </c>
      <c r="AQ59" s="1297" t="s">
        <v>53</v>
      </c>
      <c r="AR59" s="1297" t="s">
        <v>53</v>
      </c>
      <c r="AS59" s="1297" t="s">
        <v>53</v>
      </c>
      <c r="AT59" s="1297" t="s">
        <v>53</v>
      </c>
      <c r="AU59" s="1297" t="s">
        <v>53</v>
      </c>
      <c r="AV59" s="1297" t="s">
        <v>53</v>
      </c>
      <c r="AW59" s="1297" t="s">
        <v>53</v>
      </c>
      <c r="AX59" s="1297" t="s">
        <v>53</v>
      </c>
      <c r="AY59" s="1297" t="s">
        <v>53</v>
      </c>
      <c r="AZ59" s="1297" t="s">
        <v>53</v>
      </c>
      <c r="BA59" s="1297"/>
      <c r="BB59" s="1297"/>
      <c r="BC59" s="1297"/>
      <c r="BD59" s="978"/>
      <c r="BE59" s="978"/>
      <c r="BF59" s="978"/>
      <c r="BG59" s="978"/>
      <c r="BH59" s="978"/>
      <c r="BI59" s="978"/>
      <c r="BJ59" s="978"/>
      <c r="BK59" s="978"/>
      <c r="BL59" s="978"/>
      <c r="BM59" s="978"/>
      <c r="BN59" s="978"/>
    </row>
    <row r="60" spans="1:66" s="110" customFormat="1" ht="20.25" customHeight="1">
      <c r="A60" s="106"/>
      <c r="B60" s="1219" t="s">
        <v>60</v>
      </c>
      <c r="C60" s="1219"/>
      <c r="D60" s="1292" t="s">
        <v>666</v>
      </c>
      <c r="E60" s="1292"/>
      <c r="F60" s="1292"/>
      <c r="G60" s="1292"/>
      <c r="H60" s="1292"/>
      <c r="I60" s="1292"/>
      <c r="J60" s="1292"/>
      <c r="K60" s="1292"/>
      <c r="L60" s="1292"/>
      <c r="M60" s="1292"/>
      <c r="N60" s="1292"/>
      <c r="O60" s="1292"/>
      <c r="P60" s="1292"/>
      <c r="Q60" s="1292"/>
      <c r="R60" s="1292"/>
      <c r="S60" s="1292"/>
      <c r="T60" s="1292"/>
      <c r="U60" s="1292"/>
      <c r="V60" s="1292"/>
      <c r="W60" s="1292"/>
      <c r="X60" s="1292"/>
      <c r="Y60" s="1292"/>
      <c r="Z60" s="1292"/>
      <c r="AA60" s="1292"/>
      <c r="AB60" s="1292"/>
      <c r="AC60" s="1292"/>
      <c r="AD60" s="1292"/>
      <c r="AE60" s="1292"/>
      <c r="AF60" s="1292"/>
      <c r="AG60" s="1292"/>
      <c r="AH60" s="1292"/>
      <c r="AI60" s="1298"/>
      <c r="AJ60" s="1298"/>
      <c r="AK60" s="1298"/>
      <c r="AL60" s="1298"/>
      <c r="AM60" s="1298"/>
      <c r="AN60" s="1298"/>
      <c r="AO60" s="1298"/>
      <c r="AP60" s="1298"/>
      <c r="AQ60" s="1298"/>
      <c r="AR60" s="1298"/>
      <c r="AS60" s="1298"/>
      <c r="AT60" s="1298"/>
      <c r="AU60" s="1298"/>
      <c r="AV60" s="1298"/>
      <c r="AW60" s="1298"/>
      <c r="AX60" s="1298"/>
      <c r="AY60" s="1298"/>
      <c r="AZ60" s="1298"/>
      <c r="BA60" s="1299">
        <v>30</v>
      </c>
      <c r="BB60" s="1299">
        <v>30</v>
      </c>
      <c r="BC60" s="1299">
        <v>30</v>
      </c>
      <c r="BD60" s="1296">
        <f>AI60/BA60</f>
        <v>0</v>
      </c>
      <c r="BE60" s="1296"/>
      <c r="BF60" s="1296"/>
      <c r="BG60" s="1296"/>
      <c r="BH60" s="1296"/>
      <c r="BI60" s="1296"/>
      <c r="BJ60" s="1296"/>
      <c r="BK60" s="1296"/>
      <c r="BL60" s="1296"/>
      <c r="BM60" s="1296"/>
      <c r="BN60" s="1296"/>
    </row>
    <row r="61" spans="1:66" s="110" customFormat="1" ht="20.25" customHeight="1">
      <c r="A61" s="106"/>
      <c r="B61" s="1219"/>
      <c r="C61" s="1219"/>
      <c r="D61" s="1292"/>
      <c r="E61" s="1292"/>
      <c r="F61" s="1292"/>
      <c r="G61" s="1292"/>
      <c r="H61" s="1292"/>
      <c r="I61" s="1292"/>
      <c r="J61" s="1292"/>
      <c r="K61" s="1292"/>
      <c r="L61" s="1292"/>
      <c r="M61" s="1292"/>
      <c r="N61" s="1292"/>
      <c r="O61" s="1292"/>
      <c r="P61" s="1292"/>
      <c r="Q61" s="1292"/>
      <c r="R61" s="1292"/>
      <c r="S61" s="1292"/>
      <c r="T61" s="1292"/>
      <c r="U61" s="1292"/>
      <c r="V61" s="1292"/>
      <c r="W61" s="1292"/>
      <c r="X61" s="1292"/>
      <c r="Y61" s="1292"/>
      <c r="Z61" s="1292"/>
      <c r="AA61" s="1292"/>
      <c r="AB61" s="1292"/>
      <c r="AC61" s="1292"/>
      <c r="AD61" s="1292"/>
      <c r="AE61" s="1292"/>
      <c r="AF61" s="1292"/>
      <c r="AG61" s="1292"/>
      <c r="AH61" s="1292"/>
      <c r="AI61" s="1298"/>
      <c r="AJ61" s="1298"/>
      <c r="AK61" s="1298"/>
      <c r="AL61" s="1298"/>
      <c r="AM61" s="1298"/>
      <c r="AN61" s="1298"/>
      <c r="AO61" s="1298"/>
      <c r="AP61" s="1298"/>
      <c r="AQ61" s="1298"/>
      <c r="AR61" s="1298"/>
      <c r="AS61" s="1298"/>
      <c r="AT61" s="1298"/>
      <c r="AU61" s="1298"/>
      <c r="AV61" s="1298"/>
      <c r="AW61" s="1298"/>
      <c r="AX61" s="1298"/>
      <c r="AY61" s="1298"/>
      <c r="AZ61" s="1298"/>
      <c r="BA61" s="1299">
        <v>10</v>
      </c>
      <c r="BB61" s="1299">
        <v>10</v>
      </c>
      <c r="BC61" s="1299">
        <v>10</v>
      </c>
      <c r="BD61" s="1296"/>
      <c r="BE61" s="1296"/>
      <c r="BF61" s="1296"/>
      <c r="BG61" s="1296"/>
      <c r="BH61" s="1296"/>
      <c r="BI61" s="1296"/>
      <c r="BJ61" s="1296"/>
      <c r="BK61" s="1296"/>
      <c r="BL61" s="1296"/>
      <c r="BM61" s="1296"/>
      <c r="BN61" s="1296"/>
    </row>
    <row r="62" spans="1:66" s="110" customFormat="1" ht="20.25" customHeight="1">
      <c r="A62" s="106"/>
      <c r="B62" s="1219"/>
      <c r="C62" s="1219"/>
      <c r="D62" s="1292"/>
      <c r="E62" s="1292"/>
      <c r="F62" s="1292"/>
      <c r="G62" s="1292"/>
      <c r="H62" s="1292"/>
      <c r="I62" s="1292"/>
      <c r="J62" s="1292"/>
      <c r="K62" s="1292"/>
      <c r="L62" s="1292"/>
      <c r="M62" s="1292"/>
      <c r="N62" s="1292"/>
      <c r="O62" s="1292"/>
      <c r="P62" s="1292"/>
      <c r="Q62" s="1292"/>
      <c r="R62" s="1292"/>
      <c r="S62" s="1292"/>
      <c r="T62" s="1292"/>
      <c r="U62" s="1292"/>
      <c r="V62" s="1292"/>
      <c r="W62" s="1292"/>
      <c r="X62" s="1292"/>
      <c r="Y62" s="1292"/>
      <c r="Z62" s="1292"/>
      <c r="AA62" s="1292"/>
      <c r="AB62" s="1292"/>
      <c r="AC62" s="1292"/>
      <c r="AD62" s="1292"/>
      <c r="AE62" s="1292"/>
      <c r="AF62" s="1292"/>
      <c r="AG62" s="1292"/>
      <c r="AH62" s="1292"/>
      <c r="AI62" s="1298"/>
      <c r="AJ62" s="1298"/>
      <c r="AK62" s="1298"/>
      <c r="AL62" s="1298"/>
      <c r="AM62" s="1298"/>
      <c r="AN62" s="1298"/>
      <c r="AO62" s="1298"/>
      <c r="AP62" s="1298"/>
      <c r="AQ62" s="1298"/>
      <c r="AR62" s="1298"/>
      <c r="AS62" s="1298"/>
      <c r="AT62" s="1298"/>
      <c r="AU62" s="1298"/>
      <c r="AV62" s="1298"/>
      <c r="AW62" s="1298"/>
      <c r="AX62" s="1298"/>
      <c r="AY62" s="1298"/>
      <c r="AZ62" s="1298"/>
      <c r="BA62" s="1299">
        <v>30</v>
      </c>
      <c r="BB62" s="1299">
        <v>30</v>
      </c>
      <c r="BC62" s="1299">
        <v>30</v>
      </c>
      <c r="BD62" s="1296"/>
      <c r="BE62" s="1296"/>
      <c r="BF62" s="1296"/>
      <c r="BG62" s="1296"/>
      <c r="BH62" s="1296"/>
      <c r="BI62" s="1296"/>
      <c r="BJ62" s="1296"/>
      <c r="BK62" s="1296"/>
      <c r="BL62" s="1296"/>
      <c r="BM62" s="1296"/>
      <c r="BN62" s="1296"/>
    </row>
    <row r="63" spans="1:66" s="110" customFormat="1" ht="20.25" customHeight="1">
      <c r="A63" s="106"/>
      <c r="B63" s="1219" t="s">
        <v>61</v>
      </c>
      <c r="C63" s="1219"/>
      <c r="D63" s="1292" t="s">
        <v>649</v>
      </c>
      <c r="E63" s="1292"/>
      <c r="F63" s="1292"/>
      <c r="G63" s="1292"/>
      <c r="H63" s="1292"/>
      <c r="I63" s="1292"/>
      <c r="J63" s="1292"/>
      <c r="K63" s="1292"/>
      <c r="L63" s="1292"/>
      <c r="M63" s="1292"/>
      <c r="N63" s="1292"/>
      <c r="O63" s="1292"/>
      <c r="P63" s="1292"/>
      <c r="Q63" s="1292"/>
      <c r="R63" s="1292"/>
      <c r="S63" s="1292"/>
      <c r="T63" s="1292"/>
      <c r="U63" s="1292"/>
      <c r="V63" s="1292"/>
      <c r="W63" s="1292"/>
      <c r="X63" s="1292"/>
      <c r="Y63" s="1292"/>
      <c r="Z63" s="1292"/>
      <c r="AA63" s="1292"/>
      <c r="AB63" s="1292"/>
      <c r="AC63" s="1292"/>
      <c r="AD63" s="1292"/>
      <c r="AE63" s="1292"/>
      <c r="AF63" s="1292"/>
      <c r="AG63" s="1292"/>
      <c r="AH63" s="1292"/>
      <c r="AI63" s="1298"/>
      <c r="AJ63" s="1298"/>
      <c r="AK63" s="1298"/>
      <c r="AL63" s="1298"/>
      <c r="AM63" s="1298"/>
      <c r="AN63" s="1298"/>
      <c r="AO63" s="1298"/>
      <c r="AP63" s="1298"/>
      <c r="AQ63" s="1298"/>
      <c r="AR63" s="1298"/>
      <c r="AS63" s="1298"/>
      <c r="AT63" s="1298"/>
      <c r="AU63" s="1298"/>
      <c r="AV63" s="1298"/>
      <c r="AW63" s="1298"/>
      <c r="AX63" s="1298"/>
      <c r="AY63" s="1298"/>
      <c r="AZ63" s="1298"/>
      <c r="BA63" s="1299">
        <v>10</v>
      </c>
      <c r="BB63" s="1299">
        <v>10</v>
      </c>
      <c r="BC63" s="1299">
        <v>10</v>
      </c>
      <c r="BD63" s="1296">
        <f>AI63/BA63</f>
        <v>0</v>
      </c>
      <c r="BE63" s="1296"/>
      <c r="BF63" s="1296"/>
      <c r="BG63" s="1296"/>
      <c r="BH63" s="1296"/>
      <c r="BI63" s="1296"/>
      <c r="BJ63" s="1296"/>
      <c r="BK63" s="1296"/>
      <c r="BL63" s="1296"/>
      <c r="BM63" s="1296"/>
      <c r="BN63" s="1296"/>
    </row>
    <row r="64" spans="1:66" s="110" customFormat="1" ht="20.25" customHeight="1">
      <c r="A64" s="106"/>
      <c r="B64" s="1219"/>
      <c r="C64" s="1219"/>
      <c r="D64" s="1292"/>
      <c r="E64" s="1292"/>
      <c r="F64" s="1292"/>
      <c r="G64" s="1292"/>
      <c r="H64" s="1292"/>
      <c r="I64" s="1292"/>
      <c r="J64" s="1292"/>
      <c r="K64" s="1292"/>
      <c r="L64" s="1292"/>
      <c r="M64" s="1292"/>
      <c r="N64" s="1292"/>
      <c r="O64" s="1292"/>
      <c r="P64" s="1292"/>
      <c r="Q64" s="1292"/>
      <c r="R64" s="1292"/>
      <c r="S64" s="1292"/>
      <c r="T64" s="1292"/>
      <c r="U64" s="1292"/>
      <c r="V64" s="1292"/>
      <c r="W64" s="1292"/>
      <c r="X64" s="1292"/>
      <c r="Y64" s="1292"/>
      <c r="Z64" s="1292"/>
      <c r="AA64" s="1292"/>
      <c r="AB64" s="1292"/>
      <c r="AC64" s="1292"/>
      <c r="AD64" s="1292"/>
      <c r="AE64" s="1292"/>
      <c r="AF64" s="1292"/>
      <c r="AG64" s="1292"/>
      <c r="AH64" s="1292"/>
      <c r="AI64" s="1298"/>
      <c r="AJ64" s="1298"/>
      <c r="AK64" s="1298"/>
      <c r="AL64" s="1298"/>
      <c r="AM64" s="1298"/>
      <c r="AN64" s="1298"/>
      <c r="AO64" s="1298"/>
      <c r="AP64" s="1298"/>
      <c r="AQ64" s="1298"/>
      <c r="AR64" s="1298"/>
      <c r="AS64" s="1298"/>
      <c r="AT64" s="1298"/>
      <c r="AU64" s="1298"/>
      <c r="AV64" s="1298"/>
      <c r="AW64" s="1298"/>
      <c r="AX64" s="1298"/>
      <c r="AY64" s="1298"/>
      <c r="AZ64" s="1298"/>
      <c r="BA64" s="1299">
        <v>30</v>
      </c>
      <c r="BB64" s="1299">
        <v>30</v>
      </c>
      <c r="BC64" s="1299">
        <v>30</v>
      </c>
      <c r="BD64" s="1296"/>
      <c r="BE64" s="1296"/>
      <c r="BF64" s="1296"/>
      <c r="BG64" s="1296"/>
      <c r="BH64" s="1296"/>
      <c r="BI64" s="1296"/>
      <c r="BJ64" s="1296"/>
      <c r="BK64" s="1296"/>
      <c r="BL64" s="1296"/>
      <c r="BM64" s="1296"/>
      <c r="BN64" s="1296"/>
    </row>
    <row r="65" spans="1:66" s="110" customFormat="1" ht="20.25" customHeight="1">
      <c r="A65" s="106"/>
      <c r="B65" s="1219"/>
      <c r="C65" s="1219"/>
      <c r="D65" s="1292"/>
      <c r="E65" s="1292"/>
      <c r="F65" s="1292"/>
      <c r="G65" s="1292"/>
      <c r="H65" s="1292"/>
      <c r="I65" s="1292"/>
      <c r="J65" s="1292"/>
      <c r="K65" s="1292"/>
      <c r="L65" s="1292"/>
      <c r="M65" s="1292"/>
      <c r="N65" s="1292"/>
      <c r="O65" s="1292"/>
      <c r="P65" s="1292"/>
      <c r="Q65" s="1292"/>
      <c r="R65" s="1292"/>
      <c r="S65" s="1292"/>
      <c r="T65" s="1292"/>
      <c r="U65" s="1292"/>
      <c r="V65" s="1292"/>
      <c r="W65" s="1292"/>
      <c r="X65" s="1292"/>
      <c r="Y65" s="1292"/>
      <c r="Z65" s="1292"/>
      <c r="AA65" s="1292"/>
      <c r="AB65" s="1292"/>
      <c r="AC65" s="1292"/>
      <c r="AD65" s="1292"/>
      <c r="AE65" s="1292"/>
      <c r="AF65" s="1292"/>
      <c r="AG65" s="1292"/>
      <c r="AH65" s="1292"/>
      <c r="AI65" s="1298"/>
      <c r="AJ65" s="1298"/>
      <c r="AK65" s="1298"/>
      <c r="AL65" s="1298"/>
      <c r="AM65" s="1298"/>
      <c r="AN65" s="1298"/>
      <c r="AO65" s="1298"/>
      <c r="AP65" s="1298"/>
      <c r="AQ65" s="1298"/>
      <c r="AR65" s="1298"/>
      <c r="AS65" s="1298"/>
      <c r="AT65" s="1298"/>
      <c r="AU65" s="1298"/>
      <c r="AV65" s="1298"/>
      <c r="AW65" s="1298"/>
      <c r="AX65" s="1298"/>
      <c r="AY65" s="1298"/>
      <c r="AZ65" s="1298"/>
      <c r="BA65" s="1299">
        <v>10</v>
      </c>
      <c r="BB65" s="1299">
        <v>10</v>
      </c>
      <c r="BC65" s="1299">
        <v>10</v>
      </c>
      <c r="BD65" s="1296"/>
      <c r="BE65" s="1296"/>
      <c r="BF65" s="1296"/>
      <c r="BG65" s="1296"/>
      <c r="BH65" s="1296"/>
      <c r="BI65" s="1296"/>
      <c r="BJ65" s="1296"/>
      <c r="BK65" s="1296"/>
      <c r="BL65" s="1296"/>
      <c r="BM65" s="1296"/>
      <c r="BN65" s="1296"/>
    </row>
    <row r="66" spans="1:66" s="110" customFormat="1" ht="20.25" customHeight="1">
      <c r="A66" s="106"/>
      <c r="B66" s="1219" t="s">
        <v>62</v>
      </c>
      <c r="C66" s="1219"/>
      <c r="D66" s="1295"/>
      <c r="E66" s="1295"/>
      <c r="F66" s="1295"/>
      <c r="G66" s="1295"/>
      <c r="H66" s="1295"/>
      <c r="I66" s="1295"/>
      <c r="J66" s="1295"/>
      <c r="K66" s="1295"/>
      <c r="L66" s="1295"/>
      <c r="M66" s="1295"/>
      <c r="N66" s="1295"/>
      <c r="O66" s="1295"/>
      <c r="P66" s="1295"/>
      <c r="Q66" s="1295"/>
      <c r="R66" s="1295"/>
      <c r="S66" s="1295"/>
      <c r="T66" s="1295"/>
      <c r="U66" s="1295"/>
      <c r="V66" s="1295"/>
      <c r="W66" s="1295"/>
      <c r="X66" s="1295"/>
      <c r="Y66" s="1295"/>
      <c r="Z66" s="1295"/>
      <c r="AA66" s="1295"/>
      <c r="AB66" s="1295"/>
      <c r="AC66" s="1295"/>
      <c r="AD66" s="1295"/>
      <c r="AE66" s="1295"/>
      <c r="AF66" s="1295"/>
      <c r="AG66" s="1295"/>
      <c r="AH66" s="1295"/>
      <c r="AI66" s="1242" t="s">
        <v>650</v>
      </c>
      <c r="AJ66" s="1243"/>
      <c r="AK66" s="1243"/>
      <c r="AL66" s="1243"/>
      <c r="AM66" s="1243"/>
      <c r="AN66" s="1243"/>
      <c r="AO66" s="1243"/>
      <c r="AP66" s="1243"/>
      <c r="AQ66" s="1243"/>
      <c r="AR66" s="1243"/>
      <c r="AS66" s="1243"/>
      <c r="AT66" s="1243"/>
      <c r="AU66" s="1243"/>
      <c r="AV66" s="1243"/>
      <c r="AW66" s="1243"/>
      <c r="AX66" s="1243"/>
      <c r="AY66" s="1243"/>
      <c r="AZ66" s="1243"/>
      <c r="BA66" s="1243"/>
      <c r="BB66" s="1243"/>
      <c r="BC66" s="1243"/>
      <c r="BD66" s="1296">
        <f>BD60+BD63</f>
        <v>0</v>
      </c>
      <c r="BE66" s="1296"/>
      <c r="BF66" s="1296"/>
      <c r="BG66" s="1296"/>
      <c r="BH66" s="1296"/>
      <c r="BI66" s="1296"/>
      <c r="BJ66" s="1296"/>
      <c r="BK66" s="1296"/>
      <c r="BL66" s="1296"/>
      <c r="BM66" s="1296"/>
      <c r="BN66" s="1296"/>
    </row>
    <row r="67" spans="1:66" s="110" customFormat="1" ht="20.25" customHeight="1">
      <c r="A67" s="106"/>
      <c r="B67" s="1219"/>
      <c r="C67" s="1219"/>
      <c r="D67" s="1295"/>
      <c r="E67" s="1295"/>
      <c r="F67" s="1295"/>
      <c r="G67" s="1295"/>
      <c r="H67" s="1295"/>
      <c r="I67" s="1295"/>
      <c r="J67" s="1295"/>
      <c r="K67" s="1295"/>
      <c r="L67" s="1295"/>
      <c r="M67" s="1295"/>
      <c r="N67" s="1295"/>
      <c r="O67" s="1295"/>
      <c r="P67" s="1295"/>
      <c r="Q67" s="1295"/>
      <c r="R67" s="1295"/>
      <c r="S67" s="1295"/>
      <c r="T67" s="1295"/>
      <c r="U67" s="1295"/>
      <c r="V67" s="1295"/>
      <c r="W67" s="1295"/>
      <c r="X67" s="1295"/>
      <c r="Y67" s="1295"/>
      <c r="Z67" s="1295"/>
      <c r="AA67" s="1295"/>
      <c r="AB67" s="1295"/>
      <c r="AC67" s="1295"/>
      <c r="AD67" s="1295"/>
      <c r="AE67" s="1295"/>
      <c r="AF67" s="1295"/>
      <c r="AG67" s="1295"/>
      <c r="AH67" s="1295"/>
      <c r="AI67" s="1245"/>
      <c r="AJ67" s="1246"/>
      <c r="AK67" s="1246"/>
      <c r="AL67" s="1246"/>
      <c r="AM67" s="1246"/>
      <c r="AN67" s="1246"/>
      <c r="AO67" s="1246"/>
      <c r="AP67" s="1246"/>
      <c r="AQ67" s="1246"/>
      <c r="AR67" s="1246"/>
      <c r="AS67" s="1246"/>
      <c r="AT67" s="1246"/>
      <c r="AU67" s="1246"/>
      <c r="AV67" s="1246"/>
      <c r="AW67" s="1246"/>
      <c r="AX67" s="1246"/>
      <c r="AY67" s="1246"/>
      <c r="AZ67" s="1246"/>
      <c r="BA67" s="1246"/>
      <c r="BB67" s="1246"/>
      <c r="BC67" s="1246"/>
      <c r="BD67" s="1296"/>
      <c r="BE67" s="1296"/>
      <c r="BF67" s="1296"/>
      <c r="BG67" s="1296"/>
      <c r="BH67" s="1296"/>
      <c r="BI67" s="1296"/>
      <c r="BJ67" s="1296"/>
      <c r="BK67" s="1296"/>
      <c r="BL67" s="1296"/>
      <c r="BM67" s="1296"/>
      <c r="BN67" s="1296"/>
    </row>
    <row r="68" spans="1:66" s="110" customFormat="1" ht="20.25" customHeight="1">
      <c r="A68" s="106"/>
      <c r="B68" s="1219"/>
      <c r="C68" s="1219"/>
      <c r="D68" s="1295"/>
      <c r="E68" s="1295"/>
      <c r="F68" s="1295"/>
      <c r="G68" s="1295"/>
      <c r="H68" s="1295"/>
      <c r="I68" s="1295"/>
      <c r="J68" s="1295"/>
      <c r="K68" s="1295"/>
      <c r="L68" s="1295"/>
      <c r="M68" s="1295"/>
      <c r="N68" s="1295"/>
      <c r="O68" s="1295"/>
      <c r="P68" s="1295"/>
      <c r="Q68" s="1295"/>
      <c r="R68" s="1295"/>
      <c r="S68" s="1295"/>
      <c r="T68" s="1295"/>
      <c r="U68" s="1295"/>
      <c r="V68" s="1295"/>
      <c r="W68" s="1295"/>
      <c r="X68" s="1295"/>
      <c r="Y68" s="1295"/>
      <c r="Z68" s="1295"/>
      <c r="AA68" s="1295"/>
      <c r="AB68" s="1295"/>
      <c r="AC68" s="1295"/>
      <c r="AD68" s="1295"/>
      <c r="AE68" s="1295"/>
      <c r="AF68" s="1295"/>
      <c r="AG68" s="1295"/>
      <c r="AH68" s="1295"/>
      <c r="AI68" s="1248"/>
      <c r="AJ68" s="1249"/>
      <c r="AK68" s="1249"/>
      <c r="AL68" s="1249"/>
      <c r="AM68" s="1249"/>
      <c r="AN68" s="1249"/>
      <c r="AO68" s="1249"/>
      <c r="AP68" s="1249"/>
      <c r="AQ68" s="1249"/>
      <c r="AR68" s="1249"/>
      <c r="AS68" s="1249"/>
      <c r="AT68" s="1249"/>
      <c r="AU68" s="1249"/>
      <c r="AV68" s="1249"/>
      <c r="AW68" s="1249"/>
      <c r="AX68" s="1249"/>
      <c r="AY68" s="1249"/>
      <c r="AZ68" s="1249"/>
      <c r="BA68" s="1249"/>
      <c r="BB68" s="1249"/>
      <c r="BC68" s="1249"/>
      <c r="BD68" s="1296"/>
      <c r="BE68" s="1296"/>
      <c r="BF68" s="1296"/>
      <c r="BG68" s="1296"/>
      <c r="BH68" s="1296"/>
      <c r="BI68" s="1296"/>
      <c r="BJ68" s="1296"/>
      <c r="BK68" s="1296"/>
      <c r="BL68" s="1296"/>
      <c r="BM68" s="1296"/>
      <c r="BN68" s="1296"/>
    </row>
    <row r="69" spans="1:66" s="110" customFormat="1" ht="20.25" customHeight="1">
      <c r="A69" s="106"/>
      <c r="B69" s="1219" t="s">
        <v>63</v>
      </c>
      <c r="C69" s="1219"/>
      <c r="D69" s="1292" t="s">
        <v>113</v>
      </c>
      <c r="E69" s="1292"/>
      <c r="F69" s="1292"/>
      <c r="G69" s="1292"/>
      <c r="H69" s="1292"/>
      <c r="I69" s="1292"/>
      <c r="J69" s="1292"/>
      <c r="K69" s="1292"/>
      <c r="L69" s="1292"/>
      <c r="M69" s="1292"/>
      <c r="N69" s="1292"/>
      <c r="O69" s="1292"/>
      <c r="P69" s="1292"/>
      <c r="Q69" s="1292"/>
      <c r="R69" s="1292"/>
      <c r="S69" s="1292"/>
      <c r="T69" s="1292"/>
      <c r="U69" s="1292"/>
      <c r="V69" s="1292"/>
      <c r="W69" s="1292"/>
      <c r="X69" s="1292"/>
      <c r="Y69" s="1292"/>
      <c r="Z69" s="1292"/>
      <c r="AA69" s="1292"/>
      <c r="AB69" s="1292"/>
      <c r="AC69" s="1292"/>
      <c r="AD69" s="1292"/>
      <c r="AE69" s="1292"/>
      <c r="AF69" s="1292"/>
      <c r="AG69" s="1292"/>
      <c r="AH69" s="1292"/>
      <c r="AI69" s="1297" t="s">
        <v>58</v>
      </c>
      <c r="AJ69" s="1297"/>
      <c r="AK69" s="1297"/>
      <c r="AL69" s="1297"/>
      <c r="AM69" s="1297"/>
      <c r="AN69" s="1297"/>
      <c r="AO69" s="1297"/>
      <c r="AP69" s="1297"/>
      <c r="AQ69" s="1297"/>
      <c r="AR69" s="1297"/>
      <c r="AS69" s="1297"/>
      <c r="AT69" s="1297"/>
      <c r="AU69" s="1297"/>
      <c r="AV69" s="1297"/>
      <c r="AW69" s="1297"/>
      <c r="AX69" s="1297"/>
      <c r="AY69" s="1297"/>
      <c r="AZ69" s="1297"/>
      <c r="BA69" s="1297" t="s">
        <v>57</v>
      </c>
      <c r="BB69" s="1297"/>
      <c r="BC69" s="1297"/>
      <c r="BD69" s="978" t="s">
        <v>55</v>
      </c>
      <c r="BE69" s="978"/>
      <c r="BF69" s="978"/>
      <c r="BG69" s="978"/>
      <c r="BH69" s="978"/>
      <c r="BI69" s="978"/>
      <c r="BJ69" s="978"/>
      <c r="BK69" s="978"/>
      <c r="BL69" s="978"/>
      <c r="BM69" s="978"/>
      <c r="BN69" s="978"/>
    </row>
    <row r="70" spans="1:66" s="110" customFormat="1" ht="20.25" customHeight="1">
      <c r="A70" s="106"/>
      <c r="B70" s="1219"/>
      <c r="C70" s="1219"/>
      <c r="D70" s="1292"/>
      <c r="E70" s="1292"/>
      <c r="F70" s="1292"/>
      <c r="G70" s="1292"/>
      <c r="H70" s="1292"/>
      <c r="I70" s="1292"/>
      <c r="J70" s="1292"/>
      <c r="K70" s="1292"/>
      <c r="L70" s="1292"/>
      <c r="M70" s="1292"/>
      <c r="N70" s="1292"/>
      <c r="O70" s="1292"/>
      <c r="P70" s="1292"/>
      <c r="Q70" s="1292"/>
      <c r="R70" s="1292"/>
      <c r="S70" s="1292"/>
      <c r="T70" s="1292"/>
      <c r="U70" s="1292"/>
      <c r="V70" s="1292"/>
      <c r="W70" s="1292"/>
      <c r="X70" s="1292"/>
      <c r="Y70" s="1292"/>
      <c r="Z70" s="1292"/>
      <c r="AA70" s="1292"/>
      <c r="AB70" s="1292"/>
      <c r="AC70" s="1292"/>
      <c r="AD70" s="1292"/>
      <c r="AE70" s="1292"/>
      <c r="AF70" s="1292"/>
      <c r="AG70" s="1292"/>
      <c r="AH70" s="1292"/>
      <c r="AI70" s="1297"/>
      <c r="AJ70" s="1297"/>
      <c r="AK70" s="1297"/>
      <c r="AL70" s="1297"/>
      <c r="AM70" s="1297"/>
      <c r="AN70" s="1297"/>
      <c r="AO70" s="1297"/>
      <c r="AP70" s="1297"/>
      <c r="AQ70" s="1297"/>
      <c r="AR70" s="1297"/>
      <c r="AS70" s="1297"/>
      <c r="AT70" s="1297"/>
      <c r="AU70" s="1297"/>
      <c r="AV70" s="1297"/>
      <c r="AW70" s="1297"/>
      <c r="AX70" s="1297"/>
      <c r="AY70" s="1297"/>
      <c r="AZ70" s="1297"/>
      <c r="BA70" s="1297"/>
      <c r="BB70" s="1297"/>
      <c r="BC70" s="1297"/>
      <c r="BD70" s="978"/>
      <c r="BE70" s="978"/>
      <c r="BF70" s="978"/>
      <c r="BG70" s="978"/>
      <c r="BH70" s="978"/>
      <c r="BI70" s="978"/>
      <c r="BJ70" s="978"/>
      <c r="BK70" s="978"/>
      <c r="BL70" s="978"/>
      <c r="BM70" s="978"/>
      <c r="BN70" s="978"/>
    </row>
    <row r="71" spans="1:66" s="110" customFormat="1" ht="20.25" customHeight="1">
      <c r="A71" s="106"/>
      <c r="B71" s="1219"/>
      <c r="C71" s="1219"/>
      <c r="D71" s="1292"/>
      <c r="E71" s="1292"/>
      <c r="F71" s="1292"/>
      <c r="G71" s="1292"/>
      <c r="H71" s="1292"/>
      <c r="I71" s="1292"/>
      <c r="J71" s="1292"/>
      <c r="K71" s="1292"/>
      <c r="L71" s="1292"/>
      <c r="M71" s="1292"/>
      <c r="N71" s="1292"/>
      <c r="O71" s="1292"/>
      <c r="P71" s="1292"/>
      <c r="Q71" s="1292"/>
      <c r="R71" s="1292"/>
      <c r="S71" s="1292"/>
      <c r="T71" s="1292"/>
      <c r="U71" s="1292"/>
      <c r="V71" s="1292"/>
      <c r="W71" s="1292"/>
      <c r="X71" s="1292"/>
      <c r="Y71" s="1292"/>
      <c r="Z71" s="1292"/>
      <c r="AA71" s="1292"/>
      <c r="AB71" s="1292"/>
      <c r="AC71" s="1292"/>
      <c r="AD71" s="1292"/>
      <c r="AE71" s="1292"/>
      <c r="AF71" s="1292"/>
      <c r="AG71" s="1292"/>
      <c r="AH71" s="1292"/>
      <c r="AI71" s="1297"/>
      <c r="AJ71" s="1297"/>
      <c r="AK71" s="1297"/>
      <c r="AL71" s="1297"/>
      <c r="AM71" s="1297"/>
      <c r="AN71" s="1297"/>
      <c r="AO71" s="1297"/>
      <c r="AP71" s="1297"/>
      <c r="AQ71" s="1297"/>
      <c r="AR71" s="1297"/>
      <c r="AS71" s="1297"/>
      <c r="AT71" s="1297"/>
      <c r="AU71" s="1297"/>
      <c r="AV71" s="1297"/>
      <c r="AW71" s="1297"/>
      <c r="AX71" s="1297"/>
      <c r="AY71" s="1297"/>
      <c r="AZ71" s="1297"/>
      <c r="BA71" s="1297"/>
      <c r="BB71" s="1297"/>
      <c r="BC71" s="1297"/>
      <c r="BD71" s="978"/>
      <c r="BE71" s="978"/>
      <c r="BF71" s="978"/>
      <c r="BG71" s="978"/>
      <c r="BH71" s="978"/>
      <c r="BI71" s="978"/>
      <c r="BJ71" s="978"/>
      <c r="BK71" s="978"/>
      <c r="BL71" s="978"/>
      <c r="BM71" s="978"/>
      <c r="BN71" s="978"/>
    </row>
    <row r="72" spans="1:66" s="110" customFormat="1" ht="20.25" customHeight="1">
      <c r="A72" s="106"/>
      <c r="B72" s="1219" t="s">
        <v>64</v>
      </c>
      <c r="C72" s="1219"/>
      <c r="D72" s="1292" t="s">
        <v>218</v>
      </c>
      <c r="E72" s="1292"/>
      <c r="F72" s="1292"/>
      <c r="G72" s="1292"/>
      <c r="H72" s="1292"/>
      <c r="I72" s="1292"/>
      <c r="J72" s="1292"/>
      <c r="K72" s="1292"/>
      <c r="L72" s="1292"/>
      <c r="M72" s="1292"/>
      <c r="N72" s="1292"/>
      <c r="O72" s="1292"/>
      <c r="P72" s="1292"/>
      <c r="Q72" s="1292"/>
      <c r="R72" s="1292"/>
      <c r="S72" s="1292"/>
      <c r="T72" s="1292"/>
      <c r="U72" s="1292"/>
      <c r="V72" s="1292"/>
      <c r="W72" s="1292"/>
      <c r="X72" s="1292"/>
      <c r="Y72" s="1292"/>
      <c r="Z72" s="1292"/>
      <c r="AA72" s="1292"/>
      <c r="AB72" s="1292"/>
      <c r="AC72" s="1292"/>
      <c r="AD72" s="1292"/>
      <c r="AE72" s="1292"/>
      <c r="AF72" s="1292"/>
      <c r="AG72" s="1292"/>
      <c r="AH72" s="1292"/>
      <c r="AI72" s="1293"/>
      <c r="AJ72" s="1293"/>
      <c r="AK72" s="1293"/>
      <c r="AL72" s="1293"/>
      <c r="AM72" s="1293"/>
      <c r="AN72" s="1293"/>
      <c r="AO72" s="1293"/>
      <c r="AP72" s="1293"/>
      <c r="AQ72" s="1293"/>
      <c r="AR72" s="1293"/>
      <c r="AS72" s="1293"/>
      <c r="AT72" s="1293"/>
      <c r="AU72" s="1293"/>
      <c r="AV72" s="1293"/>
      <c r="AW72" s="1293"/>
      <c r="AX72" s="1293"/>
      <c r="AY72" s="1293"/>
      <c r="AZ72" s="1293"/>
      <c r="BA72" s="1294"/>
      <c r="BB72" s="1294"/>
      <c r="BC72" s="1294"/>
      <c r="BD72" s="1238"/>
      <c r="BE72" s="1238"/>
      <c r="BF72" s="1238"/>
      <c r="BG72" s="1238"/>
      <c r="BH72" s="1238"/>
      <c r="BI72" s="1238"/>
      <c r="BJ72" s="1238"/>
      <c r="BK72" s="1238"/>
      <c r="BL72" s="1238"/>
      <c r="BM72" s="1238"/>
      <c r="BN72" s="1238"/>
    </row>
    <row r="73" spans="1:66" s="110" customFormat="1" ht="20.25" customHeight="1">
      <c r="A73" s="106"/>
      <c r="B73" s="1219"/>
      <c r="C73" s="1219"/>
      <c r="D73" s="1292"/>
      <c r="E73" s="1292"/>
      <c r="F73" s="1292"/>
      <c r="G73" s="1292"/>
      <c r="H73" s="1292"/>
      <c r="I73" s="1292"/>
      <c r="J73" s="1292"/>
      <c r="K73" s="1292"/>
      <c r="L73" s="1292"/>
      <c r="M73" s="1292"/>
      <c r="N73" s="1292"/>
      <c r="O73" s="1292"/>
      <c r="P73" s="1292"/>
      <c r="Q73" s="1292"/>
      <c r="R73" s="1292"/>
      <c r="S73" s="1292"/>
      <c r="T73" s="1292"/>
      <c r="U73" s="1292"/>
      <c r="V73" s="1292"/>
      <c r="W73" s="1292"/>
      <c r="X73" s="1292"/>
      <c r="Y73" s="1292"/>
      <c r="Z73" s="1292"/>
      <c r="AA73" s="1292"/>
      <c r="AB73" s="1292"/>
      <c r="AC73" s="1292"/>
      <c r="AD73" s="1292"/>
      <c r="AE73" s="1292"/>
      <c r="AF73" s="1292"/>
      <c r="AG73" s="1292"/>
      <c r="AH73" s="1292"/>
      <c r="AI73" s="1293"/>
      <c r="AJ73" s="1293"/>
      <c r="AK73" s="1293"/>
      <c r="AL73" s="1293"/>
      <c r="AM73" s="1293"/>
      <c r="AN73" s="1293"/>
      <c r="AO73" s="1293"/>
      <c r="AP73" s="1293"/>
      <c r="AQ73" s="1293"/>
      <c r="AR73" s="1293"/>
      <c r="AS73" s="1293"/>
      <c r="AT73" s="1293"/>
      <c r="AU73" s="1293"/>
      <c r="AV73" s="1293"/>
      <c r="AW73" s="1293"/>
      <c r="AX73" s="1293"/>
      <c r="AY73" s="1293"/>
      <c r="AZ73" s="1293"/>
      <c r="BA73" s="1294"/>
      <c r="BB73" s="1294"/>
      <c r="BC73" s="1294"/>
      <c r="BD73" s="1238"/>
      <c r="BE73" s="1238"/>
      <c r="BF73" s="1238"/>
      <c r="BG73" s="1238"/>
      <c r="BH73" s="1238"/>
      <c r="BI73" s="1238"/>
      <c r="BJ73" s="1238"/>
      <c r="BK73" s="1238"/>
      <c r="BL73" s="1238"/>
      <c r="BM73" s="1238"/>
      <c r="BN73" s="1238"/>
    </row>
    <row r="74" spans="1:66" s="110" customFormat="1" ht="20.25" customHeight="1">
      <c r="A74" s="106"/>
      <c r="B74" s="1219"/>
      <c r="C74" s="1219"/>
      <c r="D74" s="1292"/>
      <c r="E74" s="1292"/>
      <c r="F74" s="1292"/>
      <c r="G74" s="1292"/>
      <c r="H74" s="1292"/>
      <c r="I74" s="1292"/>
      <c r="J74" s="1292"/>
      <c r="K74" s="1292"/>
      <c r="L74" s="1292"/>
      <c r="M74" s="1292"/>
      <c r="N74" s="1292"/>
      <c r="O74" s="1292"/>
      <c r="P74" s="1292"/>
      <c r="Q74" s="1292"/>
      <c r="R74" s="1292"/>
      <c r="S74" s="1292"/>
      <c r="T74" s="1292"/>
      <c r="U74" s="1292"/>
      <c r="V74" s="1292"/>
      <c r="W74" s="1292"/>
      <c r="X74" s="1292"/>
      <c r="Y74" s="1292"/>
      <c r="Z74" s="1292"/>
      <c r="AA74" s="1292"/>
      <c r="AB74" s="1292"/>
      <c r="AC74" s="1292"/>
      <c r="AD74" s="1292"/>
      <c r="AE74" s="1292"/>
      <c r="AF74" s="1292"/>
      <c r="AG74" s="1292"/>
      <c r="AH74" s="1292"/>
      <c r="AI74" s="1293"/>
      <c r="AJ74" s="1293"/>
      <c r="AK74" s="1293"/>
      <c r="AL74" s="1293"/>
      <c r="AM74" s="1293"/>
      <c r="AN74" s="1293"/>
      <c r="AO74" s="1293"/>
      <c r="AP74" s="1293"/>
      <c r="AQ74" s="1293"/>
      <c r="AR74" s="1293"/>
      <c r="AS74" s="1293"/>
      <c r="AT74" s="1293"/>
      <c r="AU74" s="1293"/>
      <c r="AV74" s="1293"/>
      <c r="AW74" s="1293"/>
      <c r="AX74" s="1293"/>
      <c r="AY74" s="1293"/>
      <c r="AZ74" s="1293"/>
      <c r="BA74" s="1294"/>
      <c r="BB74" s="1294"/>
      <c r="BC74" s="1294"/>
      <c r="BD74" s="1238"/>
      <c r="BE74" s="1238"/>
      <c r="BF74" s="1238"/>
      <c r="BG74" s="1238"/>
      <c r="BH74" s="1238"/>
      <c r="BI74" s="1238"/>
      <c r="BJ74" s="1238"/>
      <c r="BK74" s="1238"/>
      <c r="BL74" s="1238"/>
      <c r="BM74" s="1238"/>
      <c r="BN74" s="1238"/>
    </row>
    <row r="75" spans="1:66" s="110" customFormat="1" ht="20.25" customHeight="1">
      <c r="A75" s="106"/>
      <c r="B75" s="1219" t="s">
        <v>65</v>
      </c>
      <c r="C75" s="1219"/>
      <c r="D75" s="1292"/>
      <c r="E75" s="1292"/>
      <c r="F75" s="1292"/>
      <c r="G75" s="1292"/>
      <c r="H75" s="1292"/>
      <c r="I75" s="1292"/>
      <c r="J75" s="1292"/>
      <c r="K75" s="1292"/>
      <c r="L75" s="1292"/>
      <c r="M75" s="1292"/>
      <c r="N75" s="1292"/>
      <c r="O75" s="1292"/>
      <c r="P75" s="1292"/>
      <c r="Q75" s="1292"/>
      <c r="R75" s="1292"/>
      <c r="S75" s="1292"/>
      <c r="T75" s="1292"/>
      <c r="U75" s="1292"/>
      <c r="V75" s="1292"/>
      <c r="W75" s="1292"/>
      <c r="X75" s="1292"/>
      <c r="Y75" s="1292"/>
      <c r="Z75" s="1292"/>
      <c r="AA75" s="1292"/>
      <c r="AB75" s="1292"/>
      <c r="AC75" s="1292"/>
      <c r="AD75" s="1292"/>
      <c r="AE75" s="1292"/>
      <c r="AF75" s="1292"/>
      <c r="AG75" s="1292"/>
      <c r="AH75" s="1292"/>
      <c r="AI75" s="1293"/>
      <c r="AJ75" s="1293"/>
      <c r="AK75" s="1293"/>
      <c r="AL75" s="1293"/>
      <c r="AM75" s="1293"/>
      <c r="AN75" s="1293"/>
      <c r="AO75" s="1293"/>
      <c r="AP75" s="1293"/>
      <c r="AQ75" s="1293"/>
      <c r="AR75" s="1293"/>
      <c r="AS75" s="1293"/>
      <c r="AT75" s="1293"/>
      <c r="AU75" s="1293"/>
      <c r="AV75" s="1293"/>
      <c r="AW75" s="1293"/>
      <c r="AX75" s="1293"/>
      <c r="AY75" s="1293"/>
      <c r="AZ75" s="1293"/>
      <c r="BA75" s="1294"/>
      <c r="BB75" s="1294"/>
      <c r="BC75" s="1294"/>
      <c r="BD75" s="1238"/>
      <c r="BE75" s="1238"/>
      <c r="BF75" s="1238"/>
      <c r="BG75" s="1238"/>
      <c r="BH75" s="1238"/>
      <c r="BI75" s="1238"/>
      <c r="BJ75" s="1238"/>
      <c r="BK75" s="1238"/>
      <c r="BL75" s="1238"/>
      <c r="BM75" s="1238"/>
      <c r="BN75" s="1238"/>
    </row>
    <row r="76" spans="1:66" s="110" customFormat="1" ht="20.25" customHeight="1">
      <c r="A76" s="106"/>
      <c r="B76" s="1219"/>
      <c r="C76" s="1219"/>
      <c r="D76" s="1292"/>
      <c r="E76" s="1292"/>
      <c r="F76" s="1292"/>
      <c r="G76" s="1292"/>
      <c r="H76" s="1292"/>
      <c r="I76" s="1292"/>
      <c r="J76" s="1292"/>
      <c r="K76" s="1292"/>
      <c r="L76" s="1292"/>
      <c r="M76" s="1292"/>
      <c r="N76" s="1292"/>
      <c r="O76" s="1292"/>
      <c r="P76" s="1292"/>
      <c r="Q76" s="1292"/>
      <c r="R76" s="1292"/>
      <c r="S76" s="1292"/>
      <c r="T76" s="1292"/>
      <c r="U76" s="1292"/>
      <c r="V76" s="1292"/>
      <c r="W76" s="1292"/>
      <c r="X76" s="1292"/>
      <c r="Y76" s="1292"/>
      <c r="Z76" s="1292"/>
      <c r="AA76" s="1292"/>
      <c r="AB76" s="1292"/>
      <c r="AC76" s="1292"/>
      <c r="AD76" s="1292"/>
      <c r="AE76" s="1292"/>
      <c r="AF76" s="1292"/>
      <c r="AG76" s="1292"/>
      <c r="AH76" s="1292"/>
      <c r="AI76" s="1293"/>
      <c r="AJ76" s="1293"/>
      <c r="AK76" s="1293"/>
      <c r="AL76" s="1293"/>
      <c r="AM76" s="1293"/>
      <c r="AN76" s="1293"/>
      <c r="AO76" s="1293"/>
      <c r="AP76" s="1293"/>
      <c r="AQ76" s="1293"/>
      <c r="AR76" s="1293"/>
      <c r="AS76" s="1293"/>
      <c r="AT76" s="1293"/>
      <c r="AU76" s="1293"/>
      <c r="AV76" s="1293"/>
      <c r="AW76" s="1293"/>
      <c r="AX76" s="1293"/>
      <c r="AY76" s="1293"/>
      <c r="AZ76" s="1293"/>
      <c r="BA76" s="1294"/>
      <c r="BB76" s="1294"/>
      <c r="BC76" s="1294"/>
      <c r="BD76" s="1238"/>
      <c r="BE76" s="1238"/>
      <c r="BF76" s="1238"/>
      <c r="BG76" s="1238"/>
      <c r="BH76" s="1238"/>
      <c r="BI76" s="1238"/>
      <c r="BJ76" s="1238"/>
      <c r="BK76" s="1238"/>
      <c r="BL76" s="1238"/>
      <c r="BM76" s="1238"/>
      <c r="BN76" s="1238"/>
    </row>
    <row r="77" spans="1:66" s="110" customFormat="1" ht="20.25" customHeight="1">
      <c r="A77" s="106"/>
      <c r="B77" s="1219"/>
      <c r="C77" s="1219"/>
      <c r="D77" s="1292"/>
      <c r="E77" s="1292"/>
      <c r="F77" s="1292"/>
      <c r="G77" s="1292"/>
      <c r="H77" s="1292"/>
      <c r="I77" s="1292"/>
      <c r="J77" s="1292"/>
      <c r="K77" s="1292"/>
      <c r="L77" s="1292"/>
      <c r="M77" s="1292"/>
      <c r="N77" s="1292"/>
      <c r="O77" s="1292"/>
      <c r="P77" s="1292"/>
      <c r="Q77" s="1292"/>
      <c r="R77" s="1292"/>
      <c r="S77" s="1292"/>
      <c r="T77" s="1292"/>
      <c r="U77" s="1292"/>
      <c r="V77" s="1292"/>
      <c r="W77" s="1292"/>
      <c r="X77" s="1292"/>
      <c r="Y77" s="1292"/>
      <c r="Z77" s="1292"/>
      <c r="AA77" s="1292"/>
      <c r="AB77" s="1292"/>
      <c r="AC77" s="1292"/>
      <c r="AD77" s="1292"/>
      <c r="AE77" s="1292"/>
      <c r="AF77" s="1292"/>
      <c r="AG77" s="1292"/>
      <c r="AH77" s="1292"/>
      <c r="AI77" s="1293"/>
      <c r="AJ77" s="1293"/>
      <c r="AK77" s="1293"/>
      <c r="AL77" s="1293"/>
      <c r="AM77" s="1293"/>
      <c r="AN77" s="1293"/>
      <c r="AO77" s="1293"/>
      <c r="AP77" s="1293"/>
      <c r="AQ77" s="1293"/>
      <c r="AR77" s="1293"/>
      <c r="AS77" s="1293"/>
      <c r="AT77" s="1293"/>
      <c r="AU77" s="1293"/>
      <c r="AV77" s="1293"/>
      <c r="AW77" s="1293"/>
      <c r="AX77" s="1293"/>
      <c r="AY77" s="1293"/>
      <c r="AZ77" s="1293"/>
      <c r="BA77" s="1294"/>
      <c r="BB77" s="1294"/>
      <c r="BC77" s="1294"/>
      <c r="BD77" s="1238"/>
      <c r="BE77" s="1238"/>
      <c r="BF77" s="1238"/>
      <c r="BG77" s="1238"/>
      <c r="BH77" s="1238"/>
      <c r="BI77" s="1238"/>
      <c r="BJ77" s="1238"/>
      <c r="BK77" s="1238"/>
      <c r="BL77" s="1238"/>
      <c r="BM77" s="1238"/>
      <c r="BN77" s="1238"/>
    </row>
    <row r="78" spans="1:66" s="110" customFormat="1" ht="20.25" customHeight="1">
      <c r="A78" s="106"/>
      <c r="B78" s="1219" t="s">
        <v>66</v>
      </c>
      <c r="C78" s="1219"/>
      <c r="D78" s="1242" t="s">
        <v>59</v>
      </c>
      <c r="E78" s="1243"/>
      <c r="F78" s="1243"/>
      <c r="G78" s="1243"/>
      <c r="H78" s="1243"/>
      <c r="I78" s="1243"/>
      <c r="J78" s="1243"/>
      <c r="K78" s="1243"/>
      <c r="L78" s="1243"/>
      <c r="M78" s="1243"/>
      <c r="N78" s="1243"/>
      <c r="O78" s="1243"/>
      <c r="P78" s="1243"/>
      <c r="Q78" s="1243"/>
      <c r="R78" s="1243"/>
      <c r="S78" s="1243"/>
      <c r="T78" s="1243"/>
      <c r="U78" s="1243"/>
      <c r="V78" s="1243"/>
      <c r="W78" s="1243"/>
      <c r="X78" s="1243"/>
      <c r="Y78" s="1243"/>
      <c r="Z78" s="1243"/>
      <c r="AA78" s="1243"/>
      <c r="AB78" s="1243"/>
      <c r="AC78" s="1243"/>
      <c r="AD78" s="1243"/>
      <c r="AE78" s="1243"/>
      <c r="AF78" s="1243"/>
      <c r="AG78" s="1243"/>
      <c r="AH78" s="1243"/>
      <c r="AI78" s="1243"/>
      <c r="AJ78" s="1243"/>
      <c r="AK78" s="1243"/>
      <c r="AL78" s="1243"/>
      <c r="AM78" s="1243"/>
      <c r="AN78" s="1243"/>
      <c r="AO78" s="1243"/>
      <c r="AP78" s="1243"/>
      <c r="AQ78" s="1243"/>
      <c r="AR78" s="1243"/>
      <c r="AS78" s="1243"/>
      <c r="AT78" s="1243"/>
      <c r="AU78" s="1243"/>
      <c r="AV78" s="1243"/>
      <c r="AW78" s="1243"/>
      <c r="AX78" s="1243"/>
      <c r="AY78" s="1243"/>
      <c r="AZ78" s="1243"/>
      <c r="BA78" s="1243"/>
      <c r="BB78" s="1243"/>
      <c r="BC78" s="1244"/>
      <c r="BD78" s="1282">
        <f>BD66+BD72+BG75</f>
        <v>0</v>
      </c>
      <c r="BE78" s="1282"/>
      <c r="BF78" s="1282"/>
      <c r="BG78" s="1282"/>
      <c r="BH78" s="1282"/>
      <c r="BI78" s="1282"/>
      <c r="BJ78" s="1282"/>
      <c r="BK78" s="1282"/>
      <c r="BL78" s="1282"/>
      <c r="BM78" s="1282"/>
      <c r="BN78" s="1282"/>
    </row>
    <row r="79" spans="1:66" s="110" customFormat="1" ht="20.25" customHeight="1">
      <c r="A79" s="106"/>
      <c r="B79" s="1219"/>
      <c r="C79" s="1219"/>
      <c r="D79" s="1245"/>
      <c r="E79" s="1246"/>
      <c r="F79" s="1246"/>
      <c r="G79" s="1246"/>
      <c r="H79" s="1246"/>
      <c r="I79" s="1246"/>
      <c r="J79" s="1246"/>
      <c r="K79" s="1246"/>
      <c r="L79" s="1246"/>
      <c r="M79" s="1246"/>
      <c r="N79" s="1246"/>
      <c r="O79" s="1246"/>
      <c r="P79" s="1246"/>
      <c r="Q79" s="1246"/>
      <c r="R79" s="1246"/>
      <c r="S79" s="1246"/>
      <c r="T79" s="1246"/>
      <c r="U79" s="1246"/>
      <c r="V79" s="1246"/>
      <c r="W79" s="1246"/>
      <c r="X79" s="1246"/>
      <c r="Y79" s="1246"/>
      <c r="Z79" s="1246"/>
      <c r="AA79" s="1246"/>
      <c r="AB79" s="1246"/>
      <c r="AC79" s="1246"/>
      <c r="AD79" s="1246"/>
      <c r="AE79" s="1246"/>
      <c r="AF79" s="1246"/>
      <c r="AG79" s="1246"/>
      <c r="AH79" s="1246"/>
      <c r="AI79" s="1246"/>
      <c r="AJ79" s="1246"/>
      <c r="AK79" s="1246"/>
      <c r="AL79" s="1246"/>
      <c r="AM79" s="1246"/>
      <c r="AN79" s="1246"/>
      <c r="AO79" s="1246"/>
      <c r="AP79" s="1246"/>
      <c r="AQ79" s="1246"/>
      <c r="AR79" s="1246"/>
      <c r="AS79" s="1246"/>
      <c r="AT79" s="1246"/>
      <c r="AU79" s="1246"/>
      <c r="AV79" s="1246"/>
      <c r="AW79" s="1246"/>
      <c r="AX79" s="1246"/>
      <c r="AY79" s="1246"/>
      <c r="AZ79" s="1246"/>
      <c r="BA79" s="1246"/>
      <c r="BB79" s="1246"/>
      <c r="BC79" s="1247"/>
      <c r="BD79" s="1282"/>
      <c r="BE79" s="1282"/>
      <c r="BF79" s="1282"/>
      <c r="BG79" s="1282"/>
      <c r="BH79" s="1282"/>
      <c r="BI79" s="1282"/>
      <c r="BJ79" s="1282"/>
      <c r="BK79" s="1282"/>
      <c r="BL79" s="1282"/>
      <c r="BM79" s="1282"/>
      <c r="BN79" s="1282"/>
    </row>
    <row r="80" spans="1:66" s="110" customFormat="1" ht="20.25" customHeight="1">
      <c r="A80" s="106"/>
      <c r="B80" s="1219"/>
      <c r="C80" s="1219"/>
      <c r="D80" s="1248"/>
      <c r="E80" s="1249"/>
      <c r="F80" s="1249"/>
      <c r="G80" s="1249"/>
      <c r="H80" s="1249"/>
      <c r="I80" s="1249"/>
      <c r="J80" s="1249"/>
      <c r="K80" s="1249"/>
      <c r="L80" s="1249"/>
      <c r="M80" s="1249"/>
      <c r="N80" s="1249"/>
      <c r="O80" s="1249"/>
      <c r="P80" s="1249"/>
      <c r="Q80" s="1249"/>
      <c r="R80" s="1249"/>
      <c r="S80" s="1249"/>
      <c r="T80" s="1249"/>
      <c r="U80" s="1249"/>
      <c r="V80" s="1249"/>
      <c r="W80" s="1249"/>
      <c r="X80" s="1249"/>
      <c r="Y80" s="1249"/>
      <c r="Z80" s="1249"/>
      <c r="AA80" s="1249"/>
      <c r="AB80" s="1249"/>
      <c r="AC80" s="1249"/>
      <c r="AD80" s="1249"/>
      <c r="AE80" s="1249"/>
      <c r="AF80" s="1249"/>
      <c r="AG80" s="1249"/>
      <c r="AH80" s="1249"/>
      <c r="AI80" s="1249"/>
      <c r="AJ80" s="1249"/>
      <c r="AK80" s="1249"/>
      <c r="AL80" s="1249"/>
      <c r="AM80" s="1249"/>
      <c r="AN80" s="1249"/>
      <c r="AO80" s="1249"/>
      <c r="AP80" s="1249"/>
      <c r="AQ80" s="1249"/>
      <c r="AR80" s="1249"/>
      <c r="AS80" s="1249"/>
      <c r="AT80" s="1249"/>
      <c r="AU80" s="1249"/>
      <c r="AV80" s="1249"/>
      <c r="AW80" s="1249"/>
      <c r="AX80" s="1249"/>
      <c r="AY80" s="1249"/>
      <c r="AZ80" s="1249"/>
      <c r="BA80" s="1249"/>
      <c r="BB80" s="1249"/>
      <c r="BC80" s="1250"/>
      <c r="BD80" s="1282"/>
      <c r="BE80" s="1282"/>
      <c r="BF80" s="1282"/>
      <c r="BG80" s="1282"/>
      <c r="BH80" s="1282"/>
      <c r="BI80" s="1282"/>
      <c r="BJ80" s="1282"/>
      <c r="BK80" s="1282"/>
      <c r="BL80" s="1282"/>
      <c r="BM80" s="1282"/>
      <c r="BN80" s="1282"/>
    </row>
    <row r="81" spans="1:57" s="110" customFormat="1" ht="20.25" customHeight="1">
      <c r="A81" s="106"/>
      <c r="B81" s="108"/>
      <c r="C81" s="109"/>
      <c r="D81" s="117"/>
      <c r="E81" s="109"/>
      <c r="F81" s="109"/>
      <c r="G81" s="109"/>
      <c r="H81" s="109"/>
      <c r="I81" s="109"/>
      <c r="J81" s="109"/>
      <c r="K81" s="109"/>
      <c r="L81" s="109"/>
      <c r="M81" s="109"/>
      <c r="N81" s="109"/>
      <c r="O81" s="109"/>
      <c r="P81" s="335"/>
      <c r="Q81" s="335"/>
      <c r="R81" s="335"/>
      <c r="S81" s="335"/>
      <c r="T81" s="335"/>
      <c r="U81" s="335"/>
      <c r="V81" s="335"/>
      <c r="W81" s="335"/>
      <c r="X81" s="335"/>
      <c r="Y81" s="335"/>
      <c r="Z81" s="335"/>
      <c r="AV81" s="335"/>
      <c r="AW81" s="335"/>
      <c r="AX81" s="864"/>
      <c r="AY81" s="864"/>
      <c r="AZ81" s="864"/>
      <c r="BA81" s="864"/>
      <c r="BB81" s="335"/>
      <c r="BC81" s="335"/>
      <c r="BD81" s="335"/>
      <c r="BE81" s="111"/>
    </row>
    <row r="82" spans="1:57" s="110" customFormat="1" ht="20.25" customHeight="1">
      <c r="A82" s="106"/>
      <c r="B82" s="108"/>
      <c r="C82" s="109"/>
      <c r="D82" s="117"/>
      <c r="E82" s="109"/>
      <c r="F82" s="109"/>
      <c r="G82" s="109"/>
      <c r="H82" s="109"/>
      <c r="I82" s="109"/>
      <c r="J82" s="109"/>
      <c r="K82" s="109"/>
      <c r="L82" s="109"/>
      <c r="M82" s="109"/>
      <c r="N82" s="109"/>
      <c r="O82" s="109"/>
      <c r="P82" s="335"/>
      <c r="Q82" s="335"/>
      <c r="R82" s="335"/>
      <c r="S82" s="335"/>
      <c r="AV82" s="335"/>
      <c r="AW82" s="335"/>
      <c r="AX82" s="334"/>
      <c r="AY82" s="334"/>
      <c r="AZ82" s="334"/>
      <c r="BA82" s="334"/>
      <c r="BB82" s="335"/>
      <c r="BC82" s="335"/>
      <c r="BD82" s="335"/>
      <c r="BE82" s="111"/>
    </row>
    <row r="83" spans="1:66" s="110" customFormat="1" ht="20.25" customHeight="1">
      <c r="A83" s="106"/>
      <c r="B83" s="1014"/>
      <c r="C83" s="1014"/>
      <c r="D83" s="846" t="s">
        <v>114</v>
      </c>
      <c r="E83" s="847"/>
      <c r="F83" s="847"/>
      <c r="G83" s="847"/>
      <c r="H83" s="847"/>
      <c r="I83" s="847"/>
      <c r="J83" s="847"/>
      <c r="K83" s="847"/>
      <c r="L83" s="847"/>
      <c r="M83" s="847"/>
      <c r="N83" s="847"/>
      <c r="O83" s="847"/>
      <c r="P83" s="847"/>
      <c r="Q83" s="847"/>
      <c r="R83" s="847"/>
      <c r="S83" s="847"/>
      <c r="T83" s="847"/>
      <c r="U83" s="847"/>
      <c r="V83" s="847"/>
      <c r="W83" s="847"/>
      <c r="X83" s="847"/>
      <c r="Y83" s="847"/>
      <c r="Z83" s="847"/>
      <c r="AA83" s="847"/>
      <c r="AB83" s="847"/>
      <c r="AC83" s="847"/>
      <c r="AD83" s="847"/>
      <c r="AE83" s="847"/>
      <c r="AF83" s="847"/>
      <c r="AG83" s="847"/>
      <c r="AH83" s="847"/>
      <c r="AI83" s="847"/>
      <c r="AJ83" s="847"/>
      <c r="AK83" s="847"/>
      <c r="AL83" s="847"/>
      <c r="AM83" s="847"/>
      <c r="AN83" s="847"/>
      <c r="AO83" s="847"/>
      <c r="AP83" s="847"/>
      <c r="AQ83" s="847"/>
      <c r="AR83" s="847"/>
      <c r="AS83" s="847"/>
      <c r="AT83" s="847"/>
      <c r="AU83" s="847"/>
      <c r="AV83" s="847"/>
      <c r="AW83" s="847"/>
      <c r="AX83" s="847"/>
      <c r="AY83" s="847"/>
      <c r="AZ83" s="847"/>
      <c r="BA83" s="847"/>
      <c r="BB83" s="847"/>
      <c r="BC83" s="848"/>
      <c r="BD83" s="978" t="s">
        <v>86</v>
      </c>
      <c r="BE83" s="978"/>
      <c r="BF83" s="978"/>
      <c r="BG83" s="978"/>
      <c r="BH83" s="978"/>
      <c r="BI83" s="978"/>
      <c r="BJ83" s="978"/>
      <c r="BK83" s="978"/>
      <c r="BL83" s="978"/>
      <c r="BM83" s="978"/>
      <c r="BN83" s="978"/>
    </row>
    <row r="84" spans="1:66" s="110" customFormat="1" ht="20.25" customHeight="1">
      <c r="A84" s="106"/>
      <c r="B84" s="1014"/>
      <c r="C84" s="1014"/>
      <c r="D84" s="849"/>
      <c r="E84" s="850"/>
      <c r="F84" s="850"/>
      <c r="G84" s="850"/>
      <c r="H84" s="850"/>
      <c r="I84" s="850"/>
      <c r="J84" s="850"/>
      <c r="K84" s="850"/>
      <c r="L84" s="850"/>
      <c r="M84" s="850"/>
      <c r="N84" s="850"/>
      <c r="O84" s="850"/>
      <c r="P84" s="850"/>
      <c r="Q84" s="850"/>
      <c r="R84" s="850"/>
      <c r="S84" s="850"/>
      <c r="T84" s="850"/>
      <c r="U84" s="850"/>
      <c r="V84" s="850"/>
      <c r="W84" s="850"/>
      <c r="X84" s="850"/>
      <c r="Y84" s="850"/>
      <c r="Z84" s="850"/>
      <c r="AA84" s="850"/>
      <c r="AB84" s="850"/>
      <c r="AC84" s="850"/>
      <c r="AD84" s="850"/>
      <c r="AE84" s="850"/>
      <c r="AF84" s="850"/>
      <c r="AG84" s="850"/>
      <c r="AH84" s="850"/>
      <c r="AI84" s="850"/>
      <c r="AJ84" s="850"/>
      <c r="AK84" s="850"/>
      <c r="AL84" s="850"/>
      <c r="AM84" s="850"/>
      <c r="AN84" s="850"/>
      <c r="AO84" s="850"/>
      <c r="AP84" s="850"/>
      <c r="AQ84" s="850"/>
      <c r="AR84" s="850"/>
      <c r="AS84" s="850"/>
      <c r="AT84" s="850"/>
      <c r="AU84" s="850"/>
      <c r="AV84" s="850"/>
      <c r="AW84" s="850"/>
      <c r="AX84" s="850"/>
      <c r="AY84" s="850"/>
      <c r="AZ84" s="850"/>
      <c r="BA84" s="850"/>
      <c r="BB84" s="850"/>
      <c r="BC84" s="851"/>
      <c r="BD84" s="978"/>
      <c r="BE84" s="978"/>
      <c r="BF84" s="978"/>
      <c r="BG84" s="978"/>
      <c r="BH84" s="978"/>
      <c r="BI84" s="978"/>
      <c r="BJ84" s="978"/>
      <c r="BK84" s="978"/>
      <c r="BL84" s="978"/>
      <c r="BM84" s="978"/>
      <c r="BN84" s="978"/>
    </row>
    <row r="85" spans="1:66" s="110" customFormat="1" ht="20.25" customHeight="1">
      <c r="A85" s="106"/>
      <c r="B85" s="1014"/>
      <c r="C85" s="1014"/>
      <c r="D85" s="852"/>
      <c r="E85" s="853"/>
      <c r="F85" s="853"/>
      <c r="G85" s="853"/>
      <c r="H85" s="853"/>
      <c r="I85" s="853"/>
      <c r="J85" s="853"/>
      <c r="K85" s="853"/>
      <c r="L85" s="853"/>
      <c r="M85" s="853"/>
      <c r="N85" s="853"/>
      <c r="O85" s="853"/>
      <c r="P85" s="853"/>
      <c r="Q85" s="853"/>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53"/>
      <c r="BA85" s="853"/>
      <c r="BB85" s="853"/>
      <c r="BC85" s="854"/>
      <c r="BD85" s="978"/>
      <c r="BE85" s="978"/>
      <c r="BF85" s="978"/>
      <c r="BG85" s="978"/>
      <c r="BH85" s="978"/>
      <c r="BI85" s="978"/>
      <c r="BJ85" s="978"/>
      <c r="BK85" s="978"/>
      <c r="BL85" s="978"/>
      <c r="BM85" s="978"/>
      <c r="BN85" s="978"/>
    </row>
    <row r="86" spans="1:66" s="110" customFormat="1" ht="20.25" customHeight="1">
      <c r="A86" s="106"/>
      <c r="B86" s="1219" t="s">
        <v>87</v>
      </c>
      <c r="C86" s="1219"/>
      <c r="D86" s="1272" t="s">
        <v>653</v>
      </c>
      <c r="E86" s="1273"/>
      <c r="F86" s="1273"/>
      <c r="G86" s="1273"/>
      <c r="H86" s="1273"/>
      <c r="I86" s="1273"/>
      <c r="J86" s="1273"/>
      <c r="K86" s="1273"/>
      <c r="L86" s="1273"/>
      <c r="M86" s="1273"/>
      <c r="N86" s="1273"/>
      <c r="O86" s="1273"/>
      <c r="P86" s="1273"/>
      <c r="Q86" s="1273"/>
      <c r="R86" s="1273"/>
      <c r="S86" s="1273"/>
      <c r="T86" s="1273"/>
      <c r="U86" s="1273"/>
      <c r="V86" s="1273"/>
      <c r="W86" s="1273"/>
      <c r="X86" s="1273"/>
      <c r="Y86" s="1273"/>
      <c r="Z86" s="1273"/>
      <c r="AA86" s="1273"/>
      <c r="AB86" s="1273"/>
      <c r="AC86" s="1273"/>
      <c r="AD86" s="1273"/>
      <c r="AE86" s="1273"/>
      <c r="AF86" s="1273"/>
      <c r="AG86" s="1273"/>
      <c r="AH86" s="1273"/>
      <c r="AI86" s="1273"/>
      <c r="AJ86" s="1273"/>
      <c r="AK86" s="1273"/>
      <c r="AL86" s="1273"/>
      <c r="AM86" s="1273"/>
      <c r="AN86" s="1273"/>
      <c r="AO86" s="1273"/>
      <c r="AP86" s="1273"/>
      <c r="AQ86" s="1273"/>
      <c r="AR86" s="1273"/>
      <c r="AS86" s="1273"/>
      <c r="AT86" s="1273"/>
      <c r="AU86" s="1273"/>
      <c r="AV86" s="1273"/>
      <c r="AW86" s="1273"/>
      <c r="AX86" s="1273"/>
      <c r="AY86" s="1273"/>
      <c r="AZ86" s="1273"/>
      <c r="BA86" s="1273"/>
      <c r="BB86" s="1273"/>
      <c r="BC86" s="1274"/>
      <c r="BD86" s="1283">
        <f>'Pagina 2'!AJ124</f>
        <v>0</v>
      </c>
      <c r="BE86" s="1284"/>
      <c r="BF86" s="1284"/>
      <c r="BG86" s="1284"/>
      <c r="BH86" s="1284"/>
      <c r="BI86" s="1284"/>
      <c r="BJ86" s="1284"/>
      <c r="BK86" s="1284"/>
      <c r="BL86" s="1284"/>
      <c r="BM86" s="1284"/>
      <c r="BN86" s="1285"/>
    </row>
    <row r="87" spans="1:66" s="110" customFormat="1" ht="20.25" customHeight="1">
      <c r="A87" s="106"/>
      <c r="B87" s="1219"/>
      <c r="C87" s="1219"/>
      <c r="D87" s="1275"/>
      <c r="E87" s="1276"/>
      <c r="F87" s="1276"/>
      <c r="G87" s="1276"/>
      <c r="H87" s="1276"/>
      <c r="I87" s="1276"/>
      <c r="J87" s="1276"/>
      <c r="K87" s="1276"/>
      <c r="L87" s="1276"/>
      <c r="M87" s="1276"/>
      <c r="N87" s="1276"/>
      <c r="O87" s="1276"/>
      <c r="P87" s="1276"/>
      <c r="Q87" s="1276"/>
      <c r="R87" s="1276"/>
      <c r="S87" s="1276"/>
      <c r="T87" s="1276"/>
      <c r="U87" s="1276"/>
      <c r="V87" s="1276"/>
      <c r="W87" s="1276"/>
      <c r="X87" s="1276"/>
      <c r="Y87" s="1276"/>
      <c r="Z87" s="1276"/>
      <c r="AA87" s="1276"/>
      <c r="AB87" s="1276"/>
      <c r="AC87" s="1276"/>
      <c r="AD87" s="1276"/>
      <c r="AE87" s="1276"/>
      <c r="AF87" s="1276"/>
      <c r="AG87" s="1276"/>
      <c r="AH87" s="1276"/>
      <c r="AI87" s="1276"/>
      <c r="AJ87" s="1276"/>
      <c r="AK87" s="1276"/>
      <c r="AL87" s="1276"/>
      <c r="AM87" s="1276"/>
      <c r="AN87" s="1276"/>
      <c r="AO87" s="1276"/>
      <c r="AP87" s="1276"/>
      <c r="AQ87" s="1276"/>
      <c r="AR87" s="1276"/>
      <c r="AS87" s="1276"/>
      <c r="AT87" s="1276"/>
      <c r="AU87" s="1276"/>
      <c r="AV87" s="1276"/>
      <c r="AW87" s="1276"/>
      <c r="AX87" s="1276"/>
      <c r="AY87" s="1276"/>
      <c r="AZ87" s="1276"/>
      <c r="BA87" s="1276"/>
      <c r="BB87" s="1276"/>
      <c r="BC87" s="1277"/>
      <c r="BD87" s="1286"/>
      <c r="BE87" s="1287"/>
      <c r="BF87" s="1287"/>
      <c r="BG87" s="1287"/>
      <c r="BH87" s="1287"/>
      <c r="BI87" s="1287"/>
      <c r="BJ87" s="1287"/>
      <c r="BK87" s="1287"/>
      <c r="BL87" s="1287"/>
      <c r="BM87" s="1287"/>
      <c r="BN87" s="1288"/>
    </row>
    <row r="88" spans="1:66" s="110" customFormat="1" ht="20.25" customHeight="1">
      <c r="A88" s="106"/>
      <c r="B88" s="1219"/>
      <c r="C88" s="1219"/>
      <c r="D88" s="1278"/>
      <c r="E88" s="1279"/>
      <c r="F88" s="1279"/>
      <c r="G88" s="1279"/>
      <c r="H88" s="1279"/>
      <c r="I88" s="1279"/>
      <c r="J88" s="1279"/>
      <c r="K88" s="1279"/>
      <c r="L88" s="1279"/>
      <c r="M88" s="1279"/>
      <c r="N88" s="1279"/>
      <c r="O88" s="1279"/>
      <c r="P88" s="1279"/>
      <c r="Q88" s="1279"/>
      <c r="R88" s="1279"/>
      <c r="S88" s="1279"/>
      <c r="T88" s="1279"/>
      <c r="U88" s="1279"/>
      <c r="V88" s="1279"/>
      <c r="W88" s="1279"/>
      <c r="X88" s="1279"/>
      <c r="Y88" s="1279"/>
      <c r="Z88" s="1279"/>
      <c r="AA88" s="1279"/>
      <c r="AB88" s="1279"/>
      <c r="AC88" s="1279"/>
      <c r="AD88" s="1279"/>
      <c r="AE88" s="1279"/>
      <c r="AF88" s="1279"/>
      <c r="AG88" s="1279"/>
      <c r="AH88" s="1279"/>
      <c r="AI88" s="1279"/>
      <c r="AJ88" s="1279"/>
      <c r="AK88" s="1279"/>
      <c r="AL88" s="1279"/>
      <c r="AM88" s="1279"/>
      <c r="AN88" s="1279"/>
      <c r="AO88" s="1279"/>
      <c r="AP88" s="1279"/>
      <c r="AQ88" s="1279"/>
      <c r="AR88" s="1279"/>
      <c r="AS88" s="1279"/>
      <c r="AT88" s="1279"/>
      <c r="AU88" s="1279"/>
      <c r="AV88" s="1279"/>
      <c r="AW88" s="1279"/>
      <c r="AX88" s="1279"/>
      <c r="AY88" s="1279"/>
      <c r="AZ88" s="1279"/>
      <c r="BA88" s="1279"/>
      <c r="BB88" s="1279"/>
      <c r="BC88" s="1280"/>
      <c r="BD88" s="1289"/>
      <c r="BE88" s="1290"/>
      <c r="BF88" s="1290"/>
      <c r="BG88" s="1290"/>
      <c r="BH88" s="1290"/>
      <c r="BI88" s="1290"/>
      <c r="BJ88" s="1290"/>
      <c r="BK88" s="1290"/>
      <c r="BL88" s="1290"/>
      <c r="BM88" s="1290"/>
      <c r="BN88" s="1291"/>
    </row>
    <row r="89" spans="1:66" s="110" customFormat="1" ht="20.25" customHeight="1">
      <c r="A89" s="106"/>
      <c r="B89" s="1219" t="s">
        <v>88</v>
      </c>
      <c r="C89" s="1219"/>
      <c r="D89" s="1272" t="s">
        <v>667</v>
      </c>
      <c r="E89" s="1273"/>
      <c r="F89" s="1273"/>
      <c r="G89" s="1273"/>
      <c r="H89" s="1273"/>
      <c r="I89" s="1273"/>
      <c r="J89" s="1273"/>
      <c r="K89" s="1273"/>
      <c r="L89" s="1273"/>
      <c r="M89" s="1273"/>
      <c r="N89" s="1273"/>
      <c r="O89" s="1273"/>
      <c r="P89" s="1273"/>
      <c r="Q89" s="1273"/>
      <c r="R89" s="1273"/>
      <c r="S89" s="1273"/>
      <c r="T89" s="1273"/>
      <c r="U89" s="1273"/>
      <c r="V89" s="1273"/>
      <c r="W89" s="1273"/>
      <c r="X89" s="1273"/>
      <c r="Y89" s="1273"/>
      <c r="Z89" s="1273"/>
      <c r="AA89" s="1273"/>
      <c r="AB89" s="1273"/>
      <c r="AC89" s="1273"/>
      <c r="AD89" s="1273"/>
      <c r="AE89" s="1273"/>
      <c r="AF89" s="1273"/>
      <c r="AG89" s="1273"/>
      <c r="AH89" s="1273"/>
      <c r="AI89" s="1273"/>
      <c r="AJ89" s="1273"/>
      <c r="AK89" s="1273"/>
      <c r="AL89" s="1273"/>
      <c r="AM89" s="1273"/>
      <c r="AN89" s="1273"/>
      <c r="AO89" s="1273"/>
      <c r="AP89" s="1273"/>
      <c r="AQ89" s="1273"/>
      <c r="AR89" s="1273"/>
      <c r="AS89" s="1273"/>
      <c r="AT89" s="1273"/>
      <c r="AU89" s="1273"/>
      <c r="AV89" s="1273"/>
      <c r="AW89" s="1273"/>
      <c r="AX89" s="1273"/>
      <c r="AY89" s="1273"/>
      <c r="AZ89" s="1273"/>
      <c r="BA89" s="1273"/>
      <c r="BB89" s="1273"/>
      <c r="BC89" s="1274"/>
      <c r="BD89" s="1281"/>
      <c r="BE89" s="1281"/>
      <c r="BF89" s="1281"/>
      <c r="BG89" s="1281"/>
      <c r="BH89" s="1281"/>
      <c r="BI89" s="1281"/>
      <c r="BJ89" s="1281"/>
      <c r="BK89" s="1281"/>
      <c r="BL89" s="1281"/>
      <c r="BM89" s="1281"/>
      <c r="BN89" s="1281"/>
    </row>
    <row r="90" spans="1:66" s="110" customFormat="1" ht="20.25" customHeight="1">
      <c r="A90" s="106"/>
      <c r="B90" s="1219"/>
      <c r="C90" s="1219"/>
      <c r="D90" s="1275"/>
      <c r="E90" s="1276"/>
      <c r="F90" s="1276"/>
      <c r="G90" s="1276"/>
      <c r="H90" s="1276"/>
      <c r="I90" s="1276"/>
      <c r="J90" s="1276"/>
      <c r="K90" s="1276"/>
      <c r="L90" s="1276"/>
      <c r="M90" s="1276"/>
      <c r="N90" s="1276"/>
      <c r="O90" s="1276"/>
      <c r="P90" s="1276"/>
      <c r="Q90" s="1276"/>
      <c r="R90" s="1276"/>
      <c r="S90" s="1276"/>
      <c r="T90" s="1276"/>
      <c r="U90" s="1276"/>
      <c r="V90" s="1276"/>
      <c r="W90" s="1276"/>
      <c r="X90" s="1276"/>
      <c r="Y90" s="1276"/>
      <c r="Z90" s="1276"/>
      <c r="AA90" s="1276"/>
      <c r="AB90" s="1276"/>
      <c r="AC90" s="1276"/>
      <c r="AD90" s="1276"/>
      <c r="AE90" s="1276"/>
      <c r="AF90" s="1276"/>
      <c r="AG90" s="1276"/>
      <c r="AH90" s="1276"/>
      <c r="AI90" s="1276"/>
      <c r="AJ90" s="1276"/>
      <c r="AK90" s="1276"/>
      <c r="AL90" s="1276"/>
      <c r="AM90" s="1276"/>
      <c r="AN90" s="1276"/>
      <c r="AO90" s="1276"/>
      <c r="AP90" s="1276"/>
      <c r="AQ90" s="1276"/>
      <c r="AR90" s="1276"/>
      <c r="AS90" s="1276"/>
      <c r="AT90" s="1276"/>
      <c r="AU90" s="1276"/>
      <c r="AV90" s="1276"/>
      <c r="AW90" s="1276"/>
      <c r="AX90" s="1276"/>
      <c r="AY90" s="1276"/>
      <c r="AZ90" s="1276"/>
      <c r="BA90" s="1276"/>
      <c r="BB90" s="1276"/>
      <c r="BC90" s="1277"/>
      <c r="BD90" s="1281"/>
      <c r="BE90" s="1281"/>
      <c r="BF90" s="1281"/>
      <c r="BG90" s="1281"/>
      <c r="BH90" s="1281"/>
      <c r="BI90" s="1281"/>
      <c r="BJ90" s="1281"/>
      <c r="BK90" s="1281"/>
      <c r="BL90" s="1281"/>
      <c r="BM90" s="1281"/>
      <c r="BN90" s="1281"/>
    </row>
    <row r="91" spans="1:66" s="110" customFormat="1" ht="20.25" customHeight="1">
      <c r="A91" s="106"/>
      <c r="B91" s="1219"/>
      <c r="C91" s="1219"/>
      <c r="D91" s="1278"/>
      <c r="E91" s="1279"/>
      <c r="F91" s="1279"/>
      <c r="G91" s="1279"/>
      <c r="H91" s="1279"/>
      <c r="I91" s="1279"/>
      <c r="J91" s="1279"/>
      <c r="K91" s="1279"/>
      <c r="L91" s="1279"/>
      <c r="M91" s="1279"/>
      <c r="N91" s="1279"/>
      <c r="O91" s="1279"/>
      <c r="P91" s="1279"/>
      <c r="Q91" s="1279"/>
      <c r="R91" s="1279"/>
      <c r="S91" s="1279"/>
      <c r="T91" s="1279"/>
      <c r="U91" s="1279"/>
      <c r="V91" s="1279"/>
      <c r="W91" s="1279"/>
      <c r="X91" s="1279"/>
      <c r="Y91" s="1279"/>
      <c r="Z91" s="1279"/>
      <c r="AA91" s="1279"/>
      <c r="AB91" s="1279"/>
      <c r="AC91" s="1279"/>
      <c r="AD91" s="1279"/>
      <c r="AE91" s="1279"/>
      <c r="AF91" s="1279"/>
      <c r="AG91" s="1279"/>
      <c r="AH91" s="1279"/>
      <c r="AI91" s="1279"/>
      <c r="AJ91" s="1279"/>
      <c r="AK91" s="1279"/>
      <c r="AL91" s="1279"/>
      <c r="AM91" s="1279"/>
      <c r="AN91" s="1279"/>
      <c r="AO91" s="1279"/>
      <c r="AP91" s="1279"/>
      <c r="AQ91" s="1279"/>
      <c r="AR91" s="1279"/>
      <c r="AS91" s="1279"/>
      <c r="AT91" s="1279"/>
      <c r="AU91" s="1279"/>
      <c r="AV91" s="1279"/>
      <c r="AW91" s="1279"/>
      <c r="AX91" s="1279"/>
      <c r="AY91" s="1279"/>
      <c r="AZ91" s="1279"/>
      <c r="BA91" s="1279"/>
      <c r="BB91" s="1279"/>
      <c r="BC91" s="1280"/>
      <c r="BD91" s="1281"/>
      <c r="BE91" s="1281"/>
      <c r="BF91" s="1281"/>
      <c r="BG91" s="1281"/>
      <c r="BH91" s="1281"/>
      <c r="BI91" s="1281"/>
      <c r="BJ91" s="1281"/>
      <c r="BK91" s="1281"/>
      <c r="BL91" s="1281"/>
      <c r="BM91" s="1281"/>
      <c r="BN91" s="1281"/>
    </row>
    <row r="92" spans="1:66" s="110" customFormat="1" ht="20.25" customHeight="1">
      <c r="A92" s="106"/>
      <c r="B92" s="1219" t="s">
        <v>89</v>
      </c>
      <c r="C92" s="1219"/>
      <c r="D92" s="1229" t="s">
        <v>170</v>
      </c>
      <c r="E92" s="1230"/>
      <c r="F92" s="1230"/>
      <c r="G92" s="1230"/>
      <c r="H92" s="1230"/>
      <c r="I92" s="1230"/>
      <c r="J92" s="1230"/>
      <c r="K92" s="1230"/>
      <c r="L92" s="1230"/>
      <c r="M92" s="1230"/>
      <c r="N92" s="1230"/>
      <c r="O92" s="1230"/>
      <c r="P92" s="1230"/>
      <c r="Q92" s="1230"/>
      <c r="R92" s="1230"/>
      <c r="S92" s="1230"/>
      <c r="T92" s="1230"/>
      <c r="U92" s="1230"/>
      <c r="V92" s="1230"/>
      <c r="W92" s="1230"/>
      <c r="X92" s="1230"/>
      <c r="Y92" s="1230"/>
      <c r="Z92" s="1230"/>
      <c r="AA92" s="1230"/>
      <c r="AB92" s="1230"/>
      <c r="AC92" s="1230"/>
      <c r="AD92" s="1230"/>
      <c r="AE92" s="1230"/>
      <c r="AF92" s="1230"/>
      <c r="AG92" s="1230"/>
      <c r="AH92" s="1230"/>
      <c r="AI92" s="1230"/>
      <c r="AJ92" s="1230"/>
      <c r="AK92" s="1230"/>
      <c r="AL92" s="1230"/>
      <c r="AM92" s="1230"/>
      <c r="AN92" s="1230"/>
      <c r="AO92" s="1230"/>
      <c r="AP92" s="1230"/>
      <c r="AQ92" s="1230"/>
      <c r="AR92" s="1230"/>
      <c r="AS92" s="1230"/>
      <c r="AT92" s="1230"/>
      <c r="AU92" s="1230"/>
      <c r="AV92" s="1230"/>
      <c r="AW92" s="1230"/>
      <c r="AX92" s="1230"/>
      <c r="AY92" s="1230"/>
      <c r="AZ92" s="1230"/>
      <c r="BA92" s="1230"/>
      <c r="BB92" s="1230"/>
      <c r="BC92" s="1231"/>
      <c r="BD92" s="1238"/>
      <c r="BE92" s="1238"/>
      <c r="BF92" s="1238"/>
      <c r="BG92" s="1238"/>
      <c r="BH92" s="1238"/>
      <c r="BI92" s="1238"/>
      <c r="BJ92" s="1238"/>
      <c r="BK92" s="1238"/>
      <c r="BL92" s="1238"/>
      <c r="BM92" s="1238"/>
      <c r="BN92" s="1238"/>
    </row>
    <row r="93" spans="1:66" s="110" customFormat="1" ht="20.25" customHeight="1">
      <c r="A93" s="106"/>
      <c r="B93" s="1219"/>
      <c r="C93" s="1219"/>
      <c r="D93" s="1232"/>
      <c r="E93" s="1233"/>
      <c r="F93" s="1233"/>
      <c r="G93" s="1233"/>
      <c r="H93" s="1233"/>
      <c r="I93" s="1233"/>
      <c r="J93" s="1233"/>
      <c r="K93" s="1233"/>
      <c r="L93" s="1233"/>
      <c r="M93" s="1233"/>
      <c r="N93" s="1233"/>
      <c r="O93" s="1233"/>
      <c r="P93" s="1233"/>
      <c r="Q93" s="1233"/>
      <c r="R93" s="1233"/>
      <c r="S93" s="1233"/>
      <c r="T93" s="1233"/>
      <c r="U93" s="1233"/>
      <c r="V93" s="1233"/>
      <c r="W93" s="1233"/>
      <c r="X93" s="1233"/>
      <c r="Y93" s="1233"/>
      <c r="Z93" s="1233"/>
      <c r="AA93" s="1233"/>
      <c r="AB93" s="1233"/>
      <c r="AC93" s="1233"/>
      <c r="AD93" s="1233"/>
      <c r="AE93" s="1233"/>
      <c r="AF93" s="1233"/>
      <c r="AG93" s="1233"/>
      <c r="AH93" s="1233"/>
      <c r="AI93" s="1233"/>
      <c r="AJ93" s="1233"/>
      <c r="AK93" s="1233"/>
      <c r="AL93" s="1233"/>
      <c r="AM93" s="1233"/>
      <c r="AN93" s="1233"/>
      <c r="AO93" s="1233"/>
      <c r="AP93" s="1233"/>
      <c r="AQ93" s="1233"/>
      <c r="AR93" s="1233"/>
      <c r="AS93" s="1233"/>
      <c r="AT93" s="1233"/>
      <c r="AU93" s="1233"/>
      <c r="AV93" s="1233"/>
      <c r="AW93" s="1233"/>
      <c r="AX93" s="1233"/>
      <c r="AY93" s="1233"/>
      <c r="AZ93" s="1233"/>
      <c r="BA93" s="1233"/>
      <c r="BB93" s="1233"/>
      <c r="BC93" s="1234"/>
      <c r="BD93" s="1238"/>
      <c r="BE93" s="1238"/>
      <c r="BF93" s="1238"/>
      <c r="BG93" s="1238"/>
      <c r="BH93" s="1238"/>
      <c r="BI93" s="1238"/>
      <c r="BJ93" s="1238"/>
      <c r="BK93" s="1238"/>
      <c r="BL93" s="1238"/>
      <c r="BM93" s="1238"/>
      <c r="BN93" s="1238"/>
    </row>
    <row r="94" spans="1:66" s="110" customFormat="1" ht="20.25" customHeight="1">
      <c r="A94" s="106"/>
      <c r="B94" s="1219"/>
      <c r="C94" s="1219"/>
      <c r="D94" s="1235"/>
      <c r="E94" s="1236"/>
      <c r="F94" s="1236"/>
      <c r="G94" s="1236"/>
      <c r="H94" s="1236"/>
      <c r="I94" s="1236"/>
      <c r="J94" s="1236"/>
      <c r="K94" s="1236"/>
      <c r="L94" s="1236"/>
      <c r="M94" s="1236"/>
      <c r="N94" s="1236"/>
      <c r="O94" s="1236"/>
      <c r="P94" s="1236"/>
      <c r="Q94" s="1236"/>
      <c r="R94" s="1236"/>
      <c r="S94" s="1236"/>
      <c r="T94" s="1236"/>
      <c r="U94" s="1236"/>
      <c r="V94" s="1236"/>
      <c r="W94" s="1236"/>
      <c r="X94" s="1236"/>
      <c r="Y94" s="1236"/>
      <c r="Z94" s="1236"/>
      <c r="AA94" s="1236"/>
      <c r="AB94" s="1236"/>
      <c r="AC94" s="1236"/>
      <c r="AD94" s="1236"/>
      <c r="AE94" s="1236"/>
      <c r="AF94" s="1236"/>
      <c r="AG94" s="1236"/>
      <c r="AH94" s="1236"/>
      <c r="AI94" s="1236"/>
      <c r="AJ94" s="1236"/>
      <c r="AK94" s="1236"/>
      <c r="AL94" s="1236"/>
      <c r="AM94" s="1236"/>
      <c r="AN94" s="1236"/>
      <c r="AO94" s="1236"/>
      <c r="AP94" s="1236"/>
      <c r="AQ94" s="1236"/>
      <c r="AR94" s="1236"/>
      <c r="AS94" s="1236"/>
      <c r="AT94" s="1236"/>
      <c r="AU94" s="1236"/>
      <c r="AV94" s="1236"/>
      <c r="AW94" s="1236"/>
      <c r="AX94" s="1236"/>
      <c r="AY94" s="1236"/>
      <c r="AZ94" s="1236"/>
      <c r="BA94" s="1236"/>
      <c r="BB94" s="1236"/>
      <c r="BC94" s="1237"/>
      <c r="BD94" s="1238"/>
      <c r="BE94" s="1238"/>
      <c r="BF94" s="1238"/>
      <c r="BG94" s="1238"/>
      <c r="BH94" s="1238"/>
      <c r="BI94" s="1238"/>
      <c r="BJ94" s="1238"/>
      <c r="BK94" s="1238"/>
      <c r="BL94" s="1238"/>
      <c r="BM94" s="1238"/>
      <c r="BN94" s="1238"/>
    </row>
    <row r="95" spans="1:66" s="110" customFormat="1" ht="20.25" customHeight="1">
      <c r="A95" s="106"/>
      <c r="B95" s="1219" t="s">
        <v>90</v>
      </c>
      <c r="C95" s="1219"/>
      <c r="D95" s="1229" t="s">
        <v>170</v>
      </c>
      <c r="E95" s="1230"/>
      <c r="F95" s="1230"/>
      <c r="G95" s="1230"/>
      <c r="H95" s="1230"/>
      <c r="I95" s="1230"/>
      <c r="J95" s="1230"/>
      <c r="K95" s="1230"/>
      <c r="L95" s="1230"/>
      <c r="M95" s="1230"/>
      <c r="N95" s="1230"/>
      <c r="O95" s="1230"/>
      <c r="P95" s="1230"/>
      <c r="Q95" s="1230"/>
      <c r="R95" s="1230"/>
      <c r="S95" s="1230"/>
      <c r="T95" s="1230"/>
      <c r="U95" s="1230"/>
      <c r="V95" s="1230"/>
      <c r="W95" s="1230"/>
      <c r="X95" s="1230"/>
      <c r="Y95" s="1230"/>
      <c r="Z95" s="1230"/>
      <c r="AA95" s="1230"/>
      <c r="AB95" s="1230"/>
      <c r="AC95" s="1230"/>
      <c r="AD95" s="1230"/>
      <c r="AE95" s="1230"/>
      <c r="AF95" s="1230"/>
      <c r="AG95" s="1230"/>
      <c r="AH95" s="1230"/>
      <c r="AI95" s="1230"/>
      <c r="AJ95" s="1230"/>
      <c r="AK95" s="1230"/>
      <c r="AL95" s="1230"/>
      <c r="AM95" s="1230"/>
      <c r="AN95" s="1230"/>
      <c r="AO95" s="1230"/>
      <c r="AP95" s="1230"/>
      <c r="AQ95" s="1230"/>
      <c r="AR95" s="1230"/>
      <c r="AS95" s="1230"/>
      <c r="AT95" s="1230"/>
      <c r="AU95" s="1230"/>
      <c r="AV95" s="1230"/>
      <c r="AW95" s="1230"/>
      <c r="AX95" s="1230"/>
      <c r="AY95" s="1230"/>
      <c r="AZ95" s="1230"/>
      <c r="BA95" s="1230"/>
      <c r="BB95" s="1230"/>
      <c r="BC95" s="1231"/>
      <c r="BD95" s="1238"/>
      <c r="BE95" s="1238"/>
      <c r="BF95" s="1238"/>
      <c r="BG95" s="1238"/>
      <c r="BH95" s="1238"/>
      <c r="BI95" s="1238"/>
      <c r="BJ95" s="1238"/>
      <c r="BK95" s="1238"/>
      <c r="BL95" s="1238"/>
      <c r="BM95" s="1238"/>
      <c r="BN95" s="1238"/>
    </row>
    <row r="96" spans="1:66" s="110" customFormat="1" ht="20.25" customHeight="1">
      <c r="A96" s="106"/>
      <c r="B96" s="1219"/>
      <c r="C96" s="1219"/>
      <c r="D96" s="1232"/>
      <c r="E96" s="1233"/>
      <c r="F96" s="1233"/>
      <c r="G96" s="1233"/>
      <c r="H96" s="1233"/>
      <c r="I96" s="1233"/>
      <c r="J96" s="1233"/>
      <c r="K96" s="1233"/>
      <c r="L96" s="1233"/>
      <c r="M96" s="1233"/>
      <c r="N96" s="1233"/>
      <c r="O96" s="1233"/>
      <c r="P96" s="1233"/>
      <c r="Q96" s="1233"/>
      <c r="R96" s="1233"/>
      <c r="S96" s="1233"/>
      <c r="T96" s="1233"/>
      <c r="U96" s="1233"/>
      <c r="V96" s="1233"/>
      <c r="W96" s="1233"/>
      <c r="X96" s="1233"/>
      <c r="Y96" s="1233"/>
      <c r="Z96" s="1233"/>
      <c r="AA96" s="1233"/>
      <c r="AB96" s="1233"/>
      <c r="AC96" s="1233"/>
      <c r="AD96" s="1233"/>
      <c r="AE96" s="1233"/>
      <c r="AF96" s="1233"/>
      <c r="AG96" s="1233"/>
      <c r="AH96" s="1233"/>
      <c r="AI96" s="1233"/>
      <c r="AJ96" s="1233"/>
      <c r="AK96" s="1233"/>
      <c r="AL96" s="1233"/>
      <c r="AM96" s="1233"/>
      <c r="AN96" s="1233"/>
      <c r="AO96" s="1233"/>
      <c r="AP96" s="1233"/>
      <c r="AQ96" s="1233"/>
      <c r="AR96" s="1233"/>
      <c r="AS96" s="1233"/>
      <c r="AT96" s="1233"/>
      <c r="AU96" s="1233"/>
      <c r="AV96" s="1233"/>
      <c r="AW96" s="1233"/>
      <c r="AX96" s="1233"/>
      <c r="AY96" s="1233"/>
      <c r="AZ96" s="1233"/>
      <c r="BA96" s="1233"/>
      <c r="BB96" s="1233"/>
      <c r="BC96" s="1234"/>
      <c r="BD96" s="1238"/>
      <c r="BE96" s="1238"/>
      <c r="BF96" s="1238"/>
      <c r="BG96" s="1238"/>
      <c r="BH96" s="1238"/>
      <c r="BI96" s="1238"/>
      <c r="BJ96" s="1238"/>
      <c r="BK96" s="1238"/>
      <c r="BL96" s="1238"/>
      <c r="BM96" s="1238"/>
      <c r="BN96" s="1238"/>
    </row>
    <row r="97" spans="1:66" s="110" customFormat="1" ht="20.25" customHeight="1">
      <c r="A97" s="106"/>
      <c r="B97" s="1219"/>
      <c r="C97" s="1219"/>
      <c r="D97" s="1235"/>
      <c r="E97" s="1236"/>
      <c r="F97" s="1236"/>
      <c r="G97" s="1236"/>
      <c r="H97" s="1236"/>
      <c r="I97" s="1236"/>
      <c r="J97" s="1236"/>
      <c r="K97" s="1236"/>
      <c r="L97" s="1236"/>
      <c r="M97" s="1236"/>
      <c r="N97" s="1236"/>
      <c r="O97" s="1236"/>
      <c r="P97" s="1236"/>
      <c r="Q97" s="1236"/>
      <c r="R97" s="1236"/>
      <c r="S97" s="1236"/>
      <c r="T97" s="1236"/>
      <c r="U97" s="1236"/>
      <c r="V97" s="1236"/>
      <c r="W97" s="1236"/>
      <c r="X97" s="1236"/>
      <c r="Y97" s="1236"/>
      <c r="Z97" s="1236"/>
      <c r="AA97" s="1236"/>
      <c r="AB97" s="1236"/>
      <c r="AC97" s="1236"/>
      <c r="AD97" s="1236"/>
      <c r="AE97" s="1236"/>
      <c r="AF97" s="1236"/>
      <c r="AG97" s="1236"/>
      <c r="AH97" s="1236"/>
      <c r="AI97" s="1236"/>
      <c r="AJ97" s="1236"/>
      <c r="AK97" s="1236"/>
      <c r="AL97" s="1236"/>
      <c r="AM97" s="1236"/>
      <c r="AN97" s="1236"/>
      <c r="AO97" s="1236"/>
      <c r="AP97" s="1236"/>
      <c r="AQ97" s="1236"/>
      <c r="AR97" s="1236"/>
      <c r="AS97" s="1236"/>
      <c r="AT97" s="1236"/>
      <c r="AU97" s="1236"/>
      <c r="AV97" s="1236"/>
      <c r="AW97" s="1236"/>
      <c r="AX97" s="1236"/>
      <c r="AY97" s="1236"/>
      <c r="AZ97" s="1236"/>
      <c r="BA97" s="1236"/>
      <c r="BB97" s="1236"/>
      <c r="BC97" s="1237"/>
      <c r="BD97" s="1238"/>
      <c r="BE97" s="1238"/>
      <c r="BF97" s="1238"/>
      <c r="BG97" s="1238"/>
      <c r="BH97" s="1238"/>
      <c r="BI97" s="1238"/>
      <c r="BJ97" s="1238"/>
      <c r="BK97" s="1238"/>
      <c r="BL97" s="1238"/>
      <c r="BM97" s="1238"/>
      <c r="BN97" s="1238"/>
    </row>
    <row r="98" spans="1:66" s="110" customFormat="1" ht="20.25" customHeight="1">
      <c r="A98" s="106"/>
      <c r="B98" s="1219" t="s">
        <v>91</v>
      </c>
      <c r="C98" s="1219"/>
      <c r="D98" s="1229" t="s">
        <v>170</v>
      </c>
      <c r="E98" s="1230"/>
      <c r="F98" s="1230"/>
      <c r="G98" s="1230"/>
      <c r="H98" s="1230"/>
      <c r="I98" s="1230"/>
      <c r="J98" s="1230"/>
      <c r="K98" s="1230"/>
      <c r="L98" s="1230"/>
      <c r="M98" s="1230"/>
      <c r="N98" s="1230"/>
      <c r="O98" s="1230"/>
      <c r="P98" s="1230"/>
      <c r="Q98" s="1230"/>
      <c r="R98" s="1230"/>
      <c r="S98" s="1230"/>
      <c r="T98" s="1230"/>
      <c r="U98" s="1230"/>
      <c r="V98" s="1230"/>
      <c r="W98" s="1230"/>
      <c r="X98" s="1230"/>
      <c r="Y98" s="1230"/>
      <c r="Z98" s="1230"/>
      <c r="AA98" s="1230"/>
      <c r="AB98" s="1230"/>
      <c r="AC98" s="1230"/>
      <c r="AD98" s="1230"/>
      <c r="AE98" s="1230"/>
      <c r="AF98" s="1230"/>
      <c r="AG98" s="1230"/>
      <c r="AH98" s="1230"/>
      <c r="AI98" s="1230"/>
      <c r="AJ98" s="1230"/>
      <c r="AK98" s="1230"/>
      <c r="AL98" s="1230"/>
      <c r="AM98" s="1230"/>
      <c r="AN98" s="1230"/>
      <c r="AO98" s="1230"/>
      <c r="AP98" s="1230"/>
      <c r="AQ98" s="1230"/>
      <c r="AR98" s="1230"/>
      <c r="AS98" s="1230"/>
      <c r="AT98" s="1230"/>
      <c r="AU98" s="1230"/>
      <c r="AV98" s="1230"/>
      <c r="AW98" s="1230"/>
      <c r="AX98" s="1230"/>
      <c r="AY98" s="1230"/>
      <c r="AZ98" s="1230"/>
      <c r="BA98" s="1230"/>
      <c r="BB98" s="1230"/>
      <c r="BC98" s="1231"/>
      <c r="BD98" s="1238"/>
      <c r="BE98" s="1238"/>
      <c r="BF98" s="1238"/>
      <c r="BG98" s="1238"/>
      <c r="BH98" s="1238"/>
      <c r="BI98" s="1238"/>
      <c r="BJ98" s="1238"/>
      <c r="BK98" s="1238"/>
      <c r="BL98" s="1238"/>
      <c r="BM98" s="1238"/>
      <c r="BN98" s="1238"/>
    </row>
    <row r="99" spans="1:66" s="110" customFormat="1" ht="20.25" customHeight="1">
      <c r="A99" s="106"/>
      <c r="B99" s="1219"/>
      <c r="C99" s="1219"/>
      <c r="D99" s="1232"/>
      <c r="E99" s="1233"/>
      <c r="F99" s="1233"/>
      <c r="G99" s="1233"/>
      <c r="H99" s="1233"/>
      <c r="I99" s="1233"/>
      <c r="J99" s="1233"/>
      <c r="K99" s="1233"/>
      <c r="L99" s="1233"/>
      <c r="M99" s="1233"/>
      <c r="N99" s="1233"/>
      <c r="O99" s="1233"/>
      <c r="P99" s="1233"/>
      <c r="Q99" s="1233"/>
      <c r="R99" s="1233"/>
      <c r="S99" s="1233"/>
      <c r="T99" s="1233"/>
      <c r="U99" s="1233"/>
      <c r="V99" s="1233"/>
      <c r="W99" s="1233"/>
      <c r="X99" s="1233"/>
      <c r="Y99" s="1233"/>
      <c r="Z99" s="1233"/>
      <c r="AA99" s="1233"/>
      <c r="AB99" s="1233"/>
      <c r="AC99" s="1233"/>
      <c r="AD99" s="1233"/>
      <c r="AE99" s="1233"/>
      <c r="AF99" s="1233"/>
      <c r="AG99" s="1233"/>
      <c r="AH99" s="1233"/>
      <c r="AI99" s="1233"/>
      <c r="AJ99" s="1233"/>
      <c r="AK99" s="1233"/>
      <c r="AL99" s="1233"/>
      <c r="AM99" s="1233"/>
      <c r="AN99" s="1233"/>
      <c r="AO99" s="1233"/>
      <c r="AP99" s="1233"/>
      <c r="AQ99" s="1233"/>
      <c r="AR99" s="1233"/>
      <c r="AS99" s="1233"/>
      <c r="AT99" s="1233"/>
      <c r="AU99" s="1233"/>
      <c r="AV99" s="1233"/>
      <c r="AW99" s="1233"/>
      <c r="AX99" s="1233"/>
      <c r="AY99" s="1233"/>
      <c r="AZ99" s="1233"/>
      <c r="BA99" s="1233"/>
      <c r="BB99" s="1233"/>
      <c r="BC99" s="1234"/>
      <c r="BD99" s="1238"/>
      <c r="BE99" s="1238"/>
      <c r="BF99" s="1238"/>
      <c r="BG99" s="1238"/>
      <c r="BH99" s="1238"/>
      <c r="BI99" s="1238"/>
      <c r="BJ99" s="1238"/>
      <c r="BK99" s="1238"/>
      <c r="BL99" s="1238"/>
      <c r="BM99" s="1238"/>
      <c r="BN99" s="1238"/>
    </row>
    <row r="100" spans="1:66" s="110" customFormat="1" ht="20.25" customHeight="1">
      <c r="A100" s="106"/>
      <c r="B100" s="1219"/>
      <c r="C100" s="1219"/>
      <c r="D100" s="1235"/>
      <c r="E100" s="1236"/>
      <c r="F100" s="1236"/>
      <c r="G100" s="1236"/>
      <c r="H100" s="1236"/>
      <c r="I100" s="1236"/>
      <c r="J100" s="1236"/>
      <c r="K100" s="1236"/>
      <c r="L100" s="1236"/>
      <c r="M100" s="1236"/>
      <c r="N100" s="1236"/>
      <c r="O100" s="1236"/>
      <c r="P100" s="1236"/>
      <c r="Q100" s="1236"/>
      <c r="R100" s="1236"/>
      <c r="S100" s="1236"/>
      <c r="T100" s="1236"/>
      <c r="U100" s="1236"/>
      <c r="V100" s="1236"/>
      <c r="W100" s="1236"/>
      <c r="X100" s="1236"/>
      <c r="Y100" s="1236"/>
      <c r="Z100" s="1236"/>
      <c r="AA100" s="1236"/>
      <c r="AB100" s="1236"/>
      <c r="AC100" s="1236"/>
      <c r="AD100" s="1236"/>
      <c r="AE100" s="1236"/>
      <c r="AF100" s="1236"/>
      <c r="AG100" s="1236"/>
      <c r="AH100" s="1236"/>
      <c r="AI100" s="1236"/>
      <c r="AJ100" s="1236"/>
      <c r="AK100" s="1236"/>
      <c r="AL100" s="1236"/>
      <c r="AM100" s="1236"/>
      <c r="AN100" s="1236"/>
      <c r="AO100" s="1236"/>
      <c r="AP100" s="1236"/>
      <c r="AQ100" s="1236"/>
      <c r="AR100" s="1236"/>
      <c r="AS100" s="1236"/>
      <c r="AT100" s="1236"/>
      <c r="AU100" s="1236"/>
      <c r="AV100" s="1236"/>
      <c r="AW100" s="1236"/>
      <c r="AX100" s="1236"/>
      <c r="AY100" s="1236"/>
      <c r="AZ100" s="1236"/>
      <c r="BA100" s="1236"/>
      <c r="BB100" s="1236"/>
      <c r="BC100" s="1237"/>
      <c r="BD100" s="1238"/>
      <c r="BE100" s="1238"/>
      <c r="BF100" s="1238"/>
      <c r="BG100" s="1238"/>
      <c r="BH100" s="1238"/>
      <c r="BI100" s="1238"/>
      <c r="BJ100" s="1238"/>
      <c r="BK100" s="1238"/>
      <c r="BL100" s="1238"/>
      <c r="BM100" s="1238"/>
      <c r="BN100" s="1238"/>
    </row>
    <row r="101" spans="1:66" s="110" customFormat="1" ht="20.25" customHeight="1">
      <c r="A101" s="106"/>
      <c r="B101" s="1219" t="s">
        <v>92</v>
      </c>
      <c r="C101" s="1219"/>
      <c r="D101" s="1242" t="s">
        <v>669</v>
      </c>
      <c r="E101" s="1243"/>
      <c r="F101" s="1243"/>
      <c r="G101" s="1243"/>
      <c r="H101" s="1243"/>
      <c r="I101" s="1243"/>
      <c r="J101" s="1243"/>
      <c r="K101" s="1243"/>
      <c r="L101" s="1243"/>
      <c r="M101" s="1243"/>
      <c r="N101" s="1243"/>
      <c r="O101" s="1243"/>
      <c r="P101" s="1243"/>
      <c r="Q101" s="1243"/>
      <c r="R101" s="1243"/>
      <c r="S101" s="1243"/>
      <c r="T101" s="1243"/>
      <c r="U101" s="1243"/>
      <c r="V101" s="1243"/>
      <c r="W101" s="1243"/>
      <c r="X101" s="1243"/>
      <c r="Y101" s="1243"/>
      <c r="Z101" s="1243"/>
      <c r="AA101" s="1243"/>
      <c r="AB101" s="1243"/>
      <c r="AC101" s="1243"/>
      <c r="AD101" s="1243"/>
      <c r="AE101" s="1243"/>
      <c r="AF101" s="1243"/>
      <c r="AG101" s="1243"/>
      <c r="AH101" s="1243"/>
      <c r="AI101" s="1243"/>
      <c r="AJ101" s="1243"/>
      <c r="AK101" s="1243"/>
      <c r="AL101" s="1243"/>
      <c r="AM101" s="1243"/>
      <c r="AN101" s="1243"/>
      <c r="AO101" s="1243"/>
      <c r="AP101" s="1243"/>
      <c r="AQ101" s="1243"/>
      <c r="AR101" s="1243"/>
      <c r="AS101" s="1243"/>
      <c r="AT101" s="1243"/>
      <c r="AU101" s="1243"/>
      <c r="AV101" s="1243"/>
      <c r="AW101" s="1243"/>
      <c r="AX101" s="1243"/>
      <c r="AY101" s="1243"/>
      <c r="AZ101" s="1243"/>
      <c r="BA101" s="1243"/>
      <c r="BB101" s="1243"/>
      <c r="BC101" s="1244"/>
      <c r="BD101" s="1251">
        <f>BD86+BD92+BD95+BD98</f>
        <v>0</v>
      </c>
      <c r="BE101" s="1252"/>
      <c r="BF101" s="1252"/>
      <c r="BG101" s="1252"/>
      <c r="BH101" s="1252"/>
      <c r="BI101" s="1252"/>
      <c r="BJ101" s="1252"/>
      <c r="BK101" s="1252"/>
      <c r="BL101" s="1252"/>
      <c r="BM101" s="1252"/>
      <c r="BN101" s="1253"/>
    </row>
    <row r="102" spans="1:66" s="110" customFormat="1" ht="20.25" customHeight="1">
      <c r="A102" s="106"/>
      <c r="B102" s="1219"/>
      <c r="C102" s="1219"/>
      <c r="D102" s="1245"/>
      <c r="E102" s="1246"/>
      <c r="F102" s="1246"/>
      <c r="G102" s="1246"/>
      <c r="H102" s="1246"/>
      <c r="I102" s="1246"/>
      <c r="J102" s="1246"/>
      <c r="K102" s="1246"/>
      <c r="L102" s="1246"/>
      <c r="M102" s="1246"/>
      <c r="N102" s="1246"/>
      <c r="O102" s="1246"/>
      <c r="P102" s="1246"/>
      <c r="Q102" s="1246"/>
      <c r="R102" s="1246"/>
      <c r="S102" s="1246"/>
      <c r="T102" s="1246"/>
      <c r="U102" s="1246"/>
      <c r="V102" s="1246"/>
      <c r="W102" s="1246"/>
      <c r="X102" s="1246"/>
      <c r="Y102" s="1246"/>
      <c r="Z102" s="1246"/>
      <c r="AA102" s="1246"/>
      <c r="AB102" s="1246"/>
      <c r="AC102" s="1246"/>
      <c r="AD102" s="1246"/>
      <c r="AE102" s="1246"/>
      <c r="AF102" s="1246"/>
      <c r="AG102" s="1246"/>
      <c r="AH102" s="1246"/>
      <c r="AI102" s="1246"/>
      <c r="AJ102" s="1246"/>
      <c r="AK102" s="1246"/>
      <c r="AL102" s="1246"/>
      <c r="AM102" s="1246"/>
      <c r="AN102" s="1246"/>
      <c r="AO102" s="1246"/>
      <c r="AP102" s="1246"/>
      <c r="AQ102" s="1246"/>
      <c r="AR102" s="1246"/>
      <c r="AS102" s="1246"/>
      <c r="AT102" s="1246"/>
      <c r="AU102" s="1246"/>
      <c r="AV102" s="1246"/>
      <c r="AW102" s="1246"/>
      <c r="AX102" s="1246"/>
      <c r="AY102" s="1246"/>
      <c r="AZ102" s="1246"/>
      <c r="BA102" s="1246"/>
      <c r="BB102" s="1246"/>
      <c r="BC102" s="1247"/>
      <c r="BD102" s="1254"/>
      <c r="BE102" s="1255"/>
      <c r="BF102" s="1255"/>
      <c r="BG102" s="1255"/>
      <c r="BH102" s="1255"/>
      <c r="BI102" s="1255"/>
      <c r="BJ102" s="1255"/>
      <c r="BK102" s="1255"/>
      <c r="BL102" s="1255"/>
      <c r="BM102" s="1255"/>
      <c r="BN102" s="1256"/>
    </row>
    <row r="103" spans="1:66" s="110" customFormat="1" ht="20.25" customHeight="1">
      <c r="A103" s="106"/>
      <c r="B103" s="1219"/>
      <c r="C103" s="1219"/>
      <c r="D103" s="1248"/>
      <c r="E103" s="1249"/>
      <c r="F103" s="1249"/>
      <c r="G103" s="1249"/>
      <c r="H103" s="1249"/>
      <c r="I103" s="1249"/>
      <c r="J103" s="1249"/>
      <c r="K103" s="1249"/>
      <c r="L103" s="1249"/>
      <c r="M103" s="1249"/>
      <c r="N103" s="1249"/>
      <c r="O103" s="1249"/>
      <c r="P103" s="1249"/>
      <c r="Q103" s="1249"/>
      <c r="R103" s="1249"/>
      <c r="S103" s="1249"/>
      <c r="T103" s="1249"/>
      <c r="U103" s="1249"/>
      <c r="V103" s="1249"/>
      <c r="W103" s="1249"/>
      <c r="X103" s="1249"/>
      <c r="Y103" s="1249"/>
      <c r="Z103" s="1249"/>
      <c r="AA103" s="1249"/>
      <c r="AB103" s="1249"/>
      <c r="AC103" s="1249"/>
      <c r="AD103" s="1249"/>
      <c r="AE103" s="1249"/>
      <c r="AF103" s="1249"/>
      <c r="AG103" s="1249"/>
      <c r="AH103" s="1249"/>
      <c r="AI103" s="1249"/>
      <c r="AJ103" s="1249"/>
      <c r="AK103" s="1249"/>
      <c r="AL103" s="1249"/>
      <c r="AM103" s="1249"/>
      <c r="AN103" s="1249"/>
      <c r="AO103" s="1249"/>
      <c r="AP103" s="1249"/>
      <c r="AQ103" s="1249"/>
      <c r="AR103" s="1249"/>
      <c r="AS103" s="1249"/>
      <c r="AT103" s="1249"/>
      <c r="AU103" s="1249"/>
      <c r="AV103" s="1249"/>
      <c r="AW103" s="1249"/>
      <c r="AX103" s="1249"/>
      <c r="AY103" s="1249"/>
      <c r="AZ103" s="1249"/>
      <c r="BA103" s="1249"/>
      <c r="BB103" s="1249"/>
      <c r="BC103" s="1250"/>
      <c r="BD103" s="1257"/>
      <c r="BE103" s="1258"/>
      <c r="BF103" s="1258"/>
      <c r="BG103" s="1258"/>
      <c r="BH103" s="1258"/>
      <c r="BI103" s="1258"/>
      <c r="BJ103" s="1258"/>
      <c r="BK103" s="1258"/>
      <c r="BL103" s="1258"/>
      <c r="BM103" s="1258"/>
      <c r="BN103" s="1259"/>
    </row>
    <row r="104" spans="1:57" s="110" customFormat="1" ht="20.25" customHeight="1">
      <c r="A104" s="106"/>
      <c r="B104" s="108"/>
      <c r="C104" s="109"/>
      <c r="D104" s="117"/>
      <c r="E104" s="109"/>
      <c r="F104" s="109"/>
      <c r="G104" s="109"/>
      <c r="H104" s="109"/>
      <c r="I104" s="109"/>
      <c r="J104" s="109"/>
      <c r="K104" s="109"/>
      <c r="L104" s="109"/>
      <c r="M104" s="109"/>
      <c r="N104" s="109"/>
      <c r="O104" s="109"/>
      <c r="P104" s="335"/>
      <c r="Q104" s="335"/>
      <c r="R104" s="335"/>
      <c r="S104" s="335"/>
      <c r="AV104" s="335"/>
      <c r="AW104" s="335"/>
      <c r="AX104" s="334"/>
      <c r="AY104" s="334"/>
      <c r="AZ104" s="334"/>
      <c r="BA104" s="334"/>
      <c r="BB104" s="335"/>
      <c r="BC104" s="335"/>
      <c r="BD104" s="335"/>
      <c r="BE104" s="111"/>
    </row>
    <row r="105" spans="1:57" s="110" customFormat="1" ht="20.25" customHeight="1">
      <c r="A105" s="106"/>
      <c r="B105" s="108"/>
      <c r="C105" s="109"/>
      <c r="D105" s="117"/>
      <c r="E105" s="109"/>
      <c r="F105" s="109"/>
      <c r="G105" s="109"/>
      <c r="H105" s="109"/>
      <c r="I105" s="109"/>
      <c r="J105" s="109"/>
      <c r="K105" s="109"/>
      <c r="L105" s="109"/>
      <c r="M105" s="109"/>
      <c r="N105" s="109"/>
      <c r="O105" s="109"/>
      <c r="P105" s="335"/>
      <c r="Q105" s="335"/>
      <c r="R105" s="335"/>
      <c r="S105" s="335"/>
      <c r="AV105" s="335"/>
      <c r="AW105" s="335"/>
      <c r="AX105" s="334"/>
      <c r="AY105" s="334"/>
      <c r="AZ105" s="334"/>
      <c r="BA105" s="334"/>
      <c r="BB105" s="335"/>
      <c r="BC105" s="335"/>
      <c r="BD105" s="335"/>
      <c r="BE105" s="111"/>
    </row>
    <row r="106" spans="1:66" s="110" customFormat="1" ht="20.25" customHeight="1">
      <c r="A106" s="106"/>
      <c r="B106" s="1219" t="s">
        <v>94</v>
      </c>
      <c r="C106" s="1219"/>
      <c r="D106" s="1260" t="s">
        <v>670</v>
      </c>
      <c r="E106" s="1260"/>
      <c r="F106" s="1260"/>
      <c r="G106" s="1260"/>
      <c r="H106" s="1260"/>
      <c r="I106" s="1260"/>
      <c r="J106" s="1260"/>
      <c r="K106" s="1260"/>
      <c r="L106" s="1260"/>
      <c r="M106" s="1260"/>
      <c r="N106" s="1260"/>
      <c r="O106" s="1260"/>
      <c r="P106" s="1260"/>
      <c r="Q106" s="1260"/>
      <c r="R106" s="1260"/>
      <c r="S106" s="1260"/>
      <c r="T106" s="1260"/>
      <c r="U106" s="1260"/>
      <c r="V106" s="1260"/>
      <c r="W106" s="1260"/>
      <c r="X106" s="1260"/>
      <c r="Y106" s="1260"/>
      <c r="Z106" s="1260"/>
      <c r="AA106" s="1260"/>
      <c r="AB106" s="1260"/>
      <c r="AC106" s="1260"/>
      <c r="AD106" s="1260"/>
      <c r="AE106" s="1260"/>
      <c r="AF106" s="1260"/>
      <c r="AG106" s="1260"/>
      <c r="AH106" s="1260"/>
      <c r="AI106" s="1260"/>
      <c r="AJ106" s="1260"/>
      <c r="AK106" s="1260"/>
      <c r="AL106" s="1260"/>
      <c r="AM106" s="1260"/>
      <c r="AN106" s="1260"/>
      <c r="AO106" s="1260"/>
      <c r="AP106" s="1260"/>
      <c r="AQ106" s="1260"/>
      <c r="AR106" s="1260"/>
      <c r="AS106" s="1260"/>
      <c r="AT106" s="1260"/>
      <c r="AU106" s="1260"/>
      <c r="AV106" s="1260"/>
      <c r="AW106" s="1260"/>
      <c r="AX106" s="1261">
        <f>0.4*BD101</f>
        <v>0</v>
      </c>
      <c r="AY106" s="1262"/>
      <c r="AZ106" s="1262"/>
      <c r="BA106" s="1262"/>
      <c r="BB106" s="1262"/>
      <c r="BC106" s="1262"/>
      <c r="BD106" s="1262"/>
      <c r="BE106" s="1262"/>
      <c r="BF106" s="1262"/>
      <c r="BG106" s="1262"/>
      <c r="BH106" s="1262"/>
      <c r="BI106" s="1262"/>
      <c r="BJ106" s="1262"/>
      <c r="BK106" s="1262"/>
      <c r="BL106" s="1262"/>
      <c r="BM106" s="1262"/>
      <c r="BN106" s="1263"/>
    </row>
    <row r="107" spans="1:66" s="110" customFormat="1" ht="20.25" customHeight="1">
      <c r="A107" s="106"/>
      <c r="B107" s="1219"/>
      <c r="C107" s="1219"/>
      <c r="D107" s="1260"/>
      <c r="E107" s="1260"/>
      <c r="F107" s="1260"/>
      <c r="G107" s="1260"/>
      <c r="H107" s="1260"/>
      <c r="I107" s="1260"/>
      <c r="J107" s="1260"/>
      <c r="K107" s="1260"/>
      <c r="L107" s="1260"/>
      <c r="M107" s="1260"/>
      <c r="N107" s="1260"/>
      <c r="O107" s="1260"/>
      <c r="P107" s="1260"/>
      <c r="Q107" s="1260"/>
      <c r="R107" s="1260"/>
      <c r="S107" s="1260"/>
      <c r="T107" s="1260"/>
      <c r="U107" s="1260"/>
      <c r="V107" s="1260"/>
      <c r="W107" s="1260"/>
      <c r="X107" s="1260"/>
      <c r="Y107" s="1260"/>
      <c r="Z107" s="1260"/>
      <c r="AA107" s="1260"/>
      <c r="AB107" s="1260"/>
      <c r="AC107" s="1260"/>
      <c r="AD107" s="1260"/>
      <c r="AE107" s="1260"/>
      <c r="AF107" s="1260"/>
      <c r="AG107" s="1260"/>
      <c r="AH107" s="1260"/>
      <c r="AI107" s="1260"/>
      <c r="AJ107" s="1260"/>
      <c r="AK107" s="1260"/>
      <c r="AL107" s="1260"/>
      <c r="AM107" s="1260"/>
      <c r="AN107" s="1260"/>
      <c r="AO107" s="1260"/>
      <c r="AP107" s="1260"/>
      <c r="AQ107" s="1260"/>
      <c r="AR107" s="1260"/>
      <c r="AS107" s="1260"/>
      <c r="AT107" s="1260"/>
      <c r="AU107" s="1260"/>
      <c r="AV107" s="1260"/>
      <c r="AW107" s="1260"/>
      <c r="AX107" s="1264"/>
      <c r="AY107" s="1265"/>
      <c r="AZ107" s="1265"/>
      <c r="BA107" s="1265"/>
      <c r="BB107" s="1265"/>
      <c r="BC107" s="1265"/>
      <c r="BD107" s="1265"/>
      <c r="BE107" s="1265"/>
      <c r="BF107" s="1265"/>
      <c r="BG107" s="1265"/>
      <c r="BH107" s="1265"/>
      <c r="BI107" s="1265"/>
      <c r="BJ107" s="1265"/>
      <c r="BK107" s="1265"/>
      <c r="BL107" s="1265"/>
      <c r="BM107" s="1265"/>
      <c r="BN107" s="1266"/>
    </row>
    <row r="108" spans="1:66" s="110" customFormat="1" ht="20.25" customHeight="1">
      <c r="A108" s="106"/>
      <c r="B108" s="1219"/>
      <c r="C108" s="1219"/>
      <c r="D108" s="1260"/>
      <c r="E108" s="1260"/>
      <c r="F108" s="1260"/>
      <c r="G108" s="1260"/>
      <c r="H108" s="1260"/>
      <c r="I108" s="1260"/>
      <c r="J108" s="1260"/>
      <c r="K108" s="1260"/>
      <c r="L108" s="1260"/>
      <c r="M108" s="1260"/>
      <c r="N108" s="1260"/>
      <c r="O108" s="1260"/>
      <c r="P108" s="1260"/>
      <c r="Q108" s="1260"/>
      <c r="R108" s="1260"/>
      <c r="S108" s="1260"/>
      <c r="T108" s="1260"/>
      <c r="U108" s="1260"/>
      <c r="V108" s="1260"/>
      <c r="W108" s="1260"/>
      <c r="X108" s="1260"/>
      <c r="Y108" s="1260"/>
      <c r="Z108" s="1260"/>
      <c r="AA108" s="1260"/>
      <c r="AB108" s="1260"/>
      <c r="AC108" s="1260"/>
      <c r="AD108" s="1260"/>
      <c r="AE108" s="1260"/>
      <c r="AF108" s="1260"/>
      <c r="AG108" s="1260"/>
      <c r="AH108" s="1260"/>
      <c r="AI108" s="1260"/>
      <c r="AJ108" s="1260"/>
      <c r="AK108" s="1260"/>
      <c r="AL108" s="1260"/>
      <c r="AM108" s="1260"/>
      <c r="AN108" s="1260"/>
      <c r="AO108" s="1260"/>
      <c r="AP108" s="1260"/>
      <c r="AQ108" s="1260"/>
      <c r="AR108" s="1260"/>
      <c r="AS108" s="1260"/>
      <c r="AT108" s="1260"/>
      <c r="AU108" s="1260"/>
      <c r="AV108" s="1260"/>
      <c r="AW108" s="1260"/>
      <c r="AX108" s="1267"/>
      <c r="AY108" s="1268"/>
      <c r="AZ108" s="1268"/>
      <c r="BA108" s="1268"/>
      <c r="BB108" s="1268"/>
      <c r="BC108" s="1268"/>
      <c r="BD108" s="1268"/>
      <c r="BE108" s="1268"/>
      <c r="BF108" s="1268"/>
      <c r="BG108" s="1268"/>
      <c r="BH108" s="1268"/>
      <c r="BI108" s="1268"/>
      <c r="BJ108" s="1268"/>
      <c r="BK108" s="1268"/>
      <c r="BL108" s="1268"/>
      <c r="BM108" s="1268"/>
      <c r="BN108" s="1269"/>
    </row>
    <row r="109" spans="1:66" s="110" customFormat="1" ht="20.25" customHeight="1">
      <c r="A109" s="106"/>
      <c r="B109" s="1219" t="s">
        <v>95</v>
      </c>
      <c r="C109" s="1219"/>
      <c r="D109" s="1270" t="s">
        <v>93</v>
      </c>
      <c r="E109" s="1270"/>
      <c r="F109" s="1270"/>
      <c r="G109" s="1270"/>
      <c r="H109" s="1270"/>
      <c r="I109" s="1270"/>
      <c r="J109" s="1270"/>
      <c r="K109" s="1270"/>
      <c r="L109" s="1270"/>
      <c r="M109" s="1270"/>
      <c r="N109" s="1270"/>
      <c r="O109" s="1270"/>
      <c r="P109" s="1270"/>
      <c r="Q109" s="1270"/>
      <c r="R109" s="1270"/>
      <c r="S109" s="1270"/>
      <c r="T109" s="1270"/>
      <c r="U109" s="1270"/>
      <c r="V109" s="1270"/>
      <c r="W109" s="1270"/>
      <c r="X109" s="1270"/>
      <c r="Y109" s="1270"/>
      <c r="Z109" s="1270"/>
      <c r="AA109" s="1270"/>
      <c r="AB109" s="1270"/>
      <c r="AC109" s="1270"/>
      <c r="AD109" s="1270"/>
      <c r="AE109" s="1270"/>
      <c r="AF109" s="1270"/>
      <c r="AG109" s="1270"/>
      <c r="AH109" s="1270"/>
      <c r="AI109" s="1270"/>
      <c r="AJ109" s="1270"/>
      <c r="AK109" s="1270"/>
      <c r="AL109" s="1270"/>
      <c r="AM109" s="1270"/>
      <c r="AN109" s="1270"/>
      <c r="AO109" s="1270"/>
      <c r="AP109" s="1270"/>
      <c r="AQ109" s="1270"/>
      <c r="AR109" s="1270"/>
      <c r="AS109" s="1270"/>
      <c r="AT109" s="1270"/>
      <c r="AU109" s="1270"/>
      <c r="AV109" s="1270"/>
      <c r="AW109" s="1270"/>
      <c r="AX109" s="1271" t="str">
        <f>IF(AX106=0,"NO",IF(BD78&gt;AX106,"NO","OK"))</f>
        <v>NO</v>
      </c>
      <c r="AY109" s="1271"/>
      <c r="AZ109" s="1271"/>
      <c r="BA109" s="1271"/>
      <c r="BB109" s="1271"/>
      <c r="BC109" s="1271"/>
      <c r="BD109" s="1271"/>
      <c r="BE109" s="1271"/>
      <c r="BF109" s="1271"/>
      <c r="BG109" s="1271"/>
      <c r="BH109" s="1271"/>
      <c r="BI109" s="1271"/>
      <c r="BJ109" s="1271"/>
      <c r="BK109" s="1271"/>
      <c r="BL109" s="1271"/>
      <c r="BM109" s="1271"/>
      <c r="BN109" s="1271"/>
    </row>
    <row r="110" spans="1:66" s="110" customFormat="1" ht="20.25" customHeight="1">
      <c r="A110" s="106"/>
      <c r="B110" s="1219"/>
      <c r="C110" s="1219"/>
      <c r="D110" s="1270"/>
      <c r="E110" s="1270"/>
      <c r="F110" s="1270"/>
      <c r="G110" s="1270"/>
      <c r="H110" s="1270"/>
      <c r="I110" s="1270"/>
      <c r="J110" s="1270"/>
      <c r="K110" s="1270"/>
      <c r="L110" s="1270"/>
      <c r="M110" s="1270"/>
      <c r="N110" s="1270"/>
      <c r="O110" s="1270"/>
      <c r="P110" s="1270"/>
      <c r="Q110" s="1270"/>
      <c r="R110" s="1270"/>
      <c r="S110" s="1270"/>
      <c r="T110" s="1270"/>
      <c r="U110" s="1270"/>
      <c r="V110" s="1270"/>
      <c r="W110" s="1270"/>
      <c r="X110" s="1270"/>
      <c r="Y110" s="1270"/>
      <c r="Z110" s="1270"/>
      <c r="AA110" s="1270"/>
      <c r="AB110" s="1270"/>
      <c r="AC110" s="1270"/>
      <c r="AD110" s="1270"/>
      <c r="AE110" s="1270"/>
      <c r="AF110" s="1270"/>
      <c r="AG110" s="1270"/>
      <c r="AH110" s="1270"/>
      <c r="AI110" s="1270"/>
      <c r="AJ110" s="1270"/>
      <c r="AK110" s="1270"/>
      <c r="AL110" s="1270"/>
      <c r="AM110" s="1270"/>
      <c r="AN110" s="1270"/>
      <c r="AO110" s="1270"/>
      <c r="AP110" s="1270"/>
      <c r="AQ110" s="1270"/>
      <c r="AR110" s="1270"/>
      <c r="AS110" s="1270"/>
      <c r="AT110" s="1270"/>
      <c r="AU110" s="1270"/>
      <c r="AV110" s="1270"/>
      <c r="AW110" s="1270"/>
      <c r="AX110" s="1271"/>
      <c r="AY110" s="1271"/>
      <c r="AZ110" s="1271"/>
      <c r="BA110" s="1271"/>
      <c r="BB110" s="1271"/>
      <c r="BC110" s="1271"/>
      <c r="BD110" s="1271"/>
      <c r="BE110" s="1271"/>
      <c r="BF110" s="1271"/>
      <c r="BG110" s="1271"/>
      <c r="BH110" s="1271"/>
      <c r="BI110" s="1271"/>
      <c r="BJ110" s="1271"/>
      <c r="BK110" s="1271"/>
      <c r="BL110" s="1271"/>
      <c r="BM110" s="1271"/>
      <c r="BN110" s="1271"/>
    </row>
    <row r="111" spans="1:66" s="110" customFormat="1" ht="20.25" customHeight="1">
      <c r="A111" s="106"/>
      <c r="B111" s="1219"/>
      <c r="C111" s="1219"/>
      <c r="D111" s="1270"/>
      <c r="E111" s="1270"/>
      <c r="F111" s="1270"/>
      <c r="G111" s="1270"/>
      <c r="H111" s="1270"/>
      <c r="I111" s="1270"/>
      <c r="J111" s="1270"/>
      <c r="K111" s="1270"/>
      <c r="L111" s="1270"/>
      <c r="M111" s="1270"/>
      <c r="N111" s="1270"/>
      <c r="O111" s="1270"/>
      <c r="P111" s="1270"/>
      <c r="Q111" s="1270"/>
      <c r="R111" s="1270"/>
      <c r="S111" s="1270"/>
      <c r="T111" s="1270"/>
      <c r="U111" s="1270"/>
      <c r="V111" s="1270"/>
      <c r="W111" s="1270"/>
      <c r="X111" s="1270"/>
      <c r="Y111" s="1270"/>
      <c r="Z111" s="1270"/>
      <c r="AA111" s="1270"/>
      <c r="AB111" s="1270"/>
      <c r="AC111" s="1270"/>
      <c r="AD111" s="1270"/>
      <c r="AE111" s="1270"/>
      <c r="AF111" s="1270"/>
      <c r="AG111" s="1270"/>
      <c r="AH111" s="1270"/>
      <c r="AI111" s="1270"/>
      <c r="AJ111" s="1270"/>
      <c r="AK111" s="1270"/>
      <c r="AL111" s="1270"/>
      <c r="AM111" s="1270"/>
      <c r="AN111" s="1270"/>
      <c r="AO111" s="1270"/>
      <c r="AP111" s="1270"/>
      <c r="AQ111" s="1270"/>
      <c r="AR111" s="1270"/>
      <c r="AS111" s="1270"/>
      <c r="AT111" s="1270"/>
      <c r="AU111" s="1270"/>
      <c r="AV111" s="1270"/>
      <c r="AW111" s="1270"/>
      <c r="AX111" s="1271"/>
      <c r="AY111" s="1271"/>
      <c r="AZ111" s="1271"/>
      <c r="BA111" s="1271"/>
      <c r="BB111" s="1271"/>
      <c r="BC111" s="1271"/>
      <c r="BD111" s="1271"/>
      <c r="BE111" s="1271"/>
      <c r="BF111" s="1271"/>
      <c r="BG111" s="1271"/>
      <c r="BH111" s="1271"/>
      <c r="BI111" s="1271"/>
      <c r="BJ111" s="1271"/>
      <c r="BK111" s="1271"/>
      <c r="BL111" s="1271"/>
      <c r="BM111" s="1271"/>
      <c r="BN111" s="1271"/>
    </row>
    <row r="112" spans="1:66" s="110" customFormat="1" ht="20.25" customHeight="1">
      <c r="A112" s="106"/>
      <c r="B112" s="1219" t="s">
        <v>96</v>
      </c>
      <c r="C112" s="1219"/>
      <c r="D112" s="1239" t="str">
        <f>IF(AX109="OK","L'INVESTIMENTO HA SOSTENIBILITA' FINANZIARIA ED ECONOMICA","L'INVESTIMENTO NON HA SOSTENIBILITA' FINANZIARIA ED ECONOMICA")</f>
        <v>L'INVESTIMENTO NON HA SOSTENIBILITA' FINANZIARIA ED ECONOMICA</v>
      </c>
      <c r="E112" s="1239"/>
      <c r="F112" s="1239"/>
      <c r="G112" s="1239"/>
      <c r="H112" s="1239"/>
      <c r="I112" s="1239"/>
      <c r="J112" s="1239"/>
      <c r="K112" s="1239"/>
      <c r="L112" s="1239"/>
      <c r="M112" s="1239"/>
      <c r="N112" s="1239"/>
      <c r="O112" s="1239"/>
      <c r="P112" s="1239"/>
      <c r="Q112" s="1239"/>
      <c r="R112" s="1239"/>
      <c r="S112" s="1239"/>
      <c r="T112" s="1239"/>
      <c r="U112" s="1239"/>
      <c r="V112" s="1239"/>
      <c r="W112" s="1239"/>
      <c r="X112" s="1239"/>
      <c r="Y112" s="1239"/>
      <c r="Z112" s="1239"/>
      <c r="AA112" s="1239"/>
      <c r="AB112" s="1239"/>
      <c r="AC112" s="1239"/>
      <c r="AD112" s="1239"/>
      <c r="AE112" s="1239"/>
      <c r="AF112" s="1239"/>
      <c r="AG112" s="1239"/>
      <c r="AH112" s="1239"/>
      <c r="AI112" s="1239"/>
      <c r="AJ112" s="1239"/>
      <c r="AK112" s="1239"/>
      <c r="AL112" s="1239"/>
      <c r="AM112" s="1239"/>
      <c r="AN112" s="1239"/>
      <c r="AO112" s="1239"/>
      <c r="AP112" s="1239"/>
      <c r="AQ112" s="1239"/>
      <c r="AR112" s="1239"/>
      <c r="AS112" s="1239"/>
      <c r="AT112" s="1239"/>
      <c r="AU112" s="1239"/>
      <c r="AV112" s="1239"/>
      <c r="AW112" s="1239"/>
      <c r="AX112" s="1240" t="str">
        <f>IF(AX109="OK","","Per valutazione diversa fornire bilancio o documentazione economico e finanziaria di maggior dettaglio verificabile")</f>
        <v>Per valutazione diversa fornire bilancio o documentazione economico e finanziaria di maggior dettaglio verificabile</v>
      </c>
      <c r="AY112" s="1240"/>
      <c r="AZ112" s="1240"/>
      <c r="BA112" s="1240"/>
      <c r="BB112" s="1240"/>
      <c r="BC112" s="1240"/>
      <c r="BD112" s="1240"/>
      <c r="BE112" s="1240"/>
      <c r="BF112" s="1240"/>
      <c r="BG112" s="1240"/>
      <c r="BH112" s="1240"/>
      <c r="BI112" s="1240"/>
      <c r="BJ112" s="1240"/>
      <c r="BK112" s="1240"/>
      <c r="BL112" s="1240"/>
      <c r="BM112" s="1240"/>
      <c r="BN112" s="1240"/>
    </row>
    <row r="113" spans="1:66" s="110" customFormat="1" ht="20.25" customHeight="1">
      <c r="A113" s="106"/>
      <c r="B113" s="1219"/>
      <c r="C113" s="1219"/>
      <c r="D113" s="1239"/>
      <c r="E113" s="1239"/>
      <c r="F113" s="1239"/>
      <c r="G113" s="1239"/>
      <c r="H113" s="1239"/>
      <c r="I113" s="1239"/>
      <c r="J113" s="1239"/>
      <c r="K113" s="1239"/>
      <c r="L113" s="1239"/>
      <c r="M113" s="1239"/>
      <c r="N113" s="1239"/>
      <c r="O113" s="1239"/>
      <c r="P113" s="1239"/>
      <c r="Q113" s="1239"/>
      <c r="R113" s="1239"/>
      <c r="S113" s="1239"/>
      <c r="T113" s="1239"/>
      <c r="U113" s="1239"/>
      <c r="V113" s="1239"/>
      <c r="W113" s="1239"/>
      <c r="X113" s="1239"/>
      <c r="Y113" s="1239"/>
      <c r="Z113" s="1239"/>
      <c r="AA113" s="1239"/>
      <c r="AB113" s="1239"/>
      <c r="AC113" s="1239"/>
      <c r="AD113" s="1239"/>
      <c r="AE113" s="1239"/>
      <c r="AF113" s="1239"/>
      <c r="AG113" s="1239"/>
      <c r="AH113" s="1239"/>
      <c r="AI113" s="1239"/>
      <c r="AJ113" s="1239"/>
      <c r="AK113" s="1239"/>
      <c r="AL113" s="1239"/>
      <c r="AM113" s="1239"/>
      <c r="AN113" s="1239"/>
      <c r="AO113" s="1239"/>
      <c r="AP113" s="1239"/>
      <c r="AQ113" s="1239"/>
      <c r="AR113" s="1239"/>
      <c r="AS113" s="1239"/>
      <c r="AT113" s="1239"/>
      <c r="AU113" s="1239"/>
      <c r="AV113" s="1239"/>
      <c r="AW113" s="1239"/>
      <c r="AX113" s="1240"/>
      <c r="AY113" s="1240"/>
      <c r="AZ113" s="1240"/>
      <c r="BA113" s="1240"/>
      <c r="BB113" s="1240"/>
      <c r="BC113" s="1240"/>
      <c r="BD113" s="1240"/>
      <c r="BE113" s="1240"/>
      <c r="BF113" s="1240"/>
      <c r="BG113" s="1240"/>
      <c r="BH113" s="1240"/>
      <c r="BI113" s="1240"/>
      <c r="BJ113" s="1240"/>
      <c r="BK113" s="1240"/>
      <c r="BL113" s="1240"/>
      <c r="BM113" s="1240"/>
      <c r="BN113" s="1240"/>
    </row>
    <row r="114" spans="1:66" s="110" customFormat="1" ht="20.25" customHeight="1">
      <c r="A114" s="106"/>
      <c r="B114" s="1219"/>
      <c r="C114" s="1219"/>
      <c r="D114" s="1239"/>
      <c r="E114" s="1239"/>
      <c r="F114" s="1239"/>
      <c r="G114" s="1239"/>
      <c r="H114" s="1239"/>
      <c r="I114" s="1239"/>
      <c r="J114" s="1239"/>
      <c r="K114" s="1239"/>
      <c r="L114" s="1239"/>
      <c r="M114" s="1239"/>
      <c r="N114" s="1239"/>
      <c r="O114" s="1239"/>
      <c r="P114" s="1239"/>
      <c r="Q114" s="1239"/>
      <c r="R114" s="1239"/>
      <c r="S114" s="1239"/>
      <c r="T114" s="1239"/>
      <c r="U114" s="1239"/>
      <c r="V114" s="1239"/>
      <c r="W114" s="1239"/>
      <c r="X114" s="1239"/>
      <c r="Y114" s="1239"/>
      <c r="Z114" s="1239"/>
      <c r="AA114" s="1239"/>
      <c r="AB114" s="1239"/>
      <c r="AC114" s="1239"/>
      <c r="AD114" s="1239"/>
      <c r="AE114" s="1239"/>
      <c r="AF114" s="1239"/>
      <c r="AG114" s="1239"/>
      <c r="AH114" s="1239"/>
      <c r="AI114" s="1239"/>
      <c r="AJ114" s="1239"/>
      <c r="AK114" s="1239"/>
      <c r="AL114" s="1239"/>
      <c r="AM114" s="1239"/>
      <c r="AN114" s="1239"/>
      <c r="AO114" s="1239"/>
      <c r="AP114" s="1239"/>
      <c r="AQ114" s="1239"/>
      <c r="AR114" s="1239"/>
      <c r="AS114" s="1239"/>
      <c r="AT114" s="1239"/>
      <c r="AU114" s="1239"/>
      <c r="AV114" s="1239"/>
      <c r="AW114" s="1239"/>
      <c r="AX114" s="1240"/>
      <c r="AY114" s="1240"/>
      <c r="AZ114" s="1240"/>
      <c r="BA114" s="1240"/>
      <c r="BB114" s="1240"/>
      <c r="BC114" s="1240"/>
      <c r="BD114" s="1240"/>
      <c r="BE114" s="1240"/>
      <c r="BF114" s="1240"/>
      <c r="BG114" s="1240"/>
      <c r="BH114" s="1240"/>
      <c r="BI114" s="1240"/>
      <c r="BJ114" s="1240"/>
      <c r="BK114" s="1240"/>
      <c r="BL114" s="1240"/>
      <c r="BM114" s="1240"/>
      <c r="BN114" s="1240"/>
    </row>
    <row r="115" spans="2:94" s="87" customFormat="1" ht="20.25" customHeight="1">
      <c r="B115" s="94"/>
      <c r="C115" s="330"/>
      <c r="D115" s="330"/>
      <c r="E115" s="247"/>
      <c r="F115" s="247"/>
      <c r="G115" s="247"/>
      <c r="H115" s="247"/>
      <c r="I115" s="247"/>
      <c r="J115" s="247"/>
      <c r="K115" s="247"/>
      <c r="L115" s="247"/>
      <c r="M115" s="247"/>
      <c r="N115" s="247"/>
      <c r="O115" s="247"/>
      <c r="P115" s="247"/>
      <c r="Q115" s="247"/>
      <c r="R115" s="247"/>
      <c r="S115" s="247"/>
      <c r="T115" s="247"/>
      <c r="U115" s="247"/>
      <c r="V115" s="247"/>
      <c r="W115" s="247"/>
      <c r="X115" s="247"/>
      <c r="Y115" s="247"/>
      <c r="Z115" s="331"/>
      <c r="AA115" s="331"/>
      <c r="AB115" s="331"/>
      <c r="AC115" s="331"/>
      <c r="AD115" s="252"/>
      <c r="AE115" s="252"/>
      <c r="AF115" s="252"/>
      <c r="AG115" s="252"/>
      <c r="AH115" s="252"/>
      <c r="AI115" s="252"/>
      <c r="AJ115" s="328"/>
      <c r="AK115" s="328"/>
      <c r="AL115" s="328"/>
      <c r="AM115" s="328"/>
      <c r="AN115" s="328"/>
      <c r="AO115" s="329"/>
      <c r="AP115" s="329"/>
      <c r="AQ115" s="329"/>
      <c r="AR115" s="329"/>
      <c r="AS115" s="329"/>
      <c r="AT115" s="329"/>
      <c r="AU115" s="329"/>
      <c r="AV115" s="329"/>
      <c r="AW115" s="329"/>
      <c r="AX115" s="329"/>
      <c r="AZ115" s="331"/>
      <c r="BA115" s="331"/>
      <c r="BB115" s="331"/>
      <c r="BC115" s="331"/>
      <c r="BD115" s="331"/>
      <c r="BE115" s="329"/>
      <c r="BF115" s="329"/>
      <c r="BG115" s="329"/>
      <c r="BH115" s="329"/>
      <c r="BI115" s="329"/>
      <c r="BJ115" s="329"/>
      <c r="BK115" s="329"/>
      <c r="BL115" s="329"/>
      <c r="BM115" s="329"/>
      <c r="BN115" s="329"/>
      <c r="BO115" s="81"/>
      <c r="BP115" s="81"/>
      <c r="BQ115" s="81"/>
      <c r="BR115" s="81"/>
      <c r="BS115" s="81"/>
      <c r="BT115" s="81"/>
      <c r="BU115" s="81"/>
      <c r="BV115" s="81"/>
      <c r="BW115" s="81"/>
      <c r="BX115" s="81"/>
      <c r="BY115" s="81"/>
      <c r="BZ115" s="81"/>
      <c r="CA115" s="81"/>
      <c r="CB115" s="81"/>
      <c r="CC115" s="81"/>
      <c r="CD115" s="81"/>
      <c r="CE115" s="81"/>
      <c r="CF115" s="81"/>
      <c r="CG115" s="81"/>
      <c r="CH115" s="81"/>
      <c r="CI115" s="81"/>
      <c r="CJ115" s="81"/>
      <c r="CK115" s="81"/>
      <c r="CL115" s="81"/>
      <c r="CM115" s="81"/>
      <c r="CN115" s="81"/>
      <c r="CO115" s="81"/>
      <c r="CP115" s="81"/>
    </row>
    <row r="116" spans="1:66" s="110" customFormat="1" ht="24.75">
      <c r="A116" s="106" t="s">
        <v>165</v>
      </c>
      <c r="B116" s="44"/>
      <c r="C116" s="1"/>
      <c r="D116" s="1241" t="s">
        <v>171</v>
      </c>
      <c r="E116" s="1241"/>
      <c r="F116" s="1241"/>
      <c r="G116" s="1241"/>
      <c r="H116" s="1241"/>
      <c r="I116" s="1241"/>
      <c r="J116" s="1241"/>
      <c r="K116" s="1241"/>
      <c r="L116" s="1241"/>
      <c r="M116" s="1241"/>
      <c r="N116" s="1241"/>
      <c r="O116" s="1241"/>
      <c r="P116" s="1241"/>
      <c r="Q116" s="1241"/>
      <c r="R116" s="1241"/>
      <c r="S116" s="1241"/>
      <c r="T116" s="1241"/>
      <c r="U116" s="1241"/>
      <c r="V116" s="1241"/>
      <c r="W116" s="1241"/>
      <c r="X116" s="1241"/>
      <c r="Y116" s="1241"/>
      <c r="Z116" s="1241"/>
      <c r="AA116" s="1241"/>
      <c r="AB116" s="1241"/>
      <c r="AC116" s="1241"/>
      <c r="AD116" s="1241"/>
      <c r="AE116" s="1241"/>
      <c r="AF116" s="1241"/>
      <c r="AG116" s="1241"/>
      <c r="AH116" s="1241"/>
      <c r="AI116" s="1241"/>
      <c r="AJ116" s="1241"/>
      <c r="AK116" s="1241"/>
      <c r="AL116" s="1241"/>
      <c r="AM116" s="1241"/>
      <c r="AN116" s="1241"/>
      <c r="AO116" s="1241"/>
      <c r="AP116" s="1241"/>
      <c r="AQ116" s="1241"/>
      <c r="AR116" s="1241"/>
      <c r="AS116" s="1241"/>
      <c r="AT116" s="1241"/>
      <c r="AU116" s="1241"/>
      <c r="AV116" s="1241"/>
      <c r="AW116" s="1241"/>
      <c r="AX116" s="1241"/>
      <c r="AY116" s="1241"/>
      <c r="AZ116" s="1241"/>
      <c r="BA116" s="1241"/>
      <c r="BB116" s="1241"/>
      <c r="BC116" s="1241"/>
      <c r="BD116" s="1241"/>
      <c r="BE116" s="1241"/>
      <c r="BF116" s="1241"/>
      <c r="BG116" s="1241"/>
      <c r="BH116" s="1241"/>
      <c r="BI116" s="1241"/>
      <c r="BJ116" s="1241"/>
      <c r="BK116" s="1241"/>
      <c r="BL116" s="1241"/>
      <c r="BM116" s="1241"/>
      <c r="BN116" s="1241"/>
    </row>
    <row r="117" spans="1:66" s="110" customFormat="1" ht="22.5">
      <c r="A117" s="106"/>
      <c r="B117" s="152"/>
      <c r="C117" s="152"/>
      <c r="D117" s="1241"/>
      <c r="E117" s="1241"/>
      <c r="F117" s="1241"/>
      <c r="G117" s="1241"/>
      <c r="H117" s="1241"/>
      <c r="I117" s="1241"/>
      <c r="J117" s="1241"/>
      <c r="K117" s="1241"/>
      <c r="L117" s="1241"/>
      <c r="M117" s="1241"/>
      <c r="N117" s="1241"/>
      <c r="O117" s="1241"/>
      <c r="P117" s="1241"/>
      <c r="Q117" s="1241"/>
      <c r="R117" s="1241"/>
      <c r="S117" s="1241"/>
      <c r="T117" s="1241"/>
      <c r="U117" s="1241"/>
      <c r="V117" s="1241"/>
      <c r="W117" s="1241"/>
      <c r="X117" s="1241"/>
      <c r="Y117" s="1241"/>
      <c r="Z117" s="1241"/>
      <c r="AA117" s="1241"/>
      <c r="AB117" s="1241"/>
      <c r="AC117" s="1241"/>
      <c r="AD117" s="1241"/>
      <c r="AE117" s="1241"/>
      <c r="AF117" s="1241"/>
      <c r="AG117" s="1241"/>
      <c r="AH117" s="1241"/>
      <c r="AI117" s="1241"/>
      <c r="AJ117" s="1241"/>
      <c r="AK117" s="1241"/>
      <c r="AL117" s="1241"/>
      <c r="AM117" s="1241"/>
      <c r="AN117" s="1241"/>
      <c r="AO117" s="1241"/>
      <c r="AP117" s="1241"/>
      <c r="AQ117" s="1241"/>
      <c r="AR117" s="1241"/>
      <c r="AS117" s="1241"/>
      <c r="AT117" s="1241"/>
      <c r="AU117" s="1241"/>
      <c r="AV117" s="1241"/>
      <c r="AW117" s="1241"/>
      <c r="AX117" s="1241"/>
      <c r="AY117" s="1241"/>
      <c r="AZ117" s="1241"/>
      <c r="BA117" s="1241"/>
      <c r="BB117" s="1241"/>
      <c r="BC117" s="1241"/>
      <c r="BD117" s="1241"/>
      <c r="BE117" s="1241"/>
      <c r="BF117" s="1241"/>
      <c r="BG117" s="1241"/>
      <c r="BH117" s="1241"/>
      <c r="BI117" s="1241"/>
      <c r="BJ117" s="1241"/>
      <c r="BK117" s="1241"/>
      <c r="BL117" s="1241"/>
      <c r="BM117" s="1241"/>
      <c r="BN117" s="1241"/>
    </row>
    <row r="118" spans="2:94" s="87" customFormat="1" ht="20.25" customHeight="1">
      <c r="B118" s="94"/>
      <c r="C118" s="330"/>
      <c r="D118" s="330"/>
      <c r="E118" s="247"/>
      <c r="F118" s="247"/>
      <c r="G118" s="247"/>
      <c r="H118" s="247"/>
      <c r="I118" s="247"/>
      <c r="J118" s="247"/>
      <c r="K118" s="247"/>
      <c r="L118" s="247"/>
      <c r="M118" s="247"/>
      <c r="N118" s="247"/>
      <c r="O118" s="247"/>
      <c r="P118" s="247"/>
      <c r="Q118" s="247"/>
      <c r="R118" s="247"/>
      <c r="S118" s="247"/>
      <c r="T118" s="247"/>
      <c r="U118" s="247"/>
      <c r="V118" s="247"/>
      <c r="W118" s="247"/>
      <c r="X118" s="247"/>
      <c r="Y118" s="247"/>
      <c r="Z118" s="331"/>
      <c r="AA118" s="331"/>
      <c r="AB118" s="331"/>
      <c r="AC118" s="331"/>
      <c r="AD118" s="252"/>
      <c r="AE118" s="252"/>
      <c r="AF118" s="252"/>
      <c r="AG118" s="252"/>
      <c r="AH118" s="252"/>
      <c r="AI118" s="252"/>
      <c r="AJ118" s="328"/>
      <c r="AK118" s="328"/>
      <c r="AL118" s="328"/>
      <c r="AM118" s="328"/>
      <c r="AN118" s="328"/>
      <c r="AO118" s="329"/>
      <c r="AP118" s="329"/>
      <c r="AQ118" s="329"/>
      <c r="AR118" s="329"/>
      <c r="AS118" s="329"/>
      <c r="AT118" s="329"/>
      <c r="AU118" s="329"/>
      <c r="AV118" s="329"/>
      <c r="AW118" s="329"/>
      <c r="AX118" s="329"/>
      <c r="AZ118" s="331"/>
      <c r="BA118" s="331"/>
      <c r="BB118" s="331"/>
      <c r="BC118" s="331"/>
      <c r="BD118" s="331"/>
      <c r="BE118" s="329"/>
      <c r="BF118" s="329"/>
      <c r="BG118" s="329"/>
      <c r="BH118" s="329"/>
      <c r="BI118" s="329"/>
      <c r="BJ118" s="329"/>
      <c r="BK118" s="329"/>
      <c r="BL118" s="329"/>
      <c r="BM118" s="329"/>
      <c r="BN118" s="329"/>
      <c r="BO118" s="81"/>
      <c r="BP118" s="81"/>
      <c r="BQ118" s="81"/>
      <c r="BR118" s="81"/>
      <c r="BS118" s="81"/>
      <c r="BT118" s="81"/>
      <c r="BU118" s="81"/>
      <c r="BV118" s="81"/>
      <c r="BW118" s="81"/>
      <c r="BX118" s="81"/>
      <c r="BY118" s="81"/>
      <c r="BZ118" s="81"/>
      <c r="CA118" s="81"/>
      <c r="CB118" s="81"/>
      <c r="CC118" s="81"/>
      <c r="CD118" s="81"/>
      <c r="CE118" s="81"/>
      <c r="CF118" s="81"/>
      <c r="CG118" s="81"/>
      <c r="CH118" s="81"/>
      <c r="CI118" s="81"/>
      <c r="CJ118" s="81"/>
      <c r="CK118" s="81"/>
      <c r="CL118" s="81"/>
      <c r="CM118" s="81"/>
      <c r="CN118" s="81"/>
      <c r="CO118" s="81"/>
      <c r="CP118" s="81"/>
    </row>
  </sheetData>
  <sheetProtection password="CF60" sheet="1" objects="1" scenarios="1" formatRows="0" insertRows="0"/>
  <mergeCells count="259">
    <mergeCell ref="BE23:BN23"/>
    <mergeCell ref="B56:C59"/>
    <mergeCell ref="D56:AH59"/>
    <mergeCell ref="AI56:AZ59"/>
    <mergeCell ref="BA56:BC59"/>
    <mergeCell ref="BD56:BN59"/>
    <mergeCell ref="E42:Y42"/>
    <mergeCell ref="Z42:AX42"/>
    <mergeCell ref="AZ42:BD42"/>
    <mergeCell ref="BE42:BN42"/>
    <mergeCell ref="B43:D43"/>
    <mergeCell ref="E43:Y43"/>
    <mergeCell ref="Z43:AX43"/>
    <mergeCell ref="AZ43:BD43"/>
    <mergeCell ref="BE43:BN43"/>
    <mergeCell ref="E27:Y28"/>
    <mergeCell ref="AZ27:BD28"/>
    <mergeCell ref="BE27:BN28"/>
    <mergeCell ref="BE32:BN32"/>
    <mergeCell ref="BE31:BN31"/>
    <mergeCell ref="B33:D33"/>
    <mergeCell ref="BE34:BN34"/>
    <mergeCell ref="B35:D35"/>
    <mergeCell ref="AZ35:BD35"/>
    <mergeCell ref="BE35:BN35"/>
    <mergeCell ref="B34:D34"/>
    <mergeCell ref="AZ34:BD34"/>
    <mergeCell ref="E38:Y38"/>
    <mergeCell ref="E37:Y37"/>
    <mergeCell ref="Z32:AX32"/>
    <mergeCell ref="Z33:AX33"/>
    <mergeCell ref="Z34:AX34"/>
    <mergeCell ref="Z35:AX35"/>
    <mergeCell ref="Z36:AX36"/>
    <mergeCell ref="Z37:AX37"/>
    <mergeCell ref="Z38:AX38"/>
    <mergeCell ref="AZ33:BD33"/>
    <mergeCell ref="E34:Y34"/>
    <mergeCell ref="B21:D21"/>
    <mergeCell ref="E21:Y21"/>
    <mergeCell ref="Z21:AX21"/>
    <mergeCell ref="AZ21:BD21"/>
    <mergeCell ref="B18:D18"/>
    <mergeCell ref="E18:Y18"/>
    <mergeCell ref="Z18:AX18"/>
    <mergeCell ref="B39:D39"/>
    <mergeCell ref="E39:Y39"/>
    <mergeCell ref="Z39:AX39"/>
    <mergeCell ref="AZ39:BD39"/>
    <mergeCell ref="B31:D31"/>
    <mergeCell ref="E31:Y31"/>
    <mergeCell ref="Z31:AX31"/>
    <mergeCell ref="AZ31:BD31"/>
    <mergeCell ref="Z29:AX29"/>
    <mergeCell ref="Z30:AX30"/>
    <mergeCell ref="B27:D28"/>
    <mergeCell ref="B23:D23"/>
    <mergeCell ref="E23:AX23"/>
    <mergeCell ref="AZ23:BD23"/>
    <mergeCell ref="Z16:AX16"/>
    <mergeCell ref="Z17:AX17"/>
    <mergeCell ref="BE18:BN18"/>
    <mergeCell ref="B19:D19"/>
    <mergeCell ref="E19:Y19"/>
    <mergeCell ref="Z19:AX19"/>
    <mergeCell ref="AZ19:BD19"/>
    <mergeCell ref="BE19:BN19"/>
    <mergeCell ref="BE13:BN13"/>
    <mergeCell ref="B12:D12"/>
    <mergeCell ref="E12:Y12"/>
    <mergeCell ref="AZ12:BD12"/>
    <mergeCell ref="BE12:BN12"/>
    <mergeCell ref="B9:D9"/>
    <mergeCell ref="E9:Y9"/>
    <mergeCell ref="AZ9:BD9"/>
    <mergeCell ref="B10:D10"/>
    <mergeCell ref="E10:Y10"/>
    <mergeCell ref="AZ10:BD10"/>
    <mergeCell ref="BE10:BN10"/>
    <mergeCell ref="Z9:AX9"/>
    <mergeCell ref="Z10:AX10"/>
    <mergeCell ref="Z11:AX11"/>
    <mergeCell ref="Z12:AX12"/>
    <mergeCell ref="E11:Y11"/>
    <mergeCell ref="AZ11:BD11"/>
    <mergeCell ref="BE11:BN11"/>
    <mergeCell ref="B11:D11"/>
    <mergeCell ref="BE9:BN9"/>
    <mergeCell ref="CL1:DA2"/>
    <mergeCell ref="BE6:BN7"/>
    <mergeCell ref="B8:D8"/>
    <mergeCell ref="E8:Y8"/>
    <mergeCell ref="AZ8:BD8"/>
    <mergeCell ref="BE8:BN8"/>
    <mergeCell ref="B6:D7"/>
    <mergeCell ref="E6:Y7"/>
    <mergeCell ref="AZ6:BD7"/>
    <mergeCell ref="A1:BN2"/>
    <mergeCell ref="Z6:AX7"/>
    <mergeCell ref="Z8:AX8"/>
    <mergeCell ref="B13:D13"/>
    <mergeCell ref="E29:Y29"/>
    <mergeCell ref="AZ13:BD13"/>
    <mergeCell ref="B14:D14"/>
    <mergeCell ref="E14:Y14"/>
    <mergeCell ref="AZ14:BD14"/>
    <mergeCell ref="BE14:BN14"/>
    <mergeCell ref="B17:D17"/>
    <mergeCell ref="E17:Y17"/>
    <mergeCell ref="AZ17:BD17"/>
    <mergeCell ref="BE17:BN17"/>
    <mergeCell ref="B15:D15"/>
    <mergeCell ref="E15:Y15"/>
    <mergeCell ref="AZ15:BD15"/>
    <mergeCell ref="BE15:BN15"/>
    <mergeCell ref="B16:D16"/>
    <mergeCell ref="E16:Y16"/>
    <mergeCell ref="AZ16:BD16"/>
    <mergeCell ref="BE16:BN16"/>
    <mergeCell ref="Z27:AX28"/>
    <mergeCell ref="E13:Y13"/>
    <mergeCell ref="Z13:AX13"/>
    <mergeCell ref="Z14:AX14"/>
    <mergeCell ref="Z15:AX15"/>
    <mergeCell ref="BE33:BN33"/>
    <mergeCell ref="B32:D32"/>
    <mergeCell ref="AZ32:BD32"/>
    <mergeCell ref="E32:Y32"/>
    <mergeCell ref="E33:Y33"/>
    <mergeCell ref="AZ30:BD30"/>
    <mergeCell ref="BE30:BN30"/>
    <mergeCell ref="AZ18:BD18"/>
    <mergeCell ref="E22:Y22"/>
    <mergeCell ref="Z22:AX22"/>
    <mergeCell ref="AZ22:BD22"/>
    <mergeCell ref="BE22:BN22"/>
    <mergeCell ref="BE21:BN21"/>
    <mergeCell ref="B22:D22"/>
    <mergeCell ref="B20:D20"/>
    <mergeCell ref="E20:Y20"/>
    <mergeCell ref="Z20:AX20"/>
    <mergeCell ref="AZ20:BD20"/>
    <mergeCell ref="B30:D30"/>
    <mergeCell ref="E30:Y30"/>
    <mergeCell ref="B29:D29"/>
    <mergeCell ref="AZ29:BD29"/>
    <mergeCell ref="BE29:BN29"/>
    <mergeCell ref="BE20:BN20"/>
    <mergeCell ref="AZ44:BD44"/>
    <mergeCell ref="BE44:BN44"/>
    <mergeCell ref="E35:Y35"/>
    <mergeCell ref="B40:D40"/>
    <mergeCell ref="E40:Y40"/>
    <mergeCell ref="Z40:AX40"/>
    <mergeCell ref="AZ40:BD40"/>
    <mergeCell ref="BE40:BN40"/>
    <mergeCell ref="B41:D41"/>
    <mergeCell ref="E41:Y41"/>
    <mergeCell ref="Z41:AX41"/>
    <mergeCell ref="AZ41:BD41"/>
    <mergeCell ref="BE41:BN41"/>
    <mergeCell ref="B42:D42"/>
    <mergeCell ref="AZ38:BD38"/>
    <mergeCell ref="BE38:BN38"/>
    <mergeCell ref="B36:D36"/>
    <mergeCell ref="AZ36:BD36"/>
    <mergeCell ref="BE36:BN36"/>
    <mergeCell ref="B37:D37"/>
    <mergeCell ref="AZ37:BD37"/>
    <mergeCell ref="BE37:BN37"/>
    <mergeCell ref="E36:Y36"/>
    <mergeCell ref="BE39:BN39"/>
    <mergeCell ref="B60:C62"/>
    <mergeCell ref="D60:AH62"/>
    <mergeCell ref="AI60:AZ62"/>
    <mergeCell ref="BA60:BC62"/>
    <mergeCell ref="BD60:BN62"/>
    <mergeCell ref="B63:C65"/>
    <mergeCell ref="D63:AH65"/>
    <mergeCell ref="AI63:AZ65"/>
    <mergeCell ref="BA63:BC65"/>
    <mergeCell ref="BD63:BN65"/>
    <mergeCell ref="B66:C68"/>
    <mergeCell ref="D66:AH68"/>
    <mergeCell ref="AI66:BC68"/>
    <mergeCell ref="BD66:BN68"/>
    <mergeCell ref="B69:C71"/>
    <mergeCell ref="D69:AH71"/>
    <mergeCell ref="AI69:AZ71"/>
    <mergeCell ref="BA69:BC71"/>
    <mergeCell ref="BD69:BN71"/>
    <mergeCell ref="B92:C94"/>
    <mergeCell ref="D92:BC94"/>
    <mergeCell ref="BD92:BN94"/>
    <mergeCell ref="B95:C97"/>
    <mergeCell ref="D95:BC97"/>
    <mergeCell ref="BD95:BN97"/>
    <mergeCell ref="B78:C80"/>
    <mergeCell ref="D78:BC80"/>
    <mergeCell ref="BD78:BN80"/>
    <mergeCell ref="AX81:BA81"/>
    <mergeCell ref="B83:C85"/>
    <mergeCell ref="D83:BC85"/>
    <mergeCell ref="BD83:BN85"/>
    <mergeCell ref="B86:C88"/>
    <mergeCell ref="D86:BC88"/>
    <mergeCell ref="BD86:BN88"/>
    <mergeCell ref="B98:C100"/>
    <mergeCell ref="D98:BC100"/>
    <mergeCell ref="BD98:BN100"/>
    <mergeCell ref="B112:C114"/>
    <mergeCell ref="D112:AW114"/>
    <mergeCell ref="AX112:BN114"/>
    <mergeCell ref="D116:BN117"/>
    <mergeCell ref="B101:C103"/>
    <mergeCell ref="D101:BC103"/>
    <mergeCell ref="BD101:BN103"/>
    <mergeCell ref="B106:C108"/>
    <mergeCell ref="D106:AW108"/>
    <mergeCell ref="AX106:BN108"/>
    <mergeCell ref="B109:C111"/>
    <mergeCell ref="D109:AW111"/>
    <mergeCell ref="AX109:BN111"/>
    <mergeCell ref="B38:D38"/>
    <mergeCell ref="B48:D49"/>
    <mergeCell ref="E48:Y49"/>
    <mergeCell ref="B50:D50"/>
    <mergeCell ref="E50:Y50"/>
    <mergeCell ref="B51:D51"/>
    <mergeCell ref="E51:Y51"/>
    <mergeCell ref="Z48:AL49"/>
    <mergeCell ref="Z50:AL50"/>
    <mergeCell ref="Z51:AL51"/>
    <mergeCell ref="B44:D44"/>
    <mergeCell ref="E44:AX44"/>
    <mergeCell ref="AM48:AR49"/>
    <mergeCell ref="B89:C91"/>
    <mergeCell ref="AS48:AX49"/>
    <mergeCell ref="AM50:AR50"/>
    <mergeCell ref="AS50:AX50"/>
    <mergeCell ref="AM51:AR51"/>
    <mergeCell ref="AS51:AX51"/>
    <mergeCell ref="AZ48:BG49"/>
    <mergeCell ref="BH48:BN49"/>
    <mergeCell ref="BH50:BN50"/>
    <mergeCell ref="BH51:BN51"/>
    <mergeCell ref="AZ50:BG50"/>
    <mergeCell ref="AZ51:BG51"/>
    <mergeCell ref="D89:BC91"/>
    <mergeCell ref="BD89:BN91"/>
    <mergeCell ref="B72:C74"/>
    <mergeCell ref="D72:AH77"/>
    <mergeCell ref="AI72:AZ74"/>
    <mergeCell ref="BA72:BC74"/>
    <mergeCell ref="BD72:BN74"/>
    <mergeCell ref="B75:C77"/>
    <mergeCell ref="AI75:AZ77"/>
    <mergeCell ref="BA75:BC77"/>
    <mergeCell ref="BD75:BN77"/>
  </mergeCells>
  <conditionalFormatting sqref="AX106:BN111">
    <cfRule type="cellIs" priority="30" dxfId="1" operator="equal" stopIfTrue="1">
      <formula>"OK"</formula>
    </cfRule>
    <cfRule type="cellIs" priority="31" dxfId="1" operator="equal" stopIfTrue="1">
      <formula>"SI"</formula>
    </cfRule>
    <cfRule type="cellIs" priority="32" dxfId="0" operator="equal" stopIfTrue="1">
      <formula>"NO"</formula>
    </cfRule>
    <cfRule type="cellIs" priority="33" dxfId="0" operator="equal" stopIfTrue="1">
      <formula>"SI"</formula>
    </cfRule>
  </conditionalFormatting>
  <conditionalFormatting sqref="AZ8:BD8">
    <cfRule type="expression" priority="14" dxfId="0">
      <formula>AZ8&lt;0%</formula>
    </cfRule>
    <cfRule type="expression" priority="15" dxfId="1">
      <formula>AZ8&gt;=10%</formula>
    </cfRule>
  </conditionalFormatting>
  <conditionalFormatting sqref="AZ9:BD22">
    <cfRule type="expression" priority="8" dxfId="0">
      <formula>AZ9&lt;0%</formula>
    </cfRule>
    <cfRule type="expression" priority="9" dxfId="1">
      <formula>AZ9&gt;=10%</formula>
    </cfRule>
  </conditionalFormatting>
  <conditionalFormatting sqref="AZ29:BD33">
    <cfRule type="expression" priority="6" dxfId="0">
      <formula>AZ29&lt;0%</formula>
    </cfRule>
    <cfRule type="expression" priority="7" dxfId="1">
      <formula>AZ29&gt;=10%</formula>
    </cfRule>
  </conditionalFormatting>
  <conditionalFormatting sqref="Z50">
    <cfRule type="cellIs" priority="3" dxfId="0" operator="equal" stopIfTrue="1">
      <formula>"NO"</formula>
    </cfRule>
    <cfRule type="cellIs" priority="4" dxfId="1" operator="equal" stopIfTrue="1">
      <formula>"OK"</formula>
    </cfRule>
    <cfRule type="cellIs" priority="5" dxfId="1" operator="equal" stopIfTrue="1">
      <formula>"OK"</formula>
    </cfRule>
  </conditionalFormatting>
  <conditionalFormatting sqref="Z50">
    <cfRule type="expression" priority="34" dxfId="0">
      <formula>$AJ$119&lt;&gt;$AO$18</formula>
    </cfRule>
  </conditionalFormatting>
  <dataValidations count="4">
    <dataValidation type="list" allowBlank="1" showInputMessage="1" showErrorMessage="1" sqref="BA4:BB4 BA25:BB25 BA46:BB46">
      <formula1>'Pagina 7'!#REF!</formula1>
    </dataValidation>
    <dataValidation type="list" allowBlank="1" showInputMessage="1" showErrorMessage="1" sqref="Z67:AI76">
      <formula1>'Pagina 7'!#REF!</formula1>
    </dataValidation>
    <dataValidation type="list" allowBlank="1" showInputMessage="1" showErrorMessage="1" sqref="E89:Y96">
      <formula1>'Pagina 7'!#REF!</formula1>
    </dataValidation>
    <dataValidation type="list" allowBlank="1" showInputMessage="1" showErrorMessage="1" sqref="E67:Y76">
      <formula1>'Pagina 7'!#REF!</formula1>
    </dataValidation>
  </dataValidations>
  <printOptions horizontalCentered="1"/>
  <pageMargins left="0.5905511811023623" right="0.5905511811023623" top="0.5905511811023623" bottom="0.5905511811023623" header="0.31496062992125984" footer="0.31496062992125984"/>
  <pageSetup fitToHeight="1" fitToWidth="1" horizontalDpi="600" verticalDpi="600" orientation="portrait" paperSize="9" scale="29" r:id="rId1"/>
  <headerFooter alignWithMargins="0">
    <oddHeader>&amp;C&amp;18Regione Liguria - Piano Aziendale di Sviluppo&amp;R&amp;12SOTTOMISURA 4.1</oddHeader>
    <oddFooter>&amp;C&amp;14&amp;A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M134"/>
  <sheetViews>
    <sheetView showGridLines="0" zoomScale="55" zoomScaleNormal="55" zoomScaleSheetLayoutView="50" zoomScalePageLayoutView="0" workbookViewId="0" topLeftCell="A1">
      <selection activeCell="AD64" sqref="AD62:AM65"/>
    </sheetView>
  </sheetViews>
  <sheetFormatPr defaultColWidth="3.8515625" defaultRowHeight="20.25" customHeight="1"/>
  <cols>
    <col min="1" max="1" width="3.8515625" style="82" customWidth="1"/>
    <col min="2" max="3" width="3.8515625" style="85" customWidth="1"/>
    <col min="4" max="54" width="3.8515625" style="82" customWidth="1"/>
    <col min="55" max="55" width="5.00390625" style="82" customWidth="1"/>
    <col min="56" max="60" width="3.8515625" style="82" customWidth="1"/>
    <col min="61" max="61" width="4.7109375" style="82" customWidth="1"/>
    <col min="62" max="62" width="3.8515625" style="82" customWidth="1"/>
    <col min="63" max="63" width="3.8515625" style="80" customWidth="1"/>
    <col min="64" max="68" width="3.8515625" style="82" customWidth="1"/>
    <col min="69" max="69" width="5.57421875" style="82" customWidth="1"/>
    <col min="70" max="148" width="3.8515625" style="82" customWidth="1"/>
    <col min="149" max="152" width="3.8515625" style="180" customWidth="1"/>
    <col min="153" max="160" width="3.8515625" style="82" customWidth="1"/>
    <col min="161" max="161" width="4.28125" style="82" customWidth="1"/>
    <col min="162" max="16384" width="3.8515625" style="82" customWidth="1"/>
  </cols>
  <sheetData>
    <row r="1" spans="1:169" s="96" customFormat="1" ht="30" thickBot="1">
      <c r="A1" s="785" t="s">
        <v>68</v>
      </c>
      <c r="B1" s="785"/>
      <c r="C1" s="785"/>
      <c r="D1" s="785"/>
      <c r="E1" s="785"/>
      <c r="F1" s="785"/>
      <c r="G1" s="785"/>
      <c r="H1" s="785"/>
      <c r="I1" s="785"/>
      <c r="J1" s="785"/>
      <c r="K1" s="785"/>
      <c r="L1" s="785"/>
      <c r="M1" s="785"/>
      <c r="N1" s="785"/>
      <c r="O1" s="785"/>
      <c r="P1" s="785"/>
      <c r="Q1" s="785"/>
      <c r="R1" s="785"/>
      <c r="S1" s="785"/>
      <c r="T1" s="785"/>
      <c r="U1" s="785"/>
      <c r="V1" s="785"/>
      <c r="W1" s="785"/>
      <c r="X1" s="785"/>
      <c r="Y1" s="785"/>
      <c r="Z1" s="785"/>
      <c r="AA1" s="785"/>
      <c r="AB1" s="785"/>
      <c r="AC1" s="785"/>
      <c r="AD1" s="785"/>
      <c r="AE1" s="785"/>
      <c r="AF1" s="785"/>
      <c r="AG1" s="785"/>
      <c r="AH1" s="785"/>
      <c r="AI1" s="785"/>
      <c r="AJ1" s="785"/>
      <c r="AK1" s="785"/>
      <c r="AL1" s="785"/>
      <c r="AM1" s="785"/>
      <c r="AN1" s="785"/>
      <c r="AO1" s="785"/>
      <c r="AP1" s="785"/>
      <c r="AQ1" s="785"/>
      <c r="AR1" s="785"/>
      <c r="AS1" s="785"/>
      <c r="AT1" s="785"/>
      <c r="AU1" s="785"/>
      <c r="AV1" s="785"/>
      <c r="AW1" s="785"/>
      <c r="AX1" s="785"/>
      <c r="AY1" s="785"/>
      <c r="AZ1" s="785"/>
      <c r="BA1" s="785"/>
      <c r="BB1" s="785"/>
      <c r="BC1" s="785"/>
      <c r="BD1" s="785"/>
      <c r="BE1" s="785"/>
      <c r="BF1" s="785"/>
      <c r="BG1" s="785"/>
      <c r="BH1" s="785"/>
      <c r="BI1" s="785"/>
      <c r="BJ1" s="785"/>
      <c r="BK1" s="785"/>
      <c r="BL1" s="785"/>
      <c r="BM1" s="785"/>
      <c r="BN1" s="785"/>
      <c r="BO1" s="785"/>
      <c r="BP1" s="785"/>
      <c r="BQ1" s="785"/>
      <c r="BR1" s="785"/>
      <c r="BS1" s="785"/>
      <c r="BT1" s="785"/>
      <c r="BU1" s="785"/>
      <c r="BV1" s="78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c r="DV1" s="95"/>
      <c r="DW1" s="95"/>
      <c r="DX1" s="95"/>
      <c r="DY1" s="95"/>
      <c r="DZ1" s="95"/>
      <c r="EA1" s="95"/>
      <c r="EB1" s="95"/>
      <c r="EC1" s="95"/>
      <c r="ED1" s="95"/>
      <c r="EE1" s="95"/>
      <c r="EF1" s="95"/>
      <c r="EG1" s="95"/>
      <c r="EH1" s="95"/>
      <c r="EI1" s="95"/>
      <c r="EJ1" s="95"/>
      <c r="EK1" s="95"/>
      <c r="EL1" s="95"/>
      <c r="EM1" s="95"/>
      <c r="EN1" s="95"/>
      <c r="EO1" s="95"/>
      <c r="ES1" s="1441" t="s">
        <v>98</v>
      </c>
      <c r="ET1" s="1442"/>
      <c r="EU1" s="1442"/>
      <c r="EV1" s="1442"/>
      <c r="EW1" s="1442"/>
      <c r="EX1" s="1442"/>
      <c r="EY1" s="1442"/>
      <c r="EZ1" s="1442"/>
      <c r="FA1" s="1442"/>
      <c r="FB1" s="1442"/>
      <c r="FC1" s="1442"/>
      <c r="FD1" s="1442"/>
      <c r="FE1" s="1442"/>
      <c r="FF1" s="1442"/>
      <c r="FG1" s="1442"/>
      <c r="FH1" s="1442"/>
      <c r="FI1" s="1442"/>
      <c r="FJ1" s="1442"/>
      <c r="FK1" s="1442"/>
      <c r="FL1" s="1442"/>
      <c r="FM1" s="1443"/>
    </row>
    <row r="2" spans="1:169" s="96" customFormat="1" ht="29.25">
      <c r="A2" s="785"/>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785"/>
      <c r="BK2" s="785"/>
      <c r="BL2" s="785"/>
      <c r="BM2" s="785"/>
      <c r="BN2" s="785"/>
      <c r="BO2" s="785"/>
      <c r="BP2" s="785"/>
      <c r="BQ2" s="785"/>
      <c r="BR2" s="785"/>
      <c r="BS2" s="785"/>
      <c r="BT2" s="785"/>
      <c r="BU2" s="785"/>
      <c r="BV2" s="785"/>
      <c r="BW2" s="95"/>
      <c r="BX2" s="95"/>
      <c r="BY2" s="95"/>
      <c r="BZ2" s="95"/>
      <c r="CA2" s="95"/>
      <c r="CB2" s="95"/>
      <c r="CC2" s="95"/>
      <c r="CD2" s="95"/>
      <c r="CE2" s="95"/>
      <c r="CF2" s="95"/>
      <c r="CG2" s="95"/>
      <c r="CH2" s="95"/>
      <c r="CI2" s="95"/>
      <c r="CJ2" s="95"/>
      <c r="CK2" s="95"/>
      <c r="CL2" s="95"/>
      <c r="CM2" s="95"/>
      <c r="CN2" s="95"/>
      <c r="CO2" s="95"/>
      <c r="CP2" s="95"/>
      <c r="CQ2" s="95"/>
      <c r="CR2" s="95"/>
      <c r="CS2" s="95"/>
      <c r="CT2" s="95"/>
      <c r="CU2" s="95"/>
      <c r="CV2" s="95"/>
      <c r="CW2" s="95"/>
      <c r="CX2" s="95"/>
      <c r="CY2" s="95"/>
      <c r="CZ2" s="95"/>
      <c r="DA2" s="95"/>
      <c r="DB2" s="95"/>
      <c r="DC2" s="95"/>
      <c r="DD2" s="95"/>
      <c r="DE2" s="95"/>
      <c r="DF2" s="95"/>
      <c r="DG2" s="95"/>
      <c r="DH2" s="95"/>
      <c r="DI2" s="95"/>
      <c r="DJ2" s="95"/>
      <c r="DK2" s="95"/>
      <c r="DL2" s="95"/>
      <c r="DM2" s="95"/>
      <c r="DN2" s="95"/>
      <c r="DO2" s="95"/>
      <c r="DP2" s="95"/>
      <c r="DQ2" s="95"/>
      <c r="DR2" s="95"/>
      <c r="DS2" s="95"/>
      <c r="DT2" s="95"/>
      <c r="DU2" s="95"/>
      <c r="DV2" s="95"/>
      <c r="DW2" s="95"/>
      <c r="DX2" s="95"/>
      <c r="DY2" s="95"/>
      <c r="DZ2" s="95"/>
      <c r="EA2" s="95"/>
      <c r="EB2" s="95"/>
      <c r="EC2" s="95"/>
      <c r="ED2" s="95"/>
      <c r="EE2" s="95"/>
      <c r="EF2" s="95"/>
      <c r="EG2" s="95"/>
      <c r="EH2" s="95"/>
      <c r="EI2" s="95"/>
      <c r="EJ2" s="95"/>
      <c r="EK2" s="95"/>
      <c r="EL2" s="95"/>
      <c r="EM2" s="95"/>
      <c r="EN2" s="95"/>
      <c r="EO2" s="95"/>
      <c r="ES2" s="1441"/>
      <c r="ET2" s="1442"/>
      <c r="EU2" s="1442"/>
      <c r="EV2" s="1442"/>
      <c r="EW2" s="1442"/>
      <c r="EX2" s="1442"/>
      <c r="EY2" s="1442"/>
      <c r="EZ2" s="1442"/>
      <c r="FA2" s="1442"/>
      <c r="FB2" s="1442"/>
      <c r="FC2" s="1442"/>
      <c r="FD2" s="1442"/>
      <c r="FE2" s="1442"/>
      <c r="FF2" s="1442"/>
      <c r="FG2" s="1442"/>
      <c r="FH2" s="1442"/>
      <c r="FI2" s="1442"/>
      <c r="FJ2" s="1442"/>
      <c r="FK2" s="1442"/>
      <c r="FL2" s="1442"/>
      <c r="FM2" s="1443"/>
    </row>
    <row r="3" spans="1:169" s="32" customFormat="1" ht="20.25" customHeight="1">
      <c r="A3" s="120"/>
      <c r="B3" s="155"/>
      <c r="C3" s="156"/>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434"/>
      <c r="AT3" s="1434"/>
      <c r="AU3" s="1434"/>
      <c r="AV3" s="1434"/>
      <c r="AW3" s="101"/>
      <c r="AX3" s="101"/>
      <c r="AY3" s="101"/>
      <c r="AZ3" s="101"/>
      <c r="BA3" s="101"/>
      <c r="BB3" s="101"/>
      <c r="BC3" s="101"/>
      <c r="BD3" s="101"/>
      <c r="BE3" s="101"/>
      <c r="BF3" s="101"/>
      <c r="BG3" s="101"/>
      <c r="BH3" s="101"/>
      <c r="BI3" s="101"/>
      <c r="BJ3" s="101"/>
      <c r="BK3" s="154"/>
      <c r="ES3" s="1435"/>
      <c r="ET3" s="1436"/>
      <c r="EU3" s="1436"/>
      <c r="EV3" s="1436"/>
      <c r="EW3" s="1436"/>
      <c r="EX3" s="1436"/>
      <c r="EY3" s="1436"/>
      <c r="EZ3" s="1436"/>
      <c r="FA3" s="1436"/>
      <c r="FB3" s="1436"/>
      <c r="FC3" s="1436"/>
      <c r="FD3" s="1436"/>
      <c r="FE3" s="1436"/>
      <c r="FF3" s="1436"/>
      <c r="FG3" s="1436"/>
      <c r="FH3" s="1436"/>
      <c r="FI3" s="1436"/>
      <c r="FJ3" s="1436"/>
      <c r="FK3" s="1436"/>
      <c r="FL3" s="1436"/>
      <c r="FM3" s="1437"/>
    </row>
    <row r="4" spans="1:169" s="32" customFormat="1" ht="20.25" customHeight="1">
      <c r="A4" s="97" t="s">
        <v>740</v>
      </c>
      <c r="B4" s="157"/>
      <c r="C4" s="158"/>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60"/>
      <c r="AN4" s="60"/>
      <c r="AO4" s="60"/>
      <c r="AP4" s="60"/>
      <c r="AQ4" s="60"/>
      <c r="AR4" s="10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DX4" s="101"/>
      <c r="ES4" s="1435"/>
      <c r="ET4" s="1436"/>
      <c r="EU4" s="1436"/>
      <c r="EV4" s="1436"/>
      <c r="EW4" s="1436"/>
      <c r="EX4" s="1436"/>
      <c r="EY4" s="1436"/>
      <c r="EZ4" s="1436"/>
      <c r="FA4" s="1436"/>
      <c r="FB4" s="1436"/>
      <c r="FC4" s="1436"/>
      <c r="FD4" s="1436"/>
      <c r="FE4" s="1436"/>
      <c r="FF4" s="1436"/>
      <c r="FG4" s="1436"/>
      <c r="FH4" s="1436"/>
      <c r="FI4" s="1436"/>
      <c r="FJ4" s="1436"/>
      <c r="FK4" s="1436"/>
      <c r="FL4" s="1436"/>
      <c r="FM4" s="1437"/>
    </row>
    <row r="5" spans="1:169" s="3" customFormat="1" ht="20.25" customHeight="1">
      <c r="A5" s="2"/>
      <c r="B5" s="159"/>
      <c r="C5" s="159"/>
      <c r="D5" s="102"/>
      <c r="E5" s="102"/>
      <c r="F5" s="102"/>
      <c r="G5" s="102"/>
      <c r="H5" s="102"/>
      <c r="I5" s="102"/>
      <c r="J5" s="102"/>
      <c r="K5" s="102"/>
      <c r="L5" s="102"/>
      <c r="M5" s="102"/>
      <c r="N5" s="102"/>
      <c r="O5" s="102"/>
      <c r="P5" s="102"/>
      <c r="Q5" s="102"/>
      <c r="R5" s="102"/>
      <c r="S5" s="102"/>
      <c r="T5" s="102"/>
      <c r="U5" s="102"/>
      <c r="V5" s="102"/>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5"/>
      <c r="BA5" s="135"/>
      <c r="BC5" s="135"/>
      <c r="BD5" s="135"/>
      <c r="BE5" s="135"/>
      <c r="BF5" s="135"/>
      <c r="BG5" s="135"/>
      <c r="BH5" s="135"/>
      <c r="BI5" s="135"/>
      <c r="BJ5" s="135"/>
      <c r="BK5" s="135"/>
      <c r="BL5" s="135"/>
      <c r="BM5" s="135"/>
      <c r="BN5" s="135"/>
      <c r="BO5" s="135"/>
      <c r="BP5" s="135"/>
      <c r="BQ5" s="135"/>
      <c r="BR5" s="135"/>
      <c r="BS5" s="135"/>
      <c r="BT5" s="135"/>
      <c r="BU5" s="135"/>
      <c r="ES5" s="1435"/>
      <c r="ET5" s="1436"/>
      <c r="EU5" s="1436"/>
      <c r="EV5" s="1436"/>
      <c r="EW5" s="1436"/>
      <c r="EX5" s="1436"/>
      <c r="EY5" s="1436"/>
      <c r="EZ5" s="1436"/>
      <c r="FA5" s="1436"/>
      <c r="FB5" s="1436"/>
      <c r="FC5" s="1436"/>
      <c r="FD5" s="1436"/>
      <c r="FE5" s="1436"/>
      <c r="FF5" s="1436"/>
      <c r="FG5" s="1436"/>
      <c r="FH5" s="1436"/>
      <c r="FI5" s="1436"/>
      <c r="FJ5" s="1436"/>
      <c r="FK5" s="1436"/>
      <c r="FL5" s="1436"/>
      <c r="FM5" s="1437"/>
    </row>
    <row r="6" spans="1:169" s="104" customFormat="1" ht="20.25" customHeight="1">
      <c r="A6" s="103"/>
      <c r="B6" s="1322"/>
      <c r="C6" s="1322"/>
      <c r="D6" s="1160" t="s">
        <v>101</v>
      </c>
      <c r="E6" s="1161"/>
      <c r="F6" s="1161"/>
      <c r="G6" s="1161"/>
      <c r="H6" s="1161"/>
      <c r="I6" s="1161"/>
      <c r="J6" s="1161"/>
      <c r="K6" s="1161"/>
      <c r="L6" s="1161"/>
      <c r="M6" s="1161"/>
      <c r="N6" s="1161"/>
      <c r="O6" s="1161"/>
      <c r="P6" s="1161"/>
      <c r="Q6" s="1161"/>
      <c r="R6" s="1161"/>
      <c r="S6" s="1161"/>
      <c r="T6" s="1161"/>
      <c r="U6" s="1161"/>
      <c r="V6" s="1161"/>
      <c r="W6" s="1161"/>
      <c r="X6" s="1161"/>
      <c r="Y6" s="1161"/>
      <c r="Z6" s="1161"/>
      <c r="AA6" s="1161"/>
      <c r="AB6" s="1161"/>
      <c r="AC6" s="1161"/>
      <c r="AD6" s="1161"/>
      <c r="AE6" s="1161"/>
      <c r="AF6" s="1161"/>
      <c r="AG6" s="1161"/>
      <c r="AH6" s="1161"/>
      <c r="AI6" s="1161"/>
      <c r="AJ6" s="1161"/>
      <c r="AK6" s="1161"/>
      <c r="AL6" s="1161"/>
      <c r="AM6" s="1161"/>
      <c r="AN6" s="1161"/>
      <c r="AO6" s="1161"/>
      <c r="AP6" s="1161"/>
      <c r="AQ6" s="1161"/>
      <c r="AR6" s="1161"/>
      <c r="AS6" s="1161"/>
      <c r="AT6" s="1161"/>
      <c r="AU6" s="1161"/>
      <c r="AV6" s="1161"/>
      <c r="AW6" s="1161"/>
      <c r="AX6" s="1161"/>
      <c r="AY6" s="1161"/>
      <c r="AZ6" s="1161"/>
      <c r="BA6" s="1161"/>
      <c r="BB6" s="1161"/>
      <c r="BC6" s="1161"/>
      <c r="BD6" s="1161"/>
      <c r="BE6" s="1161"/>
      <c r="BF6" s="1161"/>
      <c r="BG6" s="1161"/>
      <c r="BH6" s="1161"/>
      <c r="BI6" s="1161"/>
      <c r="BJ6" s="1161"/>
      <c r="BK6" s="1162"/>
      <c r="BL6" s="1390" t="s">
        <v>67</v>
      </c>
      <c r="BM6" s="1390"/>
      <c r="BN6" s="1390"/>
      <c r="BO6" s="1390"/>
      <c r="BP6" s="1390"/>
      <c r="BQ6" s="1390"/>
      <c r="BR6" s="1390"/>
      <c r="BS6" s="1390"/>
      <c r="BT6" s="1390"/>
      <c r="BU6" s="1390"/>
      <c r="ES6" s="1435"/>
      <c r="ET6" s="1436"/>
      <c r="EU6" s="1436"/>
      <c r="EV6" s="1436"/>
      <c r="EW6" s="1436"/>
      <c r="EX6" s="1436"/>
      <c r="EY6" s="1436"/>
      <c r="EZ6" s="1436"/>
      <c r="FA6" s="1436"/>
      <c r="FB6" s="1436"/>
      <c r="FC6" s="1436"/>
      <c r="FD6" s="1436"/>
      <c r="FE6" s="1436"/>
      <c r="FF6" s="1436"/>
      <c r="FG6" s="1436"/>
      <c r="FH6" s="1436"/>
      <c r="FI6" s="1436"/>
      <c r="FJ6" s="1436"/>
      <c r="FK6" s="1436"/>
      <c r="FL6" s="1436"/>
      <c r="FM6" s="1437"/>
    </row>
    <row r="7" spans="1:169" s="104" customFormat="1" ht="20.25" customHeight="1">
      <c r="A7" s="103"/>
      <c r="B7" s="1322"/>
      <c r="C7" s="1322"/>
      <c r="D7" s="1163"/>
      <c r="E7" s="1164"/>
      <c r="F7" s="1164"/>
      <c r="G7" s="1164"/>
      <c r="H7" s="1164"/>
      <c r="I7" s="1164"/>
      <c r="J7" s="1164"/>
      <c r="K7" s="1164"/>
      <c r="L7" s="1164"/>
      <c r="M7" s="1164"/>
      <c r="N7" s="1164"/>
      <c r="O7" s="1164"/>
      <c r="P7" s="1164"/>
      <c r="Q7" s="1164"/>
      <c r="R7" s="1164"/>
      <c r="S7" s="1164"/>
      <c r="T7" s="1164"/>
      <c r="U7" s="1164"/>
      <c r="V7" s="1164"/>
      <c r="W7" s="1164"/>
      <c r="X7" s="1164"/>
      <c r="Y7" s="1164"/>
      <c r="Z7" s="1164"/>
      <c r="AA7" s="1164"/>
      <c r="AB7" s="1164"/>
      <c r="AC7" s="1164"/>
      <c r="AD7" s="1164"/>
      <c r="AE7" s="1164"/>
      <c r="AF7" s="1164"/>
      <c r="AG7" s="1164"/>
      <c r="AH7" s="1164"/>
      <c r="AI7" s="1164"/>
      <c r="AJ7" s="1164"/>
      <c r="AK7" s="1164"/>
      <c r="AL7" s="1164"/>
      <c r="AM7" s="1164"/>
      <c r="AN7" s="1164"/>
      <c r="AO7" s="1164"/>
      <c r="AP7" s="1164"/>
      <c r="AQ7" s="1164"/>
      <c r="AR7" s="1164"/>
      <c r="AS7" s="1164"/>
      <c r="AT7" s="1164"/>
      <c r="AU7" s="1164"/>
      <c r="AV7" s="1164"/>
      <c r="AW7" s="1164"/>
      <c r="AX7" s="1164"/>
      <c r="AY7" s="1164"/>
      <c r="AZ7" s="1164"/>
      <c r="BA7" s="1164"/>
      <c r="BB7" s="1164"/>
      <c r="BC7" s="1164"/>
      <c r="BD7" s="1164"/>
      <c r="BE7" s="1164"/>
      <c r="BF7" s="1164"/>
      <c r="BG7" s="1164"/>
      <c r="BH7" s="1164"/>
      <c r="BI7" s="1164"/>
      <c r="BJ7" s="1164"/>
      <c r="BK7" s="1165"/>
      <c r="BL7" s="1390"/>
      <c r="BM7" s="1390"/>
      <c r="BN7" s="1390"/>
      <c r="BO7" s="1390"/>
      <c r="BP7" s="1390"/>
      <c r="BQ7" s="1390"/>
      <c r="BR7" s="1390"/>
      <c r="BS7" s="1390"/>
      <c r="BT7" s="1390"/>
      <c r="BU7" s="1390"/>
      <c r="ES7" s="1435"/>
      <c r="ET7" s="1436"/>
      <c r="EU7" s="1436"/>
      <c r="EV7" s="1436"/>
      <c r="EW7" s="1436"/>
      <c r="EX7" s="1436"/>
      <c r="EY7" s="1436"/>
      <c r="EZ7" s="1436"/>
      <c r="FA7" s="1436"/>
      <c r="FB7" s="1436"/>
      <c r="FC7" s="1436"/>
      <c r="FD7" s="1436"/>
      <c r="FE7" s="1436"/>
      <c r="FF7" s="1436"/>
      <c r="FG7" s="1436"/>
      <c r="FH7" s="1436"/>
      <c r="FI7" s="1436"/>
      <c r="FJ7" s="1436"/>
      <c r="FK7" s="1436"/>
      <c r="FL7" s="1436"/>
      <c r="FM7" s="1437"/>
    </row>
    <row r="8" spans="1:169" s="104" customFormat="1" ht="20.25" customHeight="1" thickBot="1">
      <c r="A8" s="103"/>
      <c r="B8" s="1322"/>
      <c r="C8" s="1322"/>
      <c r="D8" s="1163"/>
      <c r="E8" s="1164"/>
      <c r="F8" s="1164"/>
      <c r="G8" s="1164"/>
      <c r="H8" s="1164"/>
      <c r="I8" s="1164"/>
      <c r="J8" s="1164"/>
      <c r="K8" s="1164"/>
      <c r="L8" s="1164"/>
      <c r="M8" s="1164"/>
      <c r="N8" s="1164"/>
      <c r="O8" s="1164"/>
      <c r="P8" s="1164"/>
      <c r="Q8" s="1164"/>
      <c r="R8" s="1164"/>
      <c r="S8" s="1164"/>
      <c r="T8" s="1164"/>
      <c r="U8" s="1164"/>
      <c r="V8" s="1164"/>
      <c r="W8" s="1164"/>
      <c r="X8" s="1164"/>
      <c r="Y8" s="1164"/>
      <c r="Z8" s="1164"/>
      <c r="AA8" s="1164"/>
      <c r="AB8" s="1164"/>
      <c r="AC8" s="1164"/>
      <c r="AD8" s="1164"/>
      <c r="AE8" s="1164"/>
      <c r="AF8" s="1164"/>
      <c r="AG8" s="1164"/>
      <c r="AH8" s="1164"/>
      <c r="AI8" s="1164"/>
      <c r="AJ8" s="1164"/>
      <c r="AK8" s="1164"/>
      <c r="AL8" s="1164"/>
      <c r="AM8" s="1164"/>
      <c r="AN8" s="1164"/>
      <c r="AO8" s="1164"/>
      <c r="AP8" s="1164"/>
      <c r="AQ8" s="1164"/>
      <c r="AR8" s="1164"/>
      <c r="AS8" s="1164"/>
      <c r="AT8" s="1164"/>
      <c r="AU8" s="1164"/>
      <c r="AV8" s="1164"/>
      <c r="AW8" s="1164"/>
      <c r="AX8" s="1164"/>
      <c r="AY8" s="1164"/>
      <c r="AZ8" s="1164"/>
      <c r="BA8" s="1164"/>
      <c r="BB8" s="1164"/>
      <c r="BC8" s="1164"/>
      <c r="BD8" s="1164"/>
      <c r="BE8" s="1164"/>
      <c r="BF8" s="1164"/>
      <c r="BG8" s="1164"/>
      <c r="BH8" s="1164"/>
      <c r="BI8" s="1164"/>
      <c r="BJ8" s="1164"/>
      <c r="BK8" s="1165"/>
      <c r="BL8" s="1390"/>
      <c r="BM8" s="1390"/>
      <c r="BN8" s="1390"/>
      <c r="BO8" s="1390"/>
      <c r="BP8" s="1390"/>
      <c r="BQ8" s="1390"/>
      <c r="BR8" s="1390"/>
      <c r="BS8" s="1390"/>
      <c r="BT8" s="1390"/>
      <c r="BU8" s="1390"/>
      <c r="ES8" s="1438"/>
      <c r="ET8" s="1439"/>
      <c r="EU8" s="1439"/>
      <c r="EV8" s="1439"/>
      <c r="EW8" s="1439"/>
      <c r="EX8" s="1439"/>
      <c r="EY8" s="1439"/>
      <c r="EZ8" s="1439"/>
      <c r="FA8" s="1439"/>
      <c r="FB8" s="1439"/>
      <c r="FC8" s="1439"/>
      <c r="FD8" s="1439"/>
      <c r="FE8" s="1439"/>
      <c r="FF8" s="1439"/>
      <c r="FG8" s="1439"/>
      <c r="FH8" s="1439"/>
      <c r="FI8" s="1439"/>
      <c r="FJ8" s="1439"/>
      <c r="FK8" s="1439"/>
      <c r="FL8" s="1439"/>
      <c r="FM8" s="1440"/>
    </row>
    <row r="9" spans="1:169" s="104" customFormat="1" ht="20.25" customHeight="1">
      <c r="A9" s="103"/>
      <c r="B9" s="1322"/>
      <c r="C9" s="1322"/>
      <c r="D9" s="1163"/>
      <c r="E9" s="1164"/>
      <c r="F9" s="1164"/>
      <c r="G9" s="1164"/>
      <c r="H9" s="1164"/>
      <c r="I9" s="1164"/>
      <c r="J9" s="1164"/>
      <c r="K9" s="1164"/>
      <c r="L9" s="1164"/>
      <c r="M9" s="1164"/>
      <c r="N9" s="1164"/>
      <c r="O9" s="1164"/>
      <c r="P9" s="1164"/>
      <c r="Q9" s="1164"/>
      <c r="R9" s="1164"/>
      <c r="S9" s="1164"/>
      <c r="T9" s="1164"/>
      <c r="U9" s="1164"/>
      <c r="V9" s="1164"/>
      <c r="W9" s="1164"/>
      <c r="X9" s="1164"/>
      <c r="Y9" s="1164"/>
      <c r="Z9" s="1164"/>
      <c r="AA9" s="1164"/>
      <c r="AB9" s="1164"/>
      <c r="AC9" s="1164"/>
      <c r="AD9" s="1164"/>
      <c r="AE9" s="1164"/>
      <c r="AF9" s="1164"/>
      <c r="AG9" s="1164"/>
      <c r="AH9" s="1164"/>
      <c r="AI9" s="1164"/>
      <c r="AJ9" s="1164"/>
      <c r="AK9" s="1164"/>
      <c r="AL9" s="1164"/>
      <c r="AM9" s="1164"/>
      <c r="AN9" s="1164"/>
      <c r="AO9" s="1164"/>
      <c r="AP9" s="1164"/>
      <c r="AQ9" s="1164"/>
      <c r="AR9" s="1164"/>
      <c r="AS9" s="1164"/>
      <c r="AT9" s="1164"/>
      <c r="AU9" s="1164"/>
      <c r="AV9" s="1164"/>
      <c r="AW9" s="1164"/>
      <c r="AX9" s="1164"/>
      <c r="AY9" s="1164"/>
      <c r="AZ9" s="1164"/>
      <c r="BA9" s="1164"/>
      <c r="BB9" s="1164"/>
      <c r="BC9" s="1164"/>
      <c r="BD9" s="1164"/>
      <c r="BE9" s="1164"/>
      <c r="BF9" s="1164"/>
      <c r="BG9" s="1164"/>
      <c r="BH9" s="1164"/>
      <c r="BI9" s="1164"/>
      <c r="BJ9" s="1164"/>
      <c r="BK9" s="1165"/>
      <c r="BL9" s="1390"/>
      <c r="BM9" s="1390"/>
      <c r="BN9" s="1390"/>
      <c r="BO9" s="1390"/>
      <c r="BP9" s="1390"/>
      <c r="BQ9" s="1390"/>
      <c r="BR9" s="1390"/>
      <c r="BS9" s="1390"/>
      <c r="BT9" s="1390"/>
      <c r="BU9" s="1390"/>
      <c r="ES9" s="291"/>
      <c r="ET9" s="292"/>
      <c r="EU9" s="292"/>
      <c r="EV9" s="292"/>
      <c r="EW9" s="292"/>
      <c r="EX9" s="292"/>
      <c r="EY9" s="292"/>
      <c r="EZ9" s="292"/>
      <c r="FA9" s="292"/>
      <c r="FB9" s="292"/>
      <c r="FC9" s="292"/>
      <c r="FD9" s="292"/>
      <c r="FE9" s="292"/>
      <c r="FF9" s="292"/>
      <c r="FG9" s="292"/>
      <c r="FH9" s="292"/>
      <c r="FI9" s="292"/>
      <c r="FJ9" s="292"/>
      <c r="FK9" s="292"/>
      <c r="FL9" s="292"/>
      <c r="FM9" s="293"/>
    </row>
    <row r="10" spans="1:169" s="104" customFormat="1" ht="20.25" customHeight="1" thickBot="1">
      <c r="A10" s="103"/>
      <c r="B10" s="1323"/>
      <c r="C10" s="1323"/>
      <c r="D10" s="1163"/>
      <c r="E10" s="1164"/>
      <c r="F10" s="1164"/>
      <c r="G10" s="1164"/>
      <c r="H10" s="1164"/>
      <c r="I10" s="1164"/>
      <c r="J10" s="1164"/>
      <c r="K10" s="1164"/>
      <c r="L10" s="1164"/>
      <c r="M10" s="1164"/>
      <c r="N10" s="1164"/>
      <c r="O10" s="1164"/>
      <c r="P10" s="1164"/>
      <c r="Q10" s="1164"/>
      <c r="R10" s="1164"/>
      <c r="S10" s="1164"/>
      <c r="T10" s="1164"/>
      <c r="U10" s="1164"/>
      <c r="V10" s="1164"/>
      <c r="W10" s="1164"/>
      <c r="X10" s="1164"/>
      <c r="Y10" s="1164"/>
      <c r="Z10" s="1164"/>
      <c r="AA10" s="1164"/>
      <c r="AB10" s="1164"/>
      <c r="AC10" s="1164"/>
      <c r="AD10" s="1164"/>
      <c r="AE10" s="1164"/>
      <c r="AF10" s="1164"/>
      <c r="AG10" s="1164"/>
      <c r="AH10" s="1164"/>
      <c r="AI10" s="1164"/>
      <c r="AJ10" s="1164"/>
      <c r="AK10" s="1164"/>
      <c r="AL10" s="1164"/>
      <c r="AM10" s="1164"/>
      <c r="AN10" s="1164"/>
      <c r="AO10" s="1164"/>
      <c r="AP10" s="1164"/>
      <c r="AQ10" s="1164"/>
      <c r="AR10" s="1164"/>
      <c r="AS10" s="1164"/>
      <c r="AT10" s="1164"/>
      <c r="AU10" s="1164"/>
      <c r="AV10" s="1164"/>
      <c r="AW10" s="1164"/>
      <c r="AX10" s="1164"/>
      <c r="AY10" s="1164"/>
      <c r="AZ10" s="1164"/>
      <c r="BA10" s="1164"/>
      <c r="BB10" s="1164"/>
      <c r="BC10" s="1164"/>
      <c r="BD10" s="1164"/>
      <c r="BE10" s="1164"/>
      <c r="BF10" s="1164"/>
      <c r="BG10" s="1164"/>
      <c r="BH10" s="1164"/>
      <c r="BI10" s="1164"/>
      <c r="BJ10" s="1164"/>
      <c r="BK10" s="1165"/>
      <c r="BL10" s="1391"/>
      <c r="BM10" s="1391"/>
      <c r="BN10" s="1391"/>
      <c r="BO10" s="1391"/>
      <c r="BP10" s="1391"/>
      <c r="BQ10" s="1391"/>
      <c r="BR10" s="1391"/>
      <c r="BS10" s="1391"/>
      <c r="BT10" s="1391"/>
      <c r="BU10" s="1391"/>
      <c r="ES10" s="160"/>
      <c r="ET10" s="161"/>
      <c r="EU10" s="161"/>
      <c r="EV10" s="161"/>
      <c r="EW10" s="162"/>
      <c r="EX10" s="162"/>
      <c r="EY10" s="162"/>
      <c r="EZ10" s="162"/>
      <c r="FA10" s="162"/>
      <c r="FB10" s="162"/>
      <c r="FC10" s="162"/>
      <c r="FD10" s="162"/>
      <c r="FE10" s="162"/>
      <c r="FF10" s="162"/>
      <c r="FG10" s="162"/>
      <c r="FH10" s="162"/>
      <c r="FI10" s="162"/>
      <c r="FJ10" s="162"/>
      <c r="FK10" s="162"/>
      <c r="FL10" s="162"/>
      <c r="FM10" s="163"/>
    </row>
    <row r="11" spans="1:169" s="65" customFormat="1" ht="20.25" customHeight="1">
      <c r="A11" s="43"/>
      <c r="B11" s="1324" t="s">
        <v>102</v>
      </c>
      <c r="C11" s="1325"/>
      <c r="D11" s="1354" t="s">
        <v>493</v>
      </c>
      <c r="E11" s="1355"/>
      <c r="F11" s="1355"/>
      <c r="G11" s="1355"/>
      <c r="H11" s="1355"/>
      <c r="I11" s="1355"/>
      <c r="J11" s="1355"/>
      <c r="K11" s="1355"/>
      <c r="L11" s="1355"/>
      <c r="M11" s="1355"/>
      <c r="N11" s="1355"/>
      <c r="O11" s="1355"/>
      <c r="P11" s="1355"/>
      <c r="Q11" s="1355"/>
      <c r="R11" s="1355"/>
      <c r="S11" s="1355"/>
      <c r="T11" s="1355"/>
      <c r="U11" s="1355"/>
      <c r="V11" s="1355"/>
      <c r="W11" s="1355"/>
      <c r="X11" s="1355"/>
      <c r="Y11" s="1355"/>
      <c r="Z11" s="1355"/>
      <c r="AA11" s="1355"/>
      <c r="AB11" s="1355"/>
      <c r="AC11" s="1355"/>
      <c r="AD11" s="1355"/>
      <c r="AE11" s="1355"/>
      <c r="AF11" s="1355"/>
      <c r="AG11" s="1355"/>
      <c r="AH11" s="1355"/>
      <c r="AI11" s="1355"/>
      <c r="AJ11" s="1355"/>
      <c r="AK11" s="1355"/>
      <c r="AL11" s="1355"/>
      <c r="AM11" s="1355"/>
      <c r="AN11" s="1355"/>
      <c r="AO11" s="1355"/>
      <c r="AP11" s="1355"/>
      <c r="AQ11" s="1355"/>
      <c r="AR11" s="1355"/>
      <c r="AS11" s="1355"/>
      <c r="AT11" s="1355"/>
      <c r="AU11" s="1355"/>
      <c r="AV11" s="1355"/>
      <c r="AW11" s="1355"/>
      <c r="AX11" s="1355"/>
      <c r="AY11" s="1355"/>
      <c r="AZ11" s="1355"/>
      <c r="BA11" s="1355"/>
      <c r="BB11" s="1355"/>
      <c r="BC11" s="1355"/>
      <c r="BD11" s="1355"/>
      <c r="BE11" s="1355"/>
      <c r="BF11" s="1355"/>
      <c r="BG11" s="1355"/>
      <c r="BH11" s="1355"/>
      <c r="BI11" s="1355"/>
      <c r="BJ11" s="1355"/>
      <c r="BK11" s="1356"/>
      <c r="BL11" s="1335">
        <f>ET11</f>
        <v>0</v>
      </c>
      <c r="BM11" s="1335"/>
      <c r="BN11" s="1335"/>
      <c r="BO11" s="1335"/>
      <c r="BP11" s="1335"/>
      <c r="BQ11" s="1335"/>
      <c r="BR11" s="1335"/>
      <c r="BS11" s="1335"/>
      <c r="BT11" s="1335"/>
      <c r="BU11" s="1336"/>
      <c r="ES11" s="164"/>
      <c r="ET11" s="1335">
        <f>MAX(ET14:FC33)</f>
        <v>0</v>
      </c>
      <c r="EU11" s="1335"/>
      <c r="EV11" s="1335"/>
      <c r="EW11" s="1335"/>
      <c r="EX11" s="1335"/>
      <c r="EY11" s="1335"/>
      <c r="EZ11" s="1335"/>
      <c r="FA11" s="1335"/>
      <c r="FB11" s="1335"/>
      <c r="FC11" s="1336"/>
      <c r="FD11" s="274"/>
      <c r="FE11" s="340"/>
      <c r="FF11" s="340"/>
      <c r="FG11" s="340"/>
      <c r="FH11" s="340"/>
      <c r="FI11" s="340"/>
      <c r="FJ11" s="340"/>
      <c r="FK11" s="340"/>
      <c r="FL11" s="340"/>
      <c r="FM11" s="166"/>
    </row>
    <row r="12" spans="1:169" s="65" customFormat="1" ht="20.25" customHeight="1">
      <c r="A12" s="43"/>
      <c r="B12" s="1326"/>
      <c r="C12" s="1327"/>
      <c r="D12" s="1357"/>
      <c r="E12" s="1358"/>
      <c r="F12" s="1358"/>
      <c r="G12" s="1358"/>
      <c r="H12" s="1358"/>
      <c r="I12" s="1358"/>
      <c r="J12" s="1358"/>
      <c r="K12" s="1358"/>
      <c r="L12" s="1358"/>
      <c r="M12" s="1358"/>
      <c r="N12" s="1358"/>
      <c r="O12" s="1358"/>
      <c r="P12" s="1358"/>
      <c r="Q12" s="1358"/>
      <c r="R12" s="1358"/>
      <c r="S12" s="1358"/>
      <c r="T12" s="1358"/>
      <c r="U12" s="1358"/>
      <c r="V12" s="1358"/>
      <c r="W12" s="1358"/>
      <c r="X12" s="1358"/>
      <c r="Y12" s="1358"/>
      <c r="Z12" s="1358"/>
      <c r="AA12" s="1358"/>
      <c r="AB12" s="1358"/>
      <c r="AC12" s="1358"/>
      <c r="AD12" s="1358"/>
      <c r="AE12" s="1358"/>
      <c r="AF12" s="1358"/>
      <c r="AG12" s="1358"/>
      <c r="AH12" s="1358"/>
      <c r="AI12" s="1358"/>
      <c r="AJ12" s="1358"/>
      <c r="AK12" s="1358"/>
      <c r="AL12" s="1358"/>
      <c r="AM12" s="1358"/>
      <c r="AN12" s="1358"/>
      <c r="AO12" s="1358"/>
      <c r="AP12" s="1358"/>
      <c r="AQ12" s="1358"/>
      <c r="AR12" s="1358"/>
      <c r="AS12" s="1358"/>
      <c r="AT12" s="1358"/>
      <c r="AU12" s="1358"/>
      <c r="AV12" s="1358"/>
      <c r="AW12" s="1358"/>
      <c r="AX12" s="1358"/>
      <c r="AY12" s="1358"/>
      <c r="AZ12" s="1358"/>
      <c r="BA12" s="1358"/>
      <c r="BB12" s="1358"/>
      <c r="BC12" s="1358"/>
      <c r="BD12" s="1358"/>
      <c r="BE12" s="1358"/>
      <c r="BF12" s="1358"/>
      <c r="BG12" s="1358"/>
      <c r="BH12" s="1358"/>
      <c r="BI12" s="1358"/>
      <c r="BJ12" s="1358"/>
      <c r="BK12" s="1359"/>
      <c r="BL12" s="1337"/>
      <c r="BM12" s="1337"/>
      <c r="BN12" s="1337"/>
      <c r="BO12" s="1337"/>
      <c r="BP12" s="1337"/>
      <c r="BQ12" s="1337"/>
      <c r="BR12" s="1337"/>
      <c r="BS12" s="1337"/>
      <c r="BT12" s="1337"/>
      <c r="BU12" s="1338"/>
      <c r="ES12" s="164"/>
      <c r="ET12" s="1337"/>
      <c r="EU12" s="1337"/>
      <c r="EV12" s="1337"/>
      <c r="EW12" s="1337"/>
      <c r="EX12" s="1337"/>
      <c r="EY12" s="1337"/>
      <c r="EZ12" s="1337"/>
      <c r="FA12" s="1337"/>
      <c r="FB12" s="1337"/>
      <c r="FC12" s="1338"/>
      <c r="FD12" s="274"/>
      <c r="FE12" s="340"/>
      <c r="FF12" s="340"/>
      <c r="FG12" s="340"/>
      <c r="FH12" s="340"/>
      <c r="FI12" s="340"/>
      <c r="FJ12" s="340"/>
      <c r="FK12" s="340"/>
      <c r="FL12" s="340"/>
      <c r="FM12" s="166"/>
    </row>
    <row r="13" spans="1:169" s="65" customFormat="1" ht="20.25" customHeight="1">
      <c r="A13" s="43"/>
      <c r="B13" s="1326"/>
      <c r="C13" s="1327"/>
      <c r="D13" s="1360"/>
      <c r="E13" s="1361"/>
      <c r="F13" s="1361"/>
      <c r="G13" s="1361"/>
      <c r="H13" s="1361"/>
      <c r="I13" s="1361"/>
      <c r="J13" s="1361"/>
      <c r="K13" s="1361"/>
      <c r="L13" s="1361"/>
      <c r="M13" s="1361"/>
      <c r="N13" s="1361"/>
      <c r="O13" s="1361"/>
      <c r="P13" s="1361"/>
      <c r="Q13" s="1361"/>
      <c r="R13" s="1361"/>
      <c r="S13" s="1361"/>
      <c r="T13" s="1361"/>
      <c r="U13" s="1361"/>
      <c r="V13" s="1361"/>
      <c r="W13" s="1361"/>
      <c r="X13" s="1361"/>
      <c r="Y13" s="1361"/>
      <c r="Z13" s="1361"/>
      <c r="AA13" s="1361"/>
      <c r="AB13" s="1361"/>
      <c r="AC13" s="1361"/>
      <c r="AD13" s="1361"/>
      <c r="AE13" s="1361"/>
      <c r="AF13" s="1361"/>
      <c r="AG13" s="1361"/>
      <c r="AH13" s="1361"/>
      <c r="AI13" s="1361"/>
      <c r="AJ13" s="1361"/>
      <c r="AK13" s="1361"/>
      <c r="AL13" s="1361"/>
      <c r="AM13" s="1361"/>
      <c r="AN13" s="1361"/>
      <c r="AO13" s="1361"/>
      <c r="AP13" s="1361"/>
      <c r="AQ13" s="1361"/>
      <c r="AR13" s="1361"/>
      <c r="AS13" s="1361"/>
      <c r="AT13" s="1361"/>
      <c r="AU13" s="1361"/>
      <c r="AV13" s="1361"/>
      <c r="AW13" s="1361"/>
      <c r="AX13" s="1361"/>
      <c r="AY13" s="1361"/>
      <c r="AZ13" s="1361"/>
      <c r="BA13" s="1361"/>
      <c r="BB13" s="1361"/>
      <c r="BC13" s="1361"/>
      <c r="BD13" s="1361"/>
      <c r="BE13" s="1361"/>
      <c r="BF13" s="1361"/>
      <c r="BG13" s="1361"/>
      <c r="BH13" s="1361"/>
      <c r="BI13" s="1361"/>
      <c r="BJ13" s="1361"/>
      <c r="BK13" s="1362"/>
      <c r="BL13" s="1337"/>
      <c r="BM13" s="1337"/>
      <c r="BN13" s="1337"/>
      <c r="BO13" s="1337"/>
      <c r="BP13" s="1337"/>
      <c r="BQ13" s="1337"/>
      <c r="BR13" s="1337"/>
      <c r="BS13" s="1337"/>
      <c r="BT13" s="1337"/>
      <c r="BU13" s="1338"/>
      <c r="ES13" s="164"/>
      <c r="ET13" s="1337"/>
      <c r="EU13" s="1337"/>
      <c r="EV13" s="1337"/>
      <c r="EW13" s="1337"/>
      <c r="EX13" s="1337"/>
      <c r="EY13" s="1337"/>
      <c r="EZ13" s="1337"/>
      <c r="FA13" s="1337"/>
      <c r="FB13" s="1337"/>
      <c r="FC13" s="1338"/>
      <c r="FD13" s="274"/>
      <c r="FE13" s="340"/>
      <c r="FF13" s="340"/>
      <c r="FG13" s="340"/>
      <c r="FH13" s="340"/>
      <c r="FI13" s="340"/>
      <c r="FJ13" s="340"/>
      <c r="FK13" s="340"/>
      <c r="FL13" s="340"/>
      <c r="FM13" s="166"/>
    </row>
    <row r="14" spans="1:169" s="65" customFormat="1" ht="20.25" customHeight="1">
      <c r="A14" s="43"/>
      <c r="B14" s="1326"/>
      <c r="C14" s="1327"/>
      <c r="D14" s="1381" t="s">
        <v>459</v>
      </c>
      <c r="E14" s="1382"/>
      <c r="F14" s="1382"/>
      <c r="G14" s="1382"/>
      <c r="H14" s="1382"/>
      <c r="I14" s="1382"/>
      <c r="J14" s="1382"/>
      <c r="K14" s="1382"/>
      <c r="L14" s="1382"/>
      <c r="M14" s="1382"/>
      <c r="N14" s="1382"/>
      <c r="O14" s="1382"/>
      <c r="P14" s="1382"/>
      <c r="Q14" s="1382"/>
      <c r="R14" s="1382"/>
      <c r="S14" s="1382"/>
      <c r="T14" s="1382"/>
      <c r="U14" s="1382"/>
      <c r="V14" s="1382"/>
      <c r="W14" s="1382"/>
      <c r="X14" s="1382"/>
      <c r="Y14" s="1382"/>
      <c r="Z14" s="1382"/>
      <c r="AA14" s="1382"/>
      <c r="AB14" s="1382"/>
      <c r="AC14" s="1383"/>
      <c r="AD14" s="1388"/>
      <c r="AE14" s="1389"/>
      <c r="AF14" s="1389"/>
      <c r="AG14" s="1389"/>
      <c r="AH14" s="1389"/>
      <c r="AI14" s="1389"/>
      <c r="AJ14" s="1389"/>
      <c r="AK14" s="1389"/>
      <c r="AL14" s="1389"/>
      <c r="AM14" s="1389"/>
      <c r="AN14" s="1407" t="s">
        <v>489</v>
      </c>
      <c r="AO14" s="1408"/>
      <c r="AP14" s="1408"/>
      <c r="AQ14" s="1408"/>
      <c r="AR14" s="1408"/>
      <c r="AS14" s="1408"/>
      <c r="AT14" s="1408"/>
      <c r="AU14" s="1408"/>
      <c r="AV14" s="1408"/>
      <c r="AW14" s="1408"/>
      <c r="AX14" s="1408"/>
      <c r="AY14" s="1408"/>
      <c r="AZ14" s="1408"/>
      <c r="BA14" s="1408"/>
      <c r="BB14" s="1408"/>
      <c r="BC14" s="1408"/>
      <c r="BD14" s="1408"/>
      <c r="BE14" s="1408"/>
      <c r="BF14" s="1408"/>
      <c r="BG14" s="1408"/>
      <c r="BH14" s="1408"/>
      <c r="BI14" s="1408"/>
      <c r="BJ14" s="1408"/>
      <c r="BK14" s="1409"/>
      <c r="BL14" s="1339" t="s">
        <v>463</v>
      </c>
      <c r="BM14" s="1340"/>
      <c r="BN14" s="1340"/>
      <c r="BO14" s="1340"/>
      <c r="BP14" s="1340"/>
      <c r="BQ14" s="1340"/>
      <c r="BR14" s="1340"/>
      <c r="BS14" s="1340"/>
      <c r="BT14" s="1340"/>
      <c r="BU14" s="1341"/>
      <c r="ES14" s="164"/>
      <c r="ET14" s="1330">
        <f>IF(AD14="X",40,0)</f>
        <v>0</v>
      </c>
      <c r="EU14" s="1331"/>
      <c r="EV14" s="1331"/>
      <c r="EW14" s="1331"/>
      <c r="EX14" s="1331"/>
      <c r="EY14" s="1331"/>
      <c r="EZ14" s="1331"/>
      <c r="FA14" s="1331"/>
      <c r="FB14" s="1331"/>
      <c r="FC14" s="1331"/>
      <c r="FD14" s="1332" t="s">
        <v>352</v>
      </c>
      <c r="FE14" s="1333"/>
      <c r="FF14" s="1333"/>
      <c r="FG14" s="1333"/>
      <c r="FH14" s="1333"/>
      <c r="FI14" s="1333"/>
      <c r="FJ14" s="1333"/>
      <c r="FK14" s="1333"/>
      <c r="FL14" s="1333"/>
      <c r="FM14" s="1334"/>
    </row>
    <row r="15" spans="1:169" s="65" customFormat="1" ht="20.25" customHeight="1">
      <c r="A15" s="43"/>
      <c r="B15" s="1326"/>
      <c r="C15" s="1327"/>
      <c r="D15" s="1384"/>
      <c r="E15" s="1385"/>
      <c r="F15" s="1385"/>
      <c r="G15" s="1385"/>
      <c r="H15" s="1385"/>
      <c r="I15" s="1385"/>
      <c r="J15" s="1385"/>
      <c r="K15" s="1385"/>
      <c r="L15" s="1385"/>
      <c r="M15" s="1385"/>
      <c r="N15" s="1385"/>
      <c r="O15" s="1385"/>
      <c r="P15" s="1385"/>
      <c r="Q15" s="1385"/>
      <c r="R15" s="1385"/>
      <c r="S15" s="1385"/>
      <c r="T15" s="1385"/>
      <c r="U15" s="1385"/>
      <c r="V15" s="1385"/>
      <c r="W15" s="1385"/>
      <c r="X15" s="1385"/>
      <c r="Y15" s="1385"/>
      <c r="Z15" s="1385"/>
      <c r="AA15" s="1385"/>
      <c r="AB15" s="1385"/>
      <c r="AC15" s="1386"/>
      <c r="AD15" s="1388"/>
      <c r="AE15" s="1389"/>
      <c r="AF15" s="1389"/>
      <c r="AG15" s="1389"/>
      <c r="AH15" s="1389"/>
      <c r="AI15" s="1389"/>
      <c r="AJ15" s="1389"/>
      <c r="AK15" s="1389"/>
      <c r="AL15" s="1389"/>
      <c r="AM15" s="1389"/>
      <c r="AN15" s="1410"/>
      <c r="AO15" s="1411"/>
      <c r="AP15" s="1411"/>
      <c r="AQ15" s="1411"/>
      <c r="AR15" s="1411"/>
      <c r="AS15" s="1411"/>
      <c r="AT15" s="1411"/>
      <c r="AU15" s="1411"/>
      <c r="AV15" s="1411"/>
      <c r="AW15" s="1411"/>
      <c r="AX15" s="1411"/>
      <c r="AY15" s="1411"/>
      <c r="AZ15" s="1411"/>
      <c r="BA15" s="1411"/>
      <c r="BB15" s="1411"/>
      <c r="BC15" s="1411"/>
      <c r="BD15" s="1411"/>
      <c r="BE15" s="1411"/>
      <c r="BF15" s="1411"/>
      <c r="BG15" s="1411"/>
      <c r="BH15" s="1411"/>
      <c r="BI15" s="1411"/>
      <c r="BJ15" s="1411"/>
      <c r="BK15" s="1412"/>
      <c r="BL15" s="1342"/>
      <c r="BM15" s="1343"/>
      <c r="BN15" s="1343"/>
      <c r="BO15" s="1343"/>
      <c r="BP15" s="1343"/>
      <c r="BQ15" s="1343"/>
      <c r="BR15" s="1343"/>
      <c r="BS15" s="1343"/>
      <c r="BT15" s="1343"/>
      <c r="BU15" s="1344"/>
      <c r="ES15" s="164"/>
      <c r="ET15" s="1330"/>
      <c r="EU15" s="1331"/>
      <c r="EV15" s="1331"/>
      <c r="EW15" s="1331"/>
      <c r="EX15" s="1331"/>
      <c r="EY15" s="1331"/>
      <c r="EZ15" s="1331"/>
      <c r="FA15" s="1331"/>
      <c r="FB15" s="1331"/>
      <c r="FC15" s="1331"/>
      <c r="FD15" s="1332" t="s">
        <v>99</v>
      </c>
      <c r="FE15" s="1333"/>
      <c r="FF15" s="1333"/>
      <c r="FG15" s="1333"/>
      <c r="FH15" s="1333"/>
      <c r="FI15" s="1333"/>
      <c r="FJ15" s="1333"/>
      <c r="FK15" s="1333"/>
      <c r="FL15" s="1333"/>
      <c r="FM15" s="1334"/>
    </row>
    <row r="16" spans="1:169" s="65" customFormat="1" ht="20.25" customHeight="1">
      <c r="A16" s="43"/>
      <c r="B16" s="1326"/>
      <c r="C16" s="1327"/>
      <c r="D16" s="1384"/>
      <c r="E16" s="1385"/>
      <c r="F16" s="1385"/>
      <c r="G16" s="1385"/>
      <c r="H16" s="1385"/>
      <c r="I16" s="1385"/>
      <c r="J16" s="1385"/>
      <c r="K16" s="1385"/>
      <c r="L16" s="1385"/>
      <c r="M16" s="1385"/>
      <c r="N16" s="1385"/>
      <c r="O16" s="1385"/>
      <c r="P16" s="1385"/>
      <c r="Q16" s="1385"/>
      <c r="R16" s="1385"/>
      <c r="S16" s="1385"/>
      <c r="T16" s="1385"/>
      <c r="U16" s="1385"/>
      <c r="V16" s="1385"/>
      <c r="W16" s="1385"/>
      <c r="X16" s="1385"/>
      <c r="Y16" s="1385"/>
      <c r="Z16" s="1385"/>
      <c r="AA16" s="1385"/>
      <c r="AB16" s="1385"/>
      <c r="AC16" s="1386"/>
      <c r="AD16" s="1388"/>
      <c r="AE16" s="1389"/>
      <c r="AF16" s="1389"/>
      <c r="AG16" s="1389"/>
      <c r="AH16" s="1389"/>
      <c r="AI16" s="1389"/>
      <c r="AJ16" s="1389"/>
      <c r="AK16" s="1389"/>
      <c r="AL16" s="1389"/>
      <c r="AM16" s="1389"/>
      <c r="AN16" s="1410"/>
      <c r="AO16" s="1411"/>
      <c r="AP16" s="1411"/>
      <c r="AQ16" s="1411"/>
      <c r="AR16" s="1411"/>
      <c r="AS16" s="1411"/>
      <c r="AT16" s="1411"/>
      <c r="AU16" s="1411"/>
      <c r="AV16" s="1411"/>
      <c r="AW16" s="1411"/>
      <c r="AX16" s="1411"/>
      <c r="AY16" s="1411"/>
      <c r="AZ16" s="1411"/>
      <c r="BA16" s="1411"/>
      <c r="BB16" s="1411"/>
      <c r="BC16" s="1411"/>
      <c r="BD16" s="1411"/>
      <c r="BE16" s="1411"/>
      <c r="BF16" s="1411"/>
      <c r="BG16" s="1411"/>
      <c r="BH16" s="1411"/>
      <c r="BI16" s="1411"/>
      <c r="BJ16" s="1411"/>
      <c r="BK16" s="1412"/>
      <c r="BL16" s="1342"/>
      <c r="BM16" s="1343"/>
      <c r="BN16" s="1343"/>
      <c r="BO16" s="1343"/>
      <c r="BP16" s="1343"/>
      <c r="BQ16" s="1343"/>
      <c r="BR16" s="1343"/>
      <c r="BS16" s="1343"/>
      <c r="BT16" s="1343"/>
      <c r="BU16" s="1344"/>
      <c r="ES16" s="164"/>
      <c r="ET16" s="1330"/>
      <c r="EU16" s="1331"/>
      <c r="EV16" s="1331"/>
      <c r="EW16" s="1331"/>
      <c r="EX16" s="1331"/>
      <c r="EY16" s="1331"/>
      <c r="EZ16" s="1331"/>
      <c r="FA16" s="1331"/>
      <c r="FB16" s="1331"/>
      <c r="FC16" s="1331"/>
      <c r="FD16" s="1332" t="s">
        <v>100</v>
      </c>
      <c r="FE16" s="1333"/>
      <c r="FF16" s="1333"/>
      <c r="FG16" s="1333"/>
      <c r="FH16" s="1333"/>
      <c r="FI16" s="1333"/>
      <c r="FJ16" s="1333"/>
      <c r="FK16" s="1333"/>
      <c r="FL16" s="1333"/>
      <c r="FM16" s="1334"/>
    </row>
    <row r="17" spans="1:169" s="65" customFormat="1" ht="20.25" customHeight="1">
      <c r="A17" s="43"/>
      <c r="B17" s="1326"/>
      <c r="C17" s="1327"/>
      <c r="D17" s="1384"/>
      <c r="E17" s="1385"/>
      <c r="F17" s="1385"/>
      <c r="G17" s="1385"/>
      <c r="H17" s="1385"/>
      <c r="I17" s="1385"/>
      <c r="J17" s="1385"/>
      <c r="K17" s="1385"/>
      <c r="L17" s="1385"/>
      <c r="M17" s="1385"/>
      <c r="N17" s="1385"/>
      <c r="O17" s="1385"/>
      <c r="P17" s="1385"/>
      <c r="Q17" s="1385"/>
      <c r="R17" s="1385"/>
      <c r="S17" s="1385"/>
      <c r="T17" s="1385"/>
      <c r="U17" s="1385"/>
      <c r="V17" s="1385"/>
      <c r="W17" s="1385"/>
      <c r="X17" s="1385"/>
      <c r="Y17" s="1385"/>
      <c r="Z17" s="1385"/>
      <c r="AA17" s="1385"/>
      <c r="AB17" s="1385"/>
      <c r="AC17" s="1386"/>
      <c r="AD17" s="1388"/>
      <c r="AE17" s="1389"/>
      <c r="AF17" s="1389"/>
      <c r="AG17" s="1389"/>
      <c r="AH17" s="1389"/>
      <c r="AI17" s="1389"/>
      <c r="AJ17" s="1389"/>
      <c r="AK17" s="1389"/>
      <c r="AL17" s="1389"/>
      <c r="AM17" s="1389"/>
      <c r="AN17" s="1410"/>
      <c r="AO17" s="1411"/>
      <c r="AP17" s="1411"/>
      <c r="AQ17" s="1411"/>
      <c r="AR17" s="1411"/>
      <c r="AS17" s="1411"/>
      <c r="AT17" s="1411"/>
      <c r="AU17" s="1411"/>
      <c r="AV17" s="1411"/>
      <c r="AW17" s="1411"/>
      <c r="AX17" s="1411"/>
      <c r="AY17" s="1411"/>
      <c r="AZ17" s="1411"/>
      <c r="BA17" s="1411"/>
      <c r="BB17" s="1411"/>
      <c r="BC17" s="1411"/>
      <c r="BD17" s="1411"/>
      <c r="BE17" s="1411"/>
      <c r="BF17" s="1411"/>
      <c r="BG17" s="1411"/>
      <c r="BH17" s="1411"/>
      <c r="BI17" s="1411"/>
      <c r="BJ17" s="1411"/>
      <c r="BK17" s="1412"/>
      <c r="BL17" s="1342"/>
      <c r="BM17" s="1343"/>
      <c r="BN17" s="1343"/>
      <c r="BO17" s="1343"/>
      <c r="BP17" s="1343"/>
      <c r="BQ17" s="1343"/>
      <c r="BR17" s="1343"/>
      <c r="BS17" s="1343"/>
      <c r="BT17" s="1343"/>
      <c r="BU17" s="1344"/>
      <c r="ES17" s="164"/>
      <c r="ET17" s="1330"/>
      <c r="EU17" s="1331"/>
      <c r="EV17" s="1331"/>
      <c r="EW17" s="1331"/>
      <c r="EX17" s="1331"/>
      <c r="EY17" s="1331"/>
      <c r="EZ17" s="1331"/>
      <c r="FA17" s="1331"/>
      <c r="FB17" s="1331"/>
      <c r="FC17" s="1331"/>
      <c r="FD17" s="1452"/>
      <c r="FE17" s="1452"/>
      <c r="FF17" s="1452"/>
      <c r="FG17" s="1452"/>
      <c r="FH17" s="1452"/>
      <c r="FI17" s="1452"/>
      <c r="FJ17" s="1452"/>
      <c r="FK17" s="1452"/>
      <c r="FL17" s="1452"/>
      <c r="FM17" s="1452"/>
    </row>
    <row r="18" spans="1:169" s="65" customFormat="1" ht="20.25" customHeight="1">
      <c r="A18" s="43"/>
      <c r="B18" s="1326"/>
      <c r="C18" s="1327"/>
      <c r="D18" s="1404"/>
      <c r="E18" s="1405"/>
      <c r="F18" s="1405"/>
      <c r="G18" s="1405"/>
      <c r="H18" s="1405"/>
      <c r="I18" s="1405"/>
      <c r="J18" s="1405"/>
      <c r="K18" s="1405"/>
      <c r="L18" s="1405"/>
      <c r="M18" s="1405"/>
      <c r="N18" s="1405"/>
      <c r="O18" s="1405"/>
      <c r="P18" s="1405"/>
      <c r="Q18" s="1405"/>
      <c r="R18" s="1405"/>
      <c r="S18" s="1405"/>
      <c r="T18" s="1405"/>
      <c r="U18" s="1405"/>
      <c r="V18" s="1405"/>
      <c r="W18" s="1405"/>
      <c r="X18" s="1405"/>
      <c r="Y18" s="1405"/>
      <c r="Z18" s="1405"/>
      <c r="AA18" s="1405"/>
      <c r="AB18" s="1405"/>
      <c r="AC18" s="1406"/>
      <c r="AD18" s="1389"/>
      <c r="AE18" s="1389"/>
      <c r="AF18" s="1389"/>
      <c r="AG18" s="1389"/>
      <c r="AH18" s="1389"/>
      <c r="AI18" s="1389"/>
      <c r="AJ18" s="1389"/>
      <c r="AK18" s="1389"/>
      <c r="AL18" s="1389"/>
      <c r="AM18" s="1389"/>
      <c r="AN18" s="1413"/>
      <c r="AO18" s="1414"/>
      <c r="AP18" s="1414"/>
      <c r="AQ18" s="1414"/>
      <c r="AR18" s="1414"/>
      <c r="AS18" s="1414"/>
      <c r="AT18" s="1414"/>
      <c r="AU18" s="1414"/>
      <c r="AV18" s="1414"/>
      <c r="AW18" s="1414"/>
      <c r="AX18" s="1414"/>
      <c r="AY18" s="1414"/>
      <c r="AZ18" s="1414"/>
      <c r="BA18" s="1414"/>
      <c r="BB18" s="1414"/>
      <c r="BC18" s="1414"/>
      <c r="BD18" s="1414"/>
      <c r="BE18" s="1414"/>
      <c r="BF18" s="1414"/>
      <c r="BG18" s="1414"/>
      <c r="BH18" s="1414"/>
      <c r="BI18" s="1414"/>
      <c r="BJ18" s="1414"/>
      <c r="BK18" s="1415"/>
      <c r="BL18" s="1342"/>
      <c r="BM18" s="1343"/>
      <c r="BN18" s="1343"/>
      <c r="BO18" s="1343"/>
      <c r="BP18" s="1343"/>
      <c r="BQ18" s="1343"/>
      <c r="BR18" s="1343"/>
      <c r="BS18" s="1343"/>
      <c r="BT18" s="1343"/>
      <c r="BU18" s="1344"/>
      <c r="ES18" s="164"/>
      <c r="ET18" s="1331"/>
      <c r="EU18" s="1331"/>
      <c r="EV18" s="1331"/>
      <c r="EW18" s="1331"/>
      <c r="EX18" s="1331"/>
      <c r="EY18" s="1331"/>
      <c r="EZ18" s="1331"/>
      <c r="FA18" s="1331"/>
      <c r="FB18" s="1331"/>
      <c r="FC18" s="1331"/>
      <c r="FD18" s="294"/>
      <c r="FE18" s="295"/>
      <c r="FF18" s="295"/>
      <c r="FG18" s="295"/>
      <c r="FH18" s="295"/>
      <c r="FI18" s="295"/>
      <c r="FJ18" s="295"/>
      <c r="FK18" s="295"/>
      <c r="FL18" s="295"/>
      <c r="FM18" s="296"/>
    </row>
    <row r="19" spans="1:169" s="65" customFormat="1" ht="20.25" customHeight="1">
      <c r="A19" s="43"/>
      <c r="B19" s="1326"/>
      <c r="C19" s="1327"/>
      <c r="D19" s="1381" t="s">
        <v>460</v>
      </c>
      <c r="E19" s="1382"/>
      <c r="F19" s="1382"/>
      <c r="G19" s="1382"/>
      <c r="H19" s="1382"/>
      <c r="I19" s="1382"/>
      <c r="J19" s="1382"/>
      <c r="K19" s="1382"/>
      <c r="L19" s="1382"/>
      <c r="M19" s="1382"/>
      <c r="N19" s="1382"/>
      <c r="O19" s="1382"/>
      <c r="P19" s="1382"/>
      <c r="Q19" s="1382"/>
      <c r="R19" s="1382"/>
      <c r="S19" s="1382"/>
      <c r="T19" s="1382"/>
      <c r="U19" s="1382"/>
      <c r="V19" s="1382"/>
      <c r="W19" s="1382"/>
      <c r="X19" s="1382"/>
      <c r="Y19" s="1382"/>
      <c r="Z19" s="1382"/>
      <c r="AA19" s="1382"/>
      <c r="AB19" s="1382"/>
      <c r="AC19" s="1383"/>
      <c r="AD19" s="1388"/>
      <c r="AE19" s="1389"/>
      <c r="AF19" s="1389"/>
      <c r="AG19" s="1389"/>
      <c r="AH19" s="1389"/>
      <c r="AI19" s="1389"/>
      <c r="AJ19" s="1389"/>
      <c r="AK19" s="1389"/>
      <c r="AL19" s="1389"/>
      <c r="AM19" s="1389"/>
      <c r="AN19" s="1407" t="s">
        <v>490</v>
      </c>
      <c r="AO19" s="1408"/>
      <c r="AP19" s="1408"/>
      <c r="AQ19" s="1408"/>
      <c r="AR19" s="1408"/>
      <c r="AS19" s="1408"/>
      <c r="AT19" s="1408"/>
      <c r="AU19" s="1408"/>
      <c r="AV19" s="1408"/>
      <c r="AW19" s="1408"/>
      <c r="AX19" s="1408"/>
      <c r="AY19" s="1408"/>
      <c r="AZ19" s="1408"/>
      <c r="BA19" s="1408"/>
      <c r="BB19" s="1408"/>
      <c r="BC19" s="1408"/>
      <c r="BD19" s="1408"/>
      <c r="BE19" s="1408"/>
      <c r="BF19" s="1408"/>
      <c r="BG19" s="1408"/>
      <c r="BH19" s="1408"/>
      <c r="BI19" s="1408"/>
      <c r="BJ19" s="1408"/>
      <c r="BK19" s="1409"/>
      <c r="BL19" s="1342"/>
      <c r="BM19" s="1343"/>
      <c r="BN19" s="1343"/>
      <c r="BO19" s="1343"/>
      <c r="BP19" s="1343"/>
      <c r="BQ19" s="1343"/>
      <c r="BR19" s="1343"/>
      <c r="BS19" s="1343"/>
      <c r="BT19" s="1343"/>
      <c r="BU19" s="1344"/>
      <c r="ES19" s="164"/>
      <c r="ET19" s="1330">
        <f>IF(AD19="X",30,0)</f>
        <v>0</v>
      </c>
      <c r="EU19" s="1331"/>
      <c r="EV19" s="1331"/>
      <c r="EW19" s="1331"/>
      <c r="EX19" s="1331"/>
      <c r="EY19" s="1331"/>
      <c r="EZ19" s="1331"/>
      <c r="FA19" s="1331"/>
      <c r="FB19" s="1331"/>
      <c r="FC19" s="1331"/>
      <c r="FD19" s="1330"/>
      <c r="FE19" s="1331"/>
      <c r="FF19" s="1331"/>
      <c r="FG19" s="1331"/>
      <c r="FH19" s="1331"/>
      <c r="FI19" s="1331"/>
      <c r="FJ19" s="1331"/>
      <c r="FK19" s="1331"/>
      <c r="FL19" s="1331"/>
      <c r="FM19" s="1331"/>
    </row>
    <row r="20" spans="1:169" s="65" customFormat="1" ht="20.25" customHeight="1">
      <c r="A20" s="43"/>
      <c r="B20" s="1326"/>
      <c r="C20" s="1327"/>
      <c r="D20" s="1384"/>
      <c r="E20" s="1385"/>
      <c r="F20" s="1385"/>
      <c r="G20" s="1385"/>
      <c r="H20" s="1385"/>
      <c r="I20" s="1385"/>
      <c r="J20" s="1385"/>
      <c r="K20" s="1385"/>
      <c r="L20" s="1385"/>
      <c r="M20" s="1385"/>
      <c r="N20" s="1385"/>
      <c r="O20" s="1385"/>
      <c r="P20" s="1385"/>
      <c r="Q20" s="1385"/>
      <c r="R20" s="1385"/>
      <c r="S20" s="1385"/>
      <c r="T20" s="1385"/>
      <c r="U20" s="1385"/>
      <c r="V20" s="1385"/>
      <c r="W20" s="1385"/>
      <c r="X20" s="1385"/>
      <c r="Y20" s="1385"/>
      <c r="Z20" s="1385"/>
      <c r="AA20" s="1385"/>
      <c r="AB20" s="1385"/>
      <c r="AC20" s="1386"/>
      <c r="AD20" s="1388"/>
      <c r="AE20" s="1389"/>
      <c r="AF20" s="1389"/>
      <c r="AG20" s="1389"/>
      <c r="AH20" s="1389"/>
      <c r="AI20" s="1389"/>
      <c r="AJ20" s="1389"/>
      <c r="AK20" s="1389"/>
      <c r="AL20" s="1389"/>
      <c r="AM20" s="1389"/>
      <c r="AN20" s="1410"/>
      <c r="AO20" s="1411"/>
      <c r="AP20" s="1411"/>
      <c r="AQ20" s="1411"/>
      <c r="AR20" s="1411"/>
      <c r="AS20" s="1411"/>
      <c r="AT20" s="1411"/>
      <c r="AU20" s="1411"/>
      <c r="AV20" s="1411"/>
      <c r="AW20" s="1411"/>
      <c r="AX20" s="1411"/>
      <c r="AY20" s="1411"/>
      <c r="AZ20" s="1411"/>
      <c r="BA20" s="1411"/>
      <c r="BB20" s="1411"/>
      <c r="BC20" s="1411"/>
      <c r="BD20" s="1411"/>
      <c r="BE20" s="1411"/>
      <c r="BF20" s="1411"/>
      <c r="BG20" s="1411"/>
      <c r="BH20" s="1411"/>
      <c r="BI20" s="1411"/>
      <c r="BJ20" s="1411"/>
      <c r="BK20" s="1412"/>
      <c r="BL20" s="1342"/>
      <c r="BM20" s="1343"/>
      <c r="BN20" s="1343"/>
      <c r="BO20" s="1343"/>
      <c r="BP20" s="1343"/>
      <c r="BQ20" s="1343"/>
      <c r="BR20" s="1343"/>
      <c r="BS20" s="1343"/>
      <c r="BT20" s="1343"/>
      <c r="BU20" s="1344"/>
      <c r="ES20" s="164"/>
      <c r="ET20" s="1330"/>
      <c r="EU20" s="1331"/>
      <c r="EV20" s="1331"/>
      <c r="EW20" s="1331"/>
      <c r="EX20" s="1331"/>
      <c r="EY20" s="1331"/>
      <c r="EZ20" s="1331"/>
      <c r="FA20" s="1331"/>
      <c r="FB20" s="1331"/>
      <c r="FC20" s="1331"/>
      <c r="FD20" s="1330"/>
      <c r="FE20" s="1331"/>
      <c r="FF20" s="1331"/>
      <c r="FG20" s="1331"/>
      <c r="FH20" s="1331"/>
      <c r="FI20" s="1331"/>
      <c r="FJ20" s="1331"/>
      <c r="FK20" s="1331"/>
      <c r="FL20" s="1331"/>
      <c r="FM20" s="1331"/>
    </row>
    <row r="21" spans="1:169" s="65" customFormat="1" ht="20.25" customHeight="1">
      <c r="A21" s="43"/>
      <c r="B21" s="1326"/>
      <c r="C21" s="1327"/>
      <c r="D21" s="1384"/>
      <c r="E21" s="1385"/>
      <c r="F21" s="1385"/>
      <c r="G21" s="1385"/>
      <c r="H21" s="1385"/>
      <c r="I21" s="1385"/>
      <c r="J21" s="1385"/>
      <c r="K21" s="1385"/>
      <c r="L21" s="1385"/>
      <c r="M21" s="1385"/>
      <c r="N21" s="1385"/>
      <c r="O21" s="1385"/>
      <c r="P21" s="1385"/>
      <c r="Q21" s="1385"/>
      <c r="R21" s="1385"/>
      <c r="S21" s="1385"/>
      <c r="T21" s="1385"/>
      <c r="U21" s="1385"/>
      <c r="V21" s="1385"/>
      <c r="W21" s="1385"/>
      <c r="X21" s="1385"/>
      <c r="Y21" s="1385"/>
      <c r="Z21" s="1385"/>
      <c r="AA21" s="1385"/>
      <c r="AB21" s="1385"/>
      <c r="AC21" s="1386"/>
      <c r="AD21" s="1388"/>
      <c r="AE21" s="1389"/>
      <c r="AF21" s="1389"/>
      <c r="AG21" s="1389"/>
      <c r="AH21" s="1389"/>
      <c r="AI21" s="1389"/>
      <c r="AJ21" s="1389"/>
      <c r="AK21" s="1389"/>
      <c r="AL21" s="1389"/>
      <c r="AM21" s="1389"/>
      <c r="AN21" s="1410"/>
      <c r="AO21" s="1411"/>
      <c r="AP21" s="1411"/>
      <c r="AQ21" s="1411"/>
      <c r="AR21" s="1411"/>
      <c r="AS21" s="1411"/>
      <c r="AT21" s="1411"/>
      <c r="AU21" s="1411"/>
      <c r="AV21" s="1411"/>
      <c r="AW21" s="1411"/>
      <c r="AX21" s="1411"/>
      <c r="AY21" s="1411"/>
      <c r="AZ21" s="1411"/>
      <c r="BA21" s="1411"/>
      <c r="BB21" s="1411"/>
      <c r="BC21" s="1411"/>
      <c r="BD21" s="1411"/>
      <c r="BE21" s="1411"/>
      <c r="BF21" s="1411"/>
      <c r="BG21" s="1411"/>
      <c r="BH21" s="1411"/>
      <c r="BI21" s="1411"/>
      <c r="BJ21" s="1411"/>
      <c r="BK21" s="1412"/>
      <c r="BL21" s="1342"/>
      <c r="BM21" s="1343"/>
      <c r="BN21" s="1343"/>
      <c r="BO21" s="1343"/>
      <c r="BP21" s="1343"/>
      <c r="BQ21" s="1343"/>
      <c r="BR21" s="1343"/>
      <c r="BS21" s="1343"/>
      <c r="BT21" s="1343"/>
      <c r="BU21" s="1344"/>
      <c r="ES21" s="164"/>
      <c r="ET21" s="1330"/>
      <c r="EU21" s="1331"/>
      <c r="EV21" s="1331"/>
      <c r="EW21" s="1331"/>
      <c r="EX21" s="1331"/>
      <c r="EY21" s="1331"/>
      <c r="EZ21" s="1331"/>
      <c r="FA21" s="1331"/>
      <c r="FB21" s="1331"/>
      <c r="FC21" s="1331"/>
      <c r="FD21" s="1330"/>
      <c r="FE21" s="1331"/>
      <c r="FF21" s="1331"/>
      <c r="FG21" s="1331"/>
      <c r="FH21" s="1331"/>
      <c r="FI21" s="1331"/>
      <c r="FJ21" s="1331"/>
      <c r="FK21" s="1331"/>
      <c r="FL21" s="1331"/>
      <c r="FM21" s="1331"/>
    </row>
    <row r="22" spans="1:169" s="65" customFormat="1" ht="20.25" customHeight="1">
      <c r="A22" s="43"/>
      <c r="B22" s="1326"/>
      <c r="C22" s="1327"/>
      <c r="D22" s="1384"/>
      <c r="E22" s="1385"/>
      <c r="F22" s="1385"/>
      <c r="G22" s="1385"/>
      <c r="H22" s="1385"/>
      <c r="I22" s="1385"/>
      <c r="J22" s="1385"/>
      <c r="K22" s="1385"/>
      <c r="L22" s="1385"/>
      <c r="M22" s="1385"/>
      <c r="N22" s="1385"/>
      <c r="O22" s="1385"/>
      <c r="P22" s="1385"/>
      <c r="Q22" s="1385"/>
      <c r="R22" s="1385"/>
      <c r="S22" s="1385"/>
      <c r="T22" s="1385"/>
      <c r="U22" s="1385"/>
      <c r="V22" s="1385"/>
      <c r="W22" s="1385"/>
      <c r="X22" s="1385"/>
      <c r="Y22" s="1385"/>
      <c r="Z22" s="1385"/>
      <c r="AA22" s="1385"/>
      <c r="AB22" s="1385"/>
      <c r="AC22" s="1386"/>
      <c r="AD22" s="1388"/>
      <c r="AE22" s="1389"/>
      <c r="AF22" s="1389"/>
      <c r="AG22" s="1389"/>
      <c r="AH22" s="1389"/>
      <c r="AI22" s="1389"/>
      <c r="AJ22" s="1389"/>
      <c r="AK22" s="1389"/>
      <c r="AL22" s="1389"/>
      <c r="AM22" s="1389"/>
      <c r="AN22" s="1410"/>
      <c r="AO22" s="1411"/>
      <c r="AP22" s="1411"/>
      <c r="AQ22" s="1411"/>
      <c r="AR22" s="1411"/>
      <c r="AS22" s="1411"/>
      <c r="AT22" s="1411"/>
      <c r="AU22" s="1411"/>
      <c r="AV22" s="1411"/>
      <c r="AW22" s="1411"/>
      <c r="AX22" s="1411"/>
      <c r="AY22" s="1411"/>
      <c r="AZ22" s="1411"/>
      <c r="BA22" s="1411"/>
      <c r="BB22" s="1411"/>
      <c r="BC22" s="1411"/>
      <c r="BD22" s="1411"/>
      <c r="BE22" s="1411"/>
      <c r="BF22" s="1411"/>
      <c r="BG22" s="1411"/>
      <c r="BH22" s="1411"/>
      <c r="BI22" s="1411"/>
      <c r="BJ22" s="1411"/>
      <c r="BK22" s="1412"/>
      <c r="BL22" s="1342"/>
      <c r="BM22" s="1343"/>
      <c r="BN22" s="1343"/>
      <c r="BO22" s="1343"/>
      <c r="BP22" s="1343"/>
      <c r="BQ22" s="1343"/>
      <c r="BR22" s="1343"/>
      <c r="BS22" s="1343"/>
      <c r="BT22" s="1343"/>
      <c r="BU22" s="1344"/>
      <c r="ES22" s="164"/>
      <c r="ET22" s="1330"/>
      <c r="EU22" s="1331"/>
      <c r="EV22" s="1331"/>
      <c r="EW22" s="1331"/>
      <c r="EX22" s="1331"/>
      <c r="EY22" s="1331"/>
      <c r="EZ22" s="1331"/>
      <c r="FA22" s="1331"/>
      <c r="FB22" s="1331"/>
      <c r="FC22" s="1331"/>
      <c r="FD22" s="1330"/>
      <c r="FE22" s="1331"/>
      <c r="FF22" s="1331"/>
      <c r="FG22" s="1331"/>
      <c r="FH22" s="1331"/>
      <c r="FI22" s="1331"/>
      <c r="FJ22" s="1331"/>
      <c r="FK22" s="1331"/>
      <c r="FL22" s="1331"/>
      <c r="FM22" s="1331"/>
    </row>
    <row r="23" spans="1:169" s="65" customFormat="1" ht="20.25" customHeight="1">
      <c r="A23" s="43"/>
      <c r="B23" s="1326"/>
      <c r="C23" s="1327"/>
      <c r="D23" s="1404"/>
      <c r="E23" s="1405"/>
      <c r="F23" s="1405"/>
      <c r="G23" s="1405"/>
      <c r="H23" s="1405"/>
      <c r="I23" s="1405"/>
      <c r="J23" s="1405"/>
      <c r="K23" s="1405"/>
      <c r="L23" s="1405"/>
      <c r="M23" s="1405"/>
      <c r="N23" s="1405"/>
      <c r="O23" s="1405"/>
      <c r="P23" s="1405"/>
      <c r="Q23" s="1405"/>
      <c r="R23" s="1405"/>
      <c r="S23" s="1405"/>
      <c r="T23" s="1405"/>
      <c r="U23" s="1405"/>
      <c r="V23" s="1405"/>
      <c r="W23" s="1405"/>
      <c r="X23" s="1405"/>
      <c r="Y23" s="1405"/>
      <c r="Z23" s="1405"/>
      <c r="AA23" s="1405"/>
      <c r="AB23" s="1405"/>
      <c r="AC23" s="1406"/>
      <c r="AD23" s="1389"/>
      <c r="AE23" s="1389"/>
      <c r="AF23" s="1389"/>
      <c r="AG23" s="1389"/>
      <c r="AH23" s="1389"/>
      <c r="AI23" s="1389"/>
      <c r="AJ23" s="1389"/>
      <c r="AK23" s="1389"/>
      <c r="AL23" s="1389"/>
      <c r="AM23" s="1389"/>
      <c r="AN23" s="1413"/>
      <c r="AO23" s="1414"/>
      <c r="AP23" s="1414"/>
      <c r="AQ23" s="1414"/>
      <c r="AR23" s="1414"/>
      <c r="AS23" s="1414"/>
      <c r="AT23" s="1414"/>
      <c r="AU23" s="1414"/>
      <c r="AV23" s="1414"/>
      <c r="AW23" s="1414"/>
      <c r="AX23" s="1414"/>
      <c r="AY23" s="1414"/>
      <c r="AZ23" s="1414"/>
      <c r="BA23" s="1414"/>
      <c r="BB23" s="1414"/>
      <c r="BC23" s="1414"/>
      <c r="BD23" s="1414"/>
      <c r="BE23" s="1414"/>
      <c r="BF23" s="1414"/>
      <c r="BG23" s="1414"/>
      <c r="BH23" s="1414"/>
      <c r="BI23" s="1414"/>
      <c r="BJ23" s="1414"/>
      <c r="BK23" s="1415"/>
      <c r="BL23" s="1342"/>
      <c r="BM23" s="1343"/>
      <c r="BN23" s="1343"/>
      <c r="BO23" s="1343"/>
      <c r="BP23" s="1343"/>
      <c r="BQ23" s="1343"/>
      <c r="BR23" s="1343"/>
      <c r="BS23" s="1343"/>
      <c r="BT23" s="1343"/>
      <c r="BU23" s="1344"/>
      <c r="ES23" s="164"/>
      <c r="ET23" s="1331"/>
      <c r="EU23" s="1331"/>
      <c r="EV23" s="1331"/>
      <c r="EW23" s="1331"/>
      <c r="EX23" s="1331"/>
      <c r="EY23" s="1331"/>
      <c r="EZ23" s="1331"/>
      <c r="FA23" s="1331"/>
      <c r="FB23" s="1331"/>
      <c r="FC23" s="1331"/>
      <c r="FD23" s="1331"/>
      <c r="FE23" s="1331"/>
      <c r="FF23" s="1331"/>
      <c r="FG23" s="1331"/>
      <c r="FH23" s="1331"/>
      <c r="FI23" s="1331"/>
      <c r="FJ23" s="1331"/>
      <c r="FK23" s="1331"/>
      <c r="FL23" s="1331"/>
      <c r="FM23" s="1331"/>
    </row>
    <row r="24" spans="1:169" s="65" customFormat="1" ht="20.25" customHeight="1">
      <c r="A24" s="43"/>
      <c r="B24" s="1326"/>
      <c r="C24" s="1327"/>
      <c r="D24" s="1381" t="s">
        <v>461</v>
      </c>
      <c r="E24" s="1382"/>
      <c r="F24" s="1382"/>
      <c r="G24" s="1382"/>
      <c r="H24" s="1382"/>
      <c r="I24" s="1382"/>
      <c r="J24" s="1382"/>
      <c r="K24" s="1382"/>
      <c r="L24" s="1382"/>
      <c r="M24" s="1382"/>
      <c r="N24" s="1382"/>
      <c r="O24" s="1382"/>
      <c r="P24" s="1382"/>
      <c r="Q24" s="1382"/>
      <c r="R24" s="1382"/>
      <c r="S24" s="1382"/>
      <c r="T24" s="1382"/>
      <c r="U24" s="1382"/>
      <c r="V24" s="1382"/>
      <c r="W24" s="1382"/>
      <c r="X24" s="1382"/>
      <c r="Y24" s="1382"/>
      <c r="Z24" s="1382"/>
      <c r="AA24" s="1382"/>
      <c r="AB24" s="1382"/>
      <c r="AC24" s="1383"/>
      <c r="AD24" s="1388"/>
      <c r="AE24" s="1389"/>
      <c r="AF24" s="1389"/>
      <c r="AG24" s="1389"/>
      <c r="AH24" s="1389"/>
      <c r="AI24" s="1389"/>
      <c r="AJ24" s="1389"/>
      <c r="AK24" s="1389"/>
      <c r="AL24" s="1389"/>
      <c r="AM24" s="1389"/>
      <c r="AN24" s="1407" t="s">
        <v>491</v>
      </c>
      <c r="AO24" s="1408"/>
      <c r="AP24" s="1408"/>
      <c r="AQ24" s="1408"/>
      <c r="AR24" s="1408"/>
      <c r="AS24" s="1408"/>
      <c r="AT24" s="1408"/>
      <c r="AU24" s="1408"/>
      <c r="AV24" s="1408"/>
      <c r="AW24" s="1408"/>
      <c r="AX24" s="1408"/>
      <c r="AY24" s="1408"/>
      <c r="AZ24" s="1408"/>
      <c r="BA24" s="1408"/>
      <c r="BB24" s="1408"/>
      <c r="BC24" s="1408"/>
      <c r="BD24" s="1408"/>
      <c r="BE24" s="1408"/>
      <c r="BF24" s="1408"/>
      <c r="BG24" s="1408"/>
      <c r="BH24" s="1408"/>
      <c r="BI24" s="1408"/>
      <c r="BJ24" s="1408"/>
      <c r="BK24" s="1409"/>
      <c r="BL24" s="1342"/>
      <c r="BM24" s="1343"/>
      <c r="BN24" s="1343"/>
      <c r="BO24" s="1343"/>
      <c r="BP24" s="1343"/>
      <c r="BQ24" s="1343"/>
      <c r="BR24" s="1343"/>
      <c r="BS24" s="1343"/>
      <c r="BT24" s="1343"/>
      <c r="BU24" s="1344"/>
      <c r="ES24" s="164"/>
      <c r="ET24" s="1330">
        <f>IF(AD24="X",20,0)</f>
        <v>0</v>
      </c>
      <c r="EU24" s="1331"/>
      <c r="EV24" s="1331"/>
      <c r="EW24" s="1331"/>
      <c r="EX24" s="1331"/>
      <c r="EY24" s="1331"/>
      <c r="EZ24" s="1331"/>
      <c r="FA24" s="1331"/>
      <c r="FB24" s="1331"/>
      <c r="FC24" s="1331"/>
      <c r="FD24" s="1330"/>
      <c r="FE24" s="1331"/>
      <c r="FF24" s="1331"/>
      <c r="FG24" s="1331"/>
      <c r="FH24" s="1331"/>
      <c r="FI24" s="1331"/>
      <c r="FJ24" s="1331"/>
      <c r="FK24" s="1331"/>
      <c r="FL24" s="1331"/>
      <c r="FM24" s="1331"/>
    </row>
    <row r="25" spans="1:169" s="65" customFormat="1" ht="20.25" customHeight="1">
      <c r="A25" s="43"/>
      <c r="B25" s="1326"/>
      <c r="C25" s="1327"/>
      <c r="D25" s="1384"/>
      <c r="E25" s="1385"/>
      <c r="F25" s="1385"/>
      <c r="G25" s="1385"/>
      <c r="H25" s="1385"/>
      <c r="I25" s="1385"/>
      <c r="J25" s="1385"/>
      <c r="K25" s="1385"/>
      <c r="L25" s="1385"/>
      <c r="M25" s="1385"/>
      <c r="N25" s="1385"/>
      <c r="O25" s="1385"/>
      <c r="P25" s="1385"/>
      <c r="Q25" s="1385"/>
      <c r="R25" s="1385"/>
      <c r="S25" s="1385"/>
      <c r="T25" s="1385"/>
      <c r="U25" s="1385"/>
      <c r="V25" s="1385"/>
      <c r="W25" s="1385"/>
      <c r="X25" s="1385"/>
      <c r="Y25" s="1385"/>
      <c r="Z25" s="1385"/>
      <c r="AA25" s="1385"/>
      <c r="AB25" s="1385"/>
      <c r="AC25" s="1386"/>
      <c r="AD25" s="1388"/>
      <c r="AE25" s="1389"/>
      <c r="AF25" s="1389"/>
      <c r="AG25" s="1389"/>
      <c r="AH25" s="1389"/>
      <c r="AI25" s="1389"/>
      <c r="AJ25" s="1389"/>
      <c r="AK25" s="1389"/>
      <c r="AL25" s="1389"/>
      <c r="AM25" s="1389"/>
      <c r="AN25" s="1410"/>
      <c r="AO25" s="1411"/>
      <c r="AP25" s="1411"/>
      <c r="AQ25" s="1411"/>
      <c r="AR25" s="1411"/>
      <c r="AS25" s="1411"/>
      <c r="AT25" s="1411"/>
      <c r="AU25" s="1411"/>
      <c r="AV25" s="1411"/>
      <c r="AW25" s="1411"/>
      <c r="AX25" s="1411"/>
      <c r="AY25" s="1411"/>
      <c r="AZ25" s="1411"/>
      <c r="BA25" s="1411"/>
      <c r="BB25" s="1411"/>
      <c r="BC25" s="1411"/>
      <c r="BD25" s="1411"/>
      <c r="BE25" s="1411"/>
      <c r="BF25" s="1411"/>
      <c r="BG25" s="1411"/>
      <c r="BH25" s="1411"/>
      <c r="BI25" s="1411"/>
      <c r="BJ25" s="1411"/>
      <c r="BK25" s="1412"/>
      <c r="BL25" s="1342"/>
      <c r="BM25" s="1343"/>
      <c r="BN25" s="1343"/>
      <c r="BO25" s="1343"/>
      <c r="BP25" s="1343"/>
      <c r="BQ25" s="1343"/>
      <c r="BR25" s="1343"/>
      <c r="BS25" s="1343"/>
      <c r="BT25" s="1343"/>
      <c r="BU25" s="1344"/>
      <c r="ES25" s="164"/>
      <c r="ET25" s="1330"/>
      <c r="EU25" s="1331"/>
      <c r="EV25" s="1331"/>
      <c r="EW25" s="1331"/>
      <c r="EX25" s="1331"/>
      <c r="EY25" s="1331"/>
      <c r="EZ25" s="1331"/>
      <c r="FA25" s="1331"/>
      <c r="FB25" s="1331"/>
      <c r="FC25" s="1331"/>
      <c r="FD25" s="1330"/>
      <c r="FE25" s="1331"/>
      <c r="FF25" s="1331"/>
      <c r="FG25" s="1331"/>
      <c r="FH25" s="1331"/>
      <c r="FI25" s="1331"/>
      <c r="FJ25" s="1331"/>
      <c r="FK25" s="1331"/>
      <c r="FL25" s="1331"/>
      <c r="FM25" s="1331"/>
    </row>
    <row r="26" spans="1:169" s="65" customFormat="1" ht="20.25" customHeight="1">
      <c r="A26" s="43"/>
      <c r="B26" s="1326"/>
      <c r="C26" s="1327"/>
      <c r="D26" s="1384"/>
      <c r="E26" s="1385"/>
      <c r="F26" s="1385"/>
      <c r="G26" s="1385"/>
      <c r="H26" s="1385"/>
      <c r="I26" s="1385"/>
      <c r="J26" s="1385"/>
      <c r="K26" s="1385"/>
      <c r="L26" s="1385"/>
      <c r="M26" s="1385"/>
      <c r="N26" s="1385"/>
      <c r="O26" s="1385"/>
      <c r="P26" s="1385"/>
      <c r="Q26" s="1385"/>
      <c r="R26" s="1385"/>
      <c r="S26" s="1385"/>
      <c r="T26" s="1385"/>
      <c r="U26" s="1385"/>
      <c r="V26" s="1385"/>
      <c r="W26" s="1385"/>
      <c r="X26" s="1385"/>
      <c r="Y26" s="1385"/>
      <c r="Z26" s="1385"/>
      <c r="AA26" s="1385"/>
      <c r="AB26" s="1385"/>
      <c r="AC26" s="1386"/>
      <c r="AD26" s="1388"/>
      <c r="AE26" s="1389"/>
      <c r="AF26" s="1389"/>
      <c r="AG26" s="1389"/>
      <c r="AH26" s="1389"/>
      <c r="AI26" s="1389"/>
      <c r="AJ26" s="1389"/>
      <c r="AK26" s="1389"/>
      <c r="AL26" s="1389"/>
      <c r="AM26" s="1389"/>
      <c r="AN26" s="1410"/>
      <c r="AO26" s="1411"/>
      <c r="AP26" s="1411"/>
      <c r="AQ26" s="1411"/>
      <c r="AR26" s="1411"/>
      <c r="AS26" s="1411"/>
      <c r="AT26" s="1411"/>
      <c r="AU26" s="1411"/>
      <c r="AV26" s="1411"/>
      <c r="AW26" s="1411"/>
      <c r="AX26" s="1411"/>
      <c r="AY26" s="1411"/>
      <c r="AZ26" s="1411"/>
      <c r="BA26" s="1411"/>
      <c r="BB26" s="1411"/>
      <c r="BC26" s="1411"/>
      <c r="BD26" s="1411"/>
      <c r="BE26" s="1411"/>
      <c r="BF26" s="1411"/>
      <c r="BG26" s="1411"/>
      <c r="BH26" s="1411"/>
      <c r="BI26" s="1411"/>
      <c r="BJ26" s="1411"/>
      <c r="BK26" s="1412"/>
      <c r="BL26" s="1342"/>
      <c r="BM26" s="1343"/>
      <c r="BN26" s="1343"/>
      <c r="BO26" s="1343"/>
      <c r="BP26" s="1343"/>
      <c r="BQ26" s="1343"/>
      <c r="BR26" s="1343"/>
      <c r="BS26" s="1343"/>
      <c r="BT26" s="1343"/>
      <c r="BU26" s="1344"/>
      <c r="ES26" s="164"/>
      <c r="ET26" s="1330"/>
      <c r="EU26" s="1331"/>
      <c r="EV26" s="1331"/>
      <c r="EW26" s="1331"/>
      <c r="EX26" s="1331"/>
      <c r="EY26" s="1331"/>
      <c r="EZ26" s="1331"/>
      <c r="FA26" s="1331"/>
      <c r="FB26" s="1331"/>
      <c r="FC26" s="1331"/>
      <c r="FD26" s="1330"/>
      <c r="FE26" s="1331"/>
      <c r="FF26" s="1331"/>
      <c r="FG26" s="1331"/>
      <c r="FH26" s="1331"/>
      <c r="FI26" s="1331"/>
      <c r="FJ26" s="1331"/>
      <c r="FK26" s="1331"/>
      <c r="FL26" s="1331"/>
      <c r="FM26" s="1331"/>
    </row>
    <row r="27" spans="1:169" s="65" customFormat="1" ht="20.25" customHeight="1">
      <c r="A27" s="43"/>
      <c r="B27" s="1326"/>
      <c r="C27" s="1327"/>
      <c r="D27" s="1384"/>
      <c r="E27" s="1385"/>
      <c r="F27" s="1385"/>
      <c r="G27" s="1385"/>
      <c r="H27" s="1385"/>
      <c r="I27" s="1385"/>
      <c r="J27" s="1385"/>
      <c r="K27" s="1385"/>
      <c r="L27" s="1385"/>
      <c r="M27" s="1385"/>
      <c r="N27" s="1385"/>
      <c r="O27" s="1385"/>
      <c r="P27" s="1385"/>
      <c r="Q27" s="1385"/>
      <c r="R27" s="1385"/>
      <c r="S27" s="1385"/>
      <c r="T27" s="1385"/>
      <c r="U27" s="1385"/>
      <c r="V27" s="1385"/>
      <c r="W27" s="1385"/>
      <c r="X27" s="1385"/>
      <c r="Y27" s="1385"/>
      <c r="Z27" s="1385"/>
      <c r="AA27" s="1385"/>
      <c r="AB27" s="1385"/>
      <c r="AC27" s="1386"/>
      <c r="AD27" s="1388"/>
      <c r="AE27" s="1389"/>
      <c r="AF27" s="1389"/>
      <c r="AG27" s="1389"/>
      <c r="AH27" s="1389"/>
      <c r="AI27" s="1389"/>
      <c r="AJ27" s="1389"/>
      <c r="AK27" s="1389"/>
      <c r="AL27" s="1389"/>
      <c r="AM27" s="1389"/>
      <c r="AN27" s="1410"/>
      <c r="AO27" s="1411"/>
      <c r="AP27" s="1411"/>
      <c r="AQ27" s="1411"/>
      <c r="AR27" s="1411"/>
      <c r="AS27" s="1411"/>
      <c r="AT27" s="1411"/>
      <c r="AU27" s="1411"/>
      <c r="AV27" s="1411"/>
      <c r="AW27" s="1411"/>
      <c r="AX27" s="1411"/>
      <c r="AY27" s="1411"/>
      <c r="AZ27" s="1411"/>
      <c r="BA27" s="1411"/>
      <c r="BB27" s="1411"/>
      <c r="BC27" s="1411"/>
      <c r="BD27" s="1411"/>
      <c r="BE27" s="1411"/>
      <c r="BF27" s="1411"/>
      <c r="BG27" s="1411"/>
      <c r="BH27" s="1411"/>
      <c r="BI27" s="1411"/>
      <c r="BJ27" s="1411"/>
      <c r="BK27" s="1412"/>
      <c r="BL27" s="1342"/>
      <c r="BM27" s="1343"/>
      <c r="BN27" s="1343"/>
      <c r="BO27" s="1343"/>
      <c r="BP27" s="1343"/>
      <c r="BQ27" s="1343"/>
      <c r="BR27" s="1343"/>
      <c r="BS27" s="1343"/>
      <c r="BT27" s="1343"/>
      <c r="BU27" s="1344"/>
      <c r="ES27" s="164"/>
      <c r="ET27" s="1330"/>
      <c r="EU27" s="1331"/>
      <c r="EV27" s="1331"/>
      <c r="EW27" s="1331"/>
      <c r="EX27" s="1331"/>
      <c r="EY27" s="1331"/>
      <c r="EZ27" s="1331"/>
      <c r="FA27" s="1331"/>
      <c r="FB27" s="1331"/>
      <c r="FC27" s="1331"/>
      <c r="FD27" s="1330"/>
      <c r="FE27" s="1331"/>
      <c r="FF27" s="1331"/>
      <c r="FG27" s="1331"/>
      <c r="FH27" s="1331"/>
      <c r="FI27" s="1331"/>
      <c r="FJ27" s="1331"/>
      <c r="FK27" s="1331"/>
      <c r="FL27" s="1331"/>
      <c r="FM27" s="1331"/>
    </row>
    <row r="28" spans="1:169" s="65" customFormat="1" ht="20.25" customHeight="1">
      <c r="A28" s="43"/>
      <c r="B28" s="1326"/>
      <c r="C28" s="1327"/>
      <c r="D28" s="1404"/>
      <c r="E28" s="1405"/>
      <c r="F28" s="1405"/>
      <c r="G28" s="1405"/>
      <c r="H28" s="1405"/>
      <c r="I28" s="1405"/>
      <c r="J28" s="1405"/>
      <c r="K28" s="1405"/>
      <c r="L28" s="1405"/>
      <c r="M28" s="1405"/>
      <c r="N28" s="1405"/>
      <c r="O28" s="1405"/>
      <c r="P28" s="1405"/>
      <c r="Q28" s="1405"/>
      <c r="R28" s="1405"/>
      <c r="S28" s="1405"/>
      <c r="T28" s="1405"/>
      <c r="U28" s="1405"/>
      <c r="V28" s="1405"/>
      <c r="W28" s="1405"/>
      <c r="X28" s="1405"/>
      <c r="Y28" s="1405"/>
      <c r="Z28" s="1405"/>
      <c r="AA28" s="1405"/>
      <c r="AB28" s="1405"/>
      <c r="AC28" s="1406"/>
      <c r="AD28" s="1389"/>
      <c r="AE28" s="1389"/>
      <c r="AF28" s="1389"/>
      <c r="AG28" s="1389"/>
      <c r="AH28" s="1389"/>
      <c r="AI28" s="1389"/>
      <c r="AJ28" s="1389"/>
      <c r="AK28" s="1389"/>
      <c r="AL28" s="1389"/>
      <c r="AM28" s="1389"/>
      <c r="AN28" s="1413"/>
      <c r="AO28" s="1414"/>
      <c r="AP28" s="1414"/>
      <c r="AQ28" s="1414"/>
      <c r="AR28" s="1414"/>
      <c r="AS28" s="1414"/>
      <c r="AT28" s="1414"/>
      <c r="AU28" s="1414"/>
      <c r="AV28" s="1414"/>
      <c r="AW28" s="1414"/>
      <c r="AX28" s="1414"/>
      <c r="AY28" s="1414"/>
      <c r="AZ28" s="1414"/>
      <c r="BA28" s="1414"/>
      <c r="BB28" s="1414"/>
      <c r="BC28" s="1414"/>
      <c r="BD28" s="1414"/>
      <c r="BE28" s="1414"/>
      <c r="BF28" s="1414"/>
      <c r="BG28" s="1414"/>
      <c r="BH28" s="1414"/>
      <c r="BI28" s="1414"/>
      <c r="BJ28" s="1414"/>
      <c r="BK28" s="1415"/>
      <c r="BL28" s="1342"/>
      <c r="BM28" s="1343"/>
      <c r="BN28" s="1343"/>
      <c r="BO28" s="1343"/>
      <c r="BP28" s="1343"/>
      <c r="BQ28" s="1343"/>
      <c r="BR28" s="1343"/>
      <c r="BS28" s="1343"/>
      <c r="BT28" s="1343"/>
      <c r="BU28" s="1344"/>
      <c r="ES28" s="164"/>
      <c r="ET28" s="1331"/>
      <c r="EU28" s="1331"/>
      <c r="EV28" s="1331"/>
      <c r="EW28" s="1331"/>
      <c r="EX28" s="1331"/>
      <c r="EY28" s="1331"/>
      <c r="EZ28" s="1331"/>
      <c r="FA28" s="1331"/>
      <c r="FB28" s="1331"/>
      <c r="FC28" s="1331"/>
      <c r="FD28" s="1331"/>
      <c r="FE28" s="1331"/>
      <c r="FF28" s="1331"/>
      <c r="FG28" s="1331"/>
      <c r="FH28" s="1331"/>
      <c r="FI28" s="1331"/>
      <c r="FJ28" s="1331"/>
      <c r="FK28" s="1331"/>
      <c r="FL28" s="1331"/>
      <c r="FM28" s="1331"/>
    </row>
    <row r="29" spans="1:169" s="65" customFormat="1" ht="20.25" customHeight="1">
      <c r="A29" s="43"/>
      <c r="B29" s="1326"/>
      <c r="C29" s="1327"/>
      <c r="D29" s="1381" t="s">
        <v>462</v>
      </c>
      <c r="E29" s="1382"/>
      <c r="F29" s="1382"/>
      <c r="G29" s="1382"/>
      <c r="H29" s="1382"/>
      <c r="I29" s="1382"/>
      <c r="J29" s="1382"/>
      <c r="K29" s="1382"/>
      <c r="L29" s="1382"/>
      <c r="M29" s="1382"/>
      <c r="N29" s="1382"/>
      <c r="O29" s="1382"/>
      <c r="P29" s="1382"/>
      <c r="Q29" s="1382"/>
      <c r="R29" s="1382"/>
      <c r="S29" s="1382"/>
      <c r="T29" s="1382"/>
      <c r="U29" s="1382"/>
      <c r="V29" s="1382"/>
      <c r="W29" s="1382"/>
      <c r="X29" s="1382"/>
      <c r="Y29" s="1382"/>
      <c r="Z29" s="1382"/>
      <c r="AA29" s="1382"/>
      <c r="AB29" s="1382"/>
      <c r="AC29" s="1383"/>
      <c r="AD29" s="1388"/>
      <c r="AE29" s="1389"/>
      <c r="AF29" s="1389"/>
      <c r="AG29" s="1389"/>
      <c r="AH29" s="1389"/>
      <c r="AI29" s="1389"/>
      <c r="AJ29" s="1389"/>
      <c r="AK29" s="1389"/>
      <c r="AL29" s="1389"/>
      <c r="AM29" s="1389"/>
      <c r="AN29" s="1407" t="s">
        <v>481</v>
      </c>
      <c r="AO29" s="1408"/>
      <c r="AP29" s="1408"/>
      <c r="AQ29" s="1408"/>
      <c r="AR29" s="1408"/>
      <c r="AS29" s="1408"/>
      <c r="AT29" s="1408"/>
      <c r="AU29" s="1408"/>
      <c r="AV29" s="1408"/>
      <c r="AW29" s="1408"/>
      <c r="AX29" s="1408"/>
      <c r="AY29" s="1408"/>
      <c r="AZ29" s="1408"/>
      <c r="BA29" s="1408"/>
      <c r="BB29" s="1408"/>
      <c r="BC29" s="1408"/>
      <c r="BD29" s="1408"/>
      <c r="BE29" s="1408"/>
      <c r="BF29" s="1408"/>
      <c r="BG29" s="1408"/>
      <c r="BH29" s="1408"/>
      <c r="BI29" s="1408"/>
      <c r="BJ29" s="1408"/>
      <c r="BK29" s="1409"/>
      <c r="BL29" s="1342"/>
      <c r="BM29" s="1343"/>
      <c r="BN29" s="1343"/>
      <c r="BO29" s="1343"/>
      <c r="BP29" s="1343"/>
      <c r="BQ29" s="1343"/>
      <c r="BR29" s="1343"/>
      <c r="BS29" s="1343"/>
      <c r="BT29" s="1343"/>
      <c r="BU29" s="1344"/>
      <c r="ES29" s="164"/>
      <c r="ET29" s="1330">
        <f>IF(AD29="X",10,0)</f>
        <v>0</v>
      </c>
      <c r="EU29" s="1331"/>
      <c r="EV29" s="1331"/>
      <c r="EW29" s="1331"/>
      <c r="EX29" s="1331"/>
      <c r="EY29" s="1331"/>
      <c r="EZ29" s="1331"/>
      <c r="FA29" s="1331"/>
      <c r="FB29" s="1331"/>
      <c r="FC29" s="1331"/>
      <c r="FD29" s="1330"/>
      <c r="FE29" s="1331"/>
      <c r="FF29" s="1331"/>
      <c r="FG29" s="1331"/>
      <c r="FH29" s="1331"/>
      <c r="FI29" s="1331"/>
      <c r="FJ29" s="1331"/>
      <c r="FK29" s="1331"/>
      <c r="FL29" s="1331"/>
      <c r="FM29" s="1331"/>
    </row>
    <row r="30" spans="1:169" s="65" customFormat="1" ht="20.25" customHeight="1">
      <c r="A30" s="43"/>
      <c r="B30" s="1326"/>
      <c r="C30" s="1327"/>
      <c r="D30" s="1384"/>
      <c r="E30" s="1385"/>
      <c r="F30" s="1385"/>
      <c r="G30" s="1385"/>
      <c r="H30" s="1385"/>
      <c r="I30" s="1385"/>
      <c r="J30" s="1385"/>
      <c r="K30" s="1385"/>
      <c r="L30" s="1385"/>
      <c r="M30" s="1385"/>
      <c r="N30" s="1385"/>
      <c r="O30" s="1385"/>
      <c r="P30" s="1385"/>
      <c r="Q30" s="1385"/>
      <c r="R30" s="1385"/>
      <c r="S30" s="1385"/>
      <c r="T30" s="1385"/>
      <c r="U30" s="1385"/>
      <c r="V30" s="1385"/>
      <c r="W30" s="1385"/>
      <c r="X30" s="1385"/>
      <c r="Y30" s="1385"/>
      <c r="Z30" s="1385"/>
      <c r="AA30" s="1385"/>
      <c r="AB30" s="1385"/>
      <c r="AC30" s="1386"/>
      <c r="AD30" s="1388"/>
      <c r="AE30" s="1389"/>
      <c r="AF30" s="1389"/>
      <c r="AG30" s="1389"/>
      <c r="AH30" s="1389"/>
      <c r="AI30" s="1389"/>
      <c r="AJ30" s="1389"/>
      <c r="AK30" s="1389"/>
      <c r="AL30" s="1389"/>
      <c r="AM30" s="1389"/>
      <c r="AN30" s="1410"/>
      <c r="AO30" s="1411"/>
      <c r="AP30" s="1411"/>
      <c r="AQ30" s="1411"/>
      <c r="AR30" s="1411"/>
      <c r="AS30" s="1411"/>
      <c r="AT30" s="1411"/>
      <c r="AU30" s="1411"/>
      <c r="AV30" s="1411"/>
      <c r="AW30" s="1411"/>
      <c r="AX30" s="1411"/>
      <c r="AY30" s="1411"/>
      <c r="AZ30" s="1411"/>
      <c r="BA30" s="1411"/>
      <c r="BB30" s="1411"/>
      <c r="BC30" s="1411"/>
      <c r="BD30" s="1411"/>
      <c r="BE30" s="1411"/>
      <c r="BF30" s="1411"/>
      <c r="BG30" s="1411"/>
      <c r="BH30" s="1411"/>
      <c r="BI30" s="1411"/>
      <c r="BJ30" s="1411"/>
      <c r="BK30" s="1412"/>
      <c r="BL30" s="1342"/>
      <c r="BM30" s="1343"/>
      <c r="BN30" s="1343"/>
      <c r="BO30" s="1343"/>
      <c r="BP30" s="1343"/>
      <c r="BQ30" s="1343"/>
      <c r="BR30" s="1343"/>
      <c r="BS30" s="1343"/>
      <c r="BT30" s="1343"/>
      <c r="BU30" s="1344"/>
      <c r="ES30" s="164"/>
      <c r="ET30" s="1330"/>
      <c r="EU30" s="1331"/>
      <c r="EV30" s="1331"/>
      <c r="EW30" s="1331"/>
      <c r="EX30" s="1331"/>
      <c r="EY30" s="1331"/>
      <c r="EZ30" s="1331"/>
      <c r="FA30" s="1331"/>
      <c r="FB30" s="1331"/>
      <c r="FC30" s="1331"/>
      <c r="FD30" s="1330"/>
      <c r="FE30" s="1331"/>
      <c r="FF30" s="1331"/>
      <c r="FG30" s="1331"/>
      <c r="FH30" s="1331"/>
      <c r="FI30" s="1331"/>
      <c r="FJ30" s="1331"/>
      <c r="FK30" s="1331"/>
      <c r="FL30" s="1331"/>
      <c r="FM30" s="1331"/>
    </row>
    <row r="31" spans="1:169" s="65" customFormat="1" ht="20.25" customHeight="1">
      <c r="A31" s="43"/>
      <c r="B31" s="1326"/>
      <c r="C31" s="1327"/>
      <c r="D31" s="1384"/>
      <c r="E31" s="1385"/>
      <c r="F31" s="1385"/>
      <c r="G31" s="1385"/>
      <c r="H31" s="1385"/>
      <c r="I31" s="1385"/>
      <c r="J31" s="1385"/>
      <c r="K31" s="1385"/>
      <c r="L31" s="1385"/>
      <c r="M31" s="1385"/>
      <c r="N31" s="1385"/>
      <c r="O31" s="1385"/>
      <c r="P31" s="1385"/>
      <c r="Q31" s="1385"/>
      <c r="R31" s="1385"/>
      <c r="S31" s="1385"/>
      <c r="T31" s="1385"/>
      <c r="U31" s="1385"/>
      <c r="V31" s="1385"/>
      <c r="W31" s="1385"/>
      <c r="X31" s="1385"/>
      <c r="Y31" s="1385"/>
      <c r="Z31" s="1385"/>
      <c r="AA31" s="1385"/>
      <c r="AB31" s="1385"/>
      <c r="AC31" s="1386"/>
      <c r="AD31" s="1388"/>
      <c r="AE31" s="1389"/>
      <c r="AF31" s="1389"/>
      <c r="AG31" s="1389"/>
      <c r="AH31" s="1389"/>
      <c r="AI31" s="1389"/>
      <c r="AJ31" s="1389"/>
      <c r="AK31" s="1389"/>
      <c r="AL31" s="1389"/>
      <c r="AM31" s="1389"/>
      <c r="AN31" s="1410"/>
      <c r="AO31" s="1411"/>
      <c r="AP31" s="1411"/>
      <c r="AQ31" s="1411"/>
      <c r="AR31" s="1411"/>
      <c r="AS31" s="1411"/>
      <c r="AT31" s="1411"/>
      <c r="AU31" s="1411"/>
      <c r="AV31" s="1411"/>
      <c r="AW31" s="1411"/>
      <c r="AX31" s="1411"/>
      <c r="AY31" s="1411"/>
      <c r="AZ31" s="1411"/>
      <c r="BA31" s="1411"/>
      <c r="BB31" s="1411"/>
      <c r="BC31" s="1411"/>
      <c r="BD31" s="1411"/>
      <c r="BE31" s="1411"/>
      <c r="BF31" s="1411"/>
      <c r="BG31" s="1411"/>
      <c r="BH31" s="1411"/>
      <c r="BI31" s="1411"/>
      <c r="BJ31" s="1411"/>
      <c r="BK31" s="1412"/>
      <c r="BL31" s="1342"/>
      <c r="BM31" s="1343"/>
      <c r="BN31" s="1343"/>
      <c r="BO31" s="1343"/>
      <c r="BP31" s="1343"/>
      <c r="BQ31" s="1343"/>
      <c r="BR31" s="1343"/>
      <c r="BS31" s="1343"/>
      <c r="BT31" s="1343"/>
      <c r="BU31" s="1344"/>
      <c r="ES31" s="164"/>
      <c r="ET31" s="1330"/>
      <c r="EU31" s="1331"/>
      <c r="EV31" s="1331"/>
      <c r="EW31" s="1331"/>
      <c r="EX31" s="1331"/>
      <c r="EY31" s="1331"/>
      <c r="EZ31" s="1331"/>
      <c r="FA31" s="1331"/>
      <c r="FB31" s="1331"/>
      <c r="FC31" s="1331"/>
      <c r="FD31" s="1330"/>
      <c r="FE31" s="1331"/>
      <c r="FF31" s="1331"/>
      <c r="FG31" s="1331"/>
      <c r="FH31" s="1331"/>
      <c r="FI31" s="1331"/>
      <c r="FJ31" s="1331"/>
      <c r="FK31" s="1331"/>
      <c r="FL31" s="1331"/>
      <c r="FM31" s="1331"/>
    </row>
    <row r="32" spans="1:169" s="65" customFormat="1" ht="20.25" customHeight="1">
      <c r="A32" s="43"/>
      <c r="B32" s="1326"/>
      <c r="C32" s="1327"/>
      <c r="D32" s="1384"/>
      <c r="E32" s="1385"/>
      <c r="F32" s="1385"/>
      <c r="G32" s="1385"/>
      <c r="H32" s="1385"/>
      <c r="I32" s="1385"/>
      <c r="J32" s="1385"/>
      <c r="K32" s="1385"/>
      <c r="L32" s="1385"/>
      <c r="M32" s="1385"/>
      <c r="N32" s="1385"/>
      <c r="O32" s="1385"/>
      <c r="P32" s="1385"/>
      <c r="Q32" s="1385"/>
      <c r="R32" s="1385"/>
      <c r="S32" s="1385"/>
      <c r="T32" s="1385"/>
      <c r="U32" s="1385"/>
      <c r="V32" s="1385"/>
      <c r="W32" s="1385"/>
      <c r="X32" s="1385"/>
      <c r="Y32" s="1385"/>
      <c r="Z32" s="1385"/>
      <c r="AA32" s="1385"/>
      <c r="AB32" s="1385"/>
      <c r="AC32" s="1386"/>
      <c r="AD32" s="1388"/>
      <c r="AE32" s="1389"/>
      <c r="AF32" s="1389"/>
      <c r="AG32" s="1389"/>
      <c r="AH32" s="1389"/>
      <c r="AI32" s="1389"/>
      <c r="AJ32" s="1389"/>
      <c r="AK32" s="1389"/>
      <c r="AL32" s="1389"/>
      <c r="AM32" s="1389"/>
      <c r="AN32" s="1410"/>
      <c r="AO32" s="1411"/>
      <c r="AP32" s="1411"/>
      <c r="AQ32" s="1411"/>
      <c r="AR32" s="1411"/>
      <c r="AS32" s="1411"/>
      <c r="AT32" s="1411"/>
      <c r="AU32" s="1411"/>
      <c r="AV32" s="1411"/>
      <c r="AW32" s="1411"/>
      <c r="AX32" s="1411"/>
      <c r="AY32" s="1411"/>
      <c r="AZ32" s="1411"/>
      <c r="BA32" s="1411"/>
      <c r="BB32" s="1411"/>
      <c r="BC32" s="1411"/>
      <c r="BD32" s="1411"/>
      <c r="BE32" s="1411"/>
      <c r="BF32" s="1411"/>
      <c r="BG32" s="1411"/>
      <c r="BH32" s="1411"/>
      <c r="BI32" s="1411"/>
      <c r="BJ32" s="1411"/>
      <c r="BK32" s="1412"/>
      <c r="BL32" s="1342"/>
      <c r="BM32" s="1343"/>
      <c r="BN32" s="1343"/>
      <c r="BO32" s="1343"/>
      <c r="BP32" s="1343"/>
      <c r="BQ32" s="1343"/>
      <c r="BR32" s="1343"/>
      <c r="BS32" s="1343"/>
      <c r="BT32" s="1343"/>
      <c r="BU32" s="1344"/>
      <c r="ES32" s="164"/>
      <c r="ET32" s="1330"/>
      <c r="EU32" s="1331"/>
      <c r="EV32" s="1331"/>
      <c r="EW32" s="1331"/>
      <c r="EX32" s="1331"/>
      <c r="EY32" s="1331"/>
      <c r="EZ32" s="1331"/>
      <c r="FA32" s="1331"/>
      <c r="FB32" s="1331"/>
      <c r="FC32" s="1331"/>
      <c r="FD32" s="1330"/>
      <c r="FE32" s="1331"/>
      <c r="FF32" s="1331"/>
      <c r="FG32" s="1331"/>
      <c r="FH32" s="1331"/>
      <c r="FI32" s="1331"/>
      <c r="FJ32" s="1331"/>
      <c r="FK32" s="1331"/>
      <c r="FL32" s="1331"/>
      <c r="FM32" s="1331"/>
    </row>
    <row r="33" spans="1:169" s="65" customFormat="1" ht="20.25" customHeight="1" thickBot="1">
      <c r="A33" s="43"/>
      <c r="B33" s="1326"/>
      <c r="C33" s="1327"/>
      <c r="D33" s="1404"/>
      <c r="E33" s="1405"/>
      <c r="F33" s="1405"/>
      <c r="G33" s="1405"/>
      <c r="H33" s="1405"/>
      <c r="I33" s="1405"/>
      <c r="J33" s="1405"/>
      <c r="K33" s="1405"/>
      <c r="L33" s="1405"/>
      <c r="M33" s="1405"/>
      <c r="N33" s="1405"/>
      <c r="O33" s="1405"/>
      <c r="P33" s="1405"/>
      <c r="Q33" s="1405"/>
      <c r="R33" s="1405"/>
      <c r="S33" s="1405"/>
      <c r="T33" s="1405"/>
      <c r="U33" s="1405"/>
      <c r="V33" s="1405"/>
      <c r="W33" s="1405"/>
      <c r="X33" s="1405"/>
      <c r="Y33" s="1405"/>
      <c r="Z33" s="1405"/>
      <c r="AA33" s="1405"/>
      <c r="AB33" s="1405"/>
      <c r="AC33" s="1406"/>
      <c r="AD33" s="1389"/>
      <c r="AE33" s="1389"/>
      <c r="AF33" s="1389"/>
      <c r="AG33" s="1389"/>
      <c r="AH33" s="1389"/>
      <c r="AI33" s="1389"/>
      <c r="AJ33" s="1389"/>
      <c r="AK33" s="1389"/>
      <c r="AL33" s="1389"/>
      <c r="AM33" s="1389"/>
      <c r="AN33" s="1413"/>
      <c r="AO33" s="1414"/>
      <c r="AP33" s="1414"/>
      <c r="AQ33" s="1414"/>
      <c r="AR33" s="1414"/>
      <c r="AS33" s="1414"/>
      <c r="AT33" s="1414"/>
      <c r="AU33" s="1414"/>
      <c r="AV33" s="1414"/>
      <c r="AW33" s="1414"/>
      <c r="AX33" s="1414"/>
      <c r="AY33" s="1414"/>
      <c r="AZ33" s="1414"/>
      <c r="BA33" s="1414"/>
      <c r="BB33" s="1414"/>
      <c r="BC33" s="1414"/>
      <c r="BD33" s="1414"/>
      <c r="BE33" s="1414"/>
      <c r="BF33" s="1414"/>
      <c r="BG33" s="1414"/>
      <c r="BH33" s="1414"/>
      <c r="BI33" s="1414"/>
      <c r="BJ33" s="1414"/>
      <c r="BK33" s="1415"/>
      <c r="BL33" s="1342"/>
      <c r="BM33" s="1343"/>
      <c r="BN33" s="1343"/>
      <c r="BO33" s="1343"/>
      <c r="BP33" s="1343"/>
      <c r="BQ33" s="1343"/>
      <c r="BR33" s="1343"/>
      <c r="BS33" s="1343"/>
      <c r="BT33" s="1343"/>
      <c r="BU33" s="1344"/>
      <c r="ES33" s="164"/>
      <c r="ET33" s="1331"/>
      <c r="EU33" s="1331"/>
      <c r="EV33" s="1331"/>
      <c r="EW33" s="1331"/>
      <c r="EX33" s="1331"/>
      <c r="EY33" s="1331"/>
      <c r="EZ33" s="1331"/>
      <c r="FA33" s="1331"/>
      <c r="FB33" s="1331"/>
      <c r="FC33" s="1331"/>
      <c r="FD33" s="1331"/>
      <c r="FE33" s="1331"/>
      <c r="FF33" s="1331"/>
      <c r="FG33" s="1331"/>
      <c r="FH33" s="1331"/>
      <c r="FI33" s="1331"/>
      <c r="FJ33" s="1331"/>
      <c r="FK33" s="1331"/>
      <c r="FL33" s="1331"/>
      <c r="FM33" s="1331"/>
    </row>
    <row r="34" spans="1:169" s="65" customFormat="1" ht="20.25" customHeight="1">
      <c r="A34" s="43"/>
      <c r="B34" s="1324" t="s">
        <v>103</v>
      </c>
      <c r="C34" s="1325"/>
      <c r="D34" s="1354" t="s">
        <v>464</v>
      </c>
      <c r="E34" s="1355"/>
      <c r="F34" s="1355"/>
      <c r="G34" s="1355"/>
      <c r="H34" s="1355"/>
      <c r="I34" s="1355"/>
      <c r="J34" s="1355"/>
      <c r="K34" s="1355"/>
      <c r="L34" s="1355"/>
      <c r="M34" s="1355"/>
      <c r="N34" s="1355"/>
      <c r="O34" s="1355"/>
      <c r="P34" s="1355"/>
      <c r="Q34" s="1355"/>
      <c r="R34" s="1355"/>
      <c r="S34" s="1355"/>
      <c r="T34" s="1355"/>
      <c r="U34" s="1355"/>
      <c r="V34" s="1355"/>
      <c r="W34" s="1355"/>
      <c r="X34" s="1355"/>
      <c r="Y34" s="1355"/>
      <c r="Z34" s="1355"/>
      <c r="AA34" s="1355"/>
      <c r="AB34" s="1355"/>
      <c r="AC34" s="1355"/>
      <c r="AD34" s="1355"/>
      <c r="AE34" s="1355"/>
      <c r="AF34" s="1355"/>
      <c r="AG34" s="1355"/>
      <c r="AH34" s="1355"/>
      <c r="AI34" s="1355"/>
      <c r="AJ34" s="1355"/>
      <c r="AK34" s="1355"/>
      <c r="AL34" s="1355"/>
      <c r="AM34" s="1355"/>
      <c r="AN34" s="1355"/>
      <c r="AO34" s="1355"/>
      <c r="AP34" s="1355"/>
      <c r="AQ34" s="1355"/>
      <c r="AR34" s="1355"/>
      <c r="AS34" s="1355"/>
      <c r="AT34" s="1355"/>
      <c r="AU34" s="1355"/>
      <c r="AV34" s="1355"/>
      <c r="AW34" s="1355"/>
      <c r="AX34" s="1355"/>
      <c r="AY34" s="1355"/>
      <c r="AZ34" s="1355"/>
      <c r="BA34" s="1355"/>
      <c r="BB34" s="1355"/>
      <c r="BC34" s="1355"/>
      <c r="BD34" s="1355"/>
      <c r="BE34" s="1355"/>
      <c r="BF34" s="1355"/>
      <c r="BG34" s="1355"/>
      <c r="BH34" s="1355"/>
      <c r="BI34" s="1355"/>
      <c r="BJ34" s="1355"/>
      <c r="BK34" s="1356"/>
      <c r="BL34" s="1345">
        <f>IF((AD37+AD54)&gt;40,40,(IF((AD37+AD54)&lt;=0,0,AD37+AD54)))</f>
        <v>0</v>
      </c>
      <c r="BM34" s="1346"/>
      <c r="BN34" s="1346"/>
      <c r="BO34" s="1346"/>
      <c r="BP34" s="1346"/>
      <c r="BQ34" s="1346"/>
      <c r="BR34" s="1346"/>
      <c r="BS34" s="1346"/>
      <c r="BT34" s="1346"/>
      <c r="BU34" s="1347"/>
      <c r="ES34" s="164"/>
      <c r="ET34" s="165"/>
      <c r="EU34" s="165"/>
      <c r="EV34" s="165"/>
      <c r="EW34" s="270"/>
      <c r="EX34" s="271"/>
      <c r="EY34" s="271"/>
      <c r="EZ34" s="271"/>
      <c r="FA34" s="271"/>
      <c r="FB34" s="271"/>
      <c r="FC34" s="271"/>
      <c r="FD34" s="272"/>
      <c r="FE34" s="340"/>
      <c r="FF34" s="340"/>
      <c r="FG34" s="340"/>
      <c r="FH34" s="340"/>
      <c r="FI34" s="340"/>
      <c r="FJ34" s="340"/>
      <c r="FK34" s="340"/>
      <c r="FL34" s="340"/>
      <c r="FM34" s="166"/>
    </row>
    <row r="35" spans="1:169" s="65" customFormat="1" ht="20.25" customHeight="1">
      <c r="A35" s="43"/>
      <c r="B35" s="1326"/>
      <c r="C35" s="1327"/>
      <c r="D35" s="1357"/>
      <c r="E35" s="1358"/>
      <c r="F35" s="1358"/>
      <c r="G35" s="1358"/>
      <c r="H35" s="1358"/>
      <c r="I35" s="1358"/>
      <c r="J35" s="1358"/>
      <c r="K35" s="1358"/>
      <c r="L35" s="1358"/>
      <c r="M35" s="1358"/>
      <c r="N35" s="1358"/>
      <c r="O35" s="1358"/>
      <c r="P35" s="1358"/>
      <c r="Q35" s="1358"/>
      <c r="R35" s="1358"/>
      <c r="S35" s="1358"/>
      <c r="T35" s="1358"/>
      <c r="U35" s="1358"/>
      <c r="V35" s="1358"/>
      <c r="W35" s="1358"/>
      <c r="X35" s="1358"/>
      <c r="Y35" s="1358"/>
      <c r="Z35" s="1358"/>
      <c r="AA35" s="1358"/>
      <c r="AB35" s="1358"/>
      <c r="AC35" s="1358"/>
      <c r="AD35" s="1358"/>
      <c r="AE35" s="1358"/>
      <c r="AF35" s="1358"/>
      <c r="AG35" s="1358"/>
      <c r="AH35" s="1358"/>
      <c r="AI35" s="1358"/>
      <c r="AJ35" s="1358"/>
      <c r="AK35" s="1358"/>
      <c r="AL35" s="1358"/>
      <c r="AM35" s="1358"/>
      <c r="AN35" s="1358"/>
      <c r="AO35" s="1358"/>
      <c r="AP35" s="1358"/>
      <c r="AQ35" s="1358"/>
      <c r="AR35" s="1358"/>
      <c r="AS35" s="1358"/>
      <c r="AT35" s="1358"/>
      <c r="AU35" s="1358"/>
      <c r="AV35" s="1358"/>
      <c r="AW35" s="1358"/>
      <c r="AX35" s="1358"/>
      <c r="AY35" s="1358"/>
      <c r="AZ35" s="1358"/>
      <c r="BA35" s="1358"/>
      <c r="BB35" s="1358"/>
      <c r="BC35" s="1358"/>
      <c r="BD35" s="1358"/>
      <c r="BE35" s="1358"/>
      <c r="BF35" s="1358"/>
      <c r="BG35" s="1358"/>
      <c r="BH35" s="1358"/>
      <c r="BI35" s="1358"/>
      <c r="BJ35" s="1358"/>
      <c r="BK35" s="1359"/>
      <c r="BL35" s="1348"/>
      <c r="BM35" s="1349"/>
      <c r="BN35" s="1349"/>
      <c r="BO35" s="1349"/>
      <c r="BP35" s="1349"/>
      <c r="BQ35" s="1349"/>
      <c r="BR35" s="1349"/>
      <c r="BS35" s="1349"/>
      <c r="BT35" s="1349"/>
      <c r="BU35" s="1350"/>
      <c r="ES35" s="164"/>
      <c r="ET35" s="165"/>
      <c r="EU35" s="165"/>
      <c r="EV35" s="165"/>
      <c r="EW35" s="273"/>
      <c r="EX35" s="274"/>
      <c r="EY35" s="274"/>
      <c r="EZ35" s="274"/>
      <c r="FA35" s="274"/>
      <c r="FB35" s="274"/>
      <c r="FC35" s="274"/>
      <c r="FD35" s="275"/>
      <c r="FE35" s="340"/>
      <c r="FF35" s="340"/>
      <c r="FG35" s="340"/>
      <c r="FH35" s="340"/>
      <c r="FI35" s="340"/>
      <c r="FJ35" s="340"/>
      <c r="FK35" s="340"/>
      <c r="FL35" s="340"/>
      <c r="FM35" s="166"/>
    </row>
    <row r="36" spans="1:169" s="65" customFormat="1" ht="20.25" customHeight="1">
      <c r="A36" s="43"/>
      <c r="B36" s="1326"/>
      <c r="C36" s="1327"/>
      <c r="D36" s="1360"/>
      <c r="E36" s="1361"/>
      <c r="F36" s="1361"/>
      <c r="G36" s="1361"/>
      <c r="H36" s="1361"/>
      <c r="I36" s="1361"/>
      <c r="J36" s="1361"/>
      <c r="K36" s="1361"/>
      <c r="L36" s="1361"/>
      <c r="M36" s="1361"/>
      <c r="N36" s="1361"/>
      <c r="O36" s="1361"/>
      <c r="P36" s="1361"/>
      <c r="Q36" s="1361"/>
      <c r="R36" s="1361"/>
      <c r="S36" s="1361"/>
      <c r="T36" s="1361"/>
      <c r="U36" s="1361"/>
      <c r="V36" s="1361"/>
      <c r="W36" s="1361"/>
      <c r="X36" s="1361"/>
      <c r="Y36" s="1361"/>
      <c r="Z36" s="1361"/>
      <c r="AA36" s="1361"/>
      <c r="AB36" s="1361"/>
      <c r="AC36" s="1361"/>
      <c r="AD36" s="1361"/>
      <c r="AE36" s="1361"/>
      <c r="AF36" s="1361"/>
      <c r="AG36" s="1361"/>
      <c r="AH36" s="1361"/>
      <c r="AI36" s="1361"/>
      <c r="AJ36" s="1361"/>
      <c r="AK36" s="1361"/>
      <c r="AL36" s="1361"/>
      <c r="AM36" s="1361"/>
      <c r="AN36" s="1361"/>
      <c r="AO36" s="1361"/>
      <c r="AP36" s="1361"/>
      <c r="AQ36" s="1361"/>
      <c r="AR36" s="1361"/>
      <c r="AS36" s="1361"/>
      <c r="AT36" s="1361"/>
      <c r="AU36" s="1361"/>
      <c r="AV36" s="1361"/>
      <c r="AW36" s="1361"/>
      <c r="AX36" s="1361"/>
      <c r="AY36" s="1361"/>
      <c r="AZ36" s="1361"/>
      <c r="BA36" s="1361"/>
      <c r="BB36" s="1361"/>
      <c r="BC36" s="1361"/>
      <c r="BD36" s="1361"/>
      <c r="BE36" s="1361"/>
      <c r="BF36" s="1361"/>
      <c r="BG36" s="1361"/>
      <c r="BH36" s="1361"/>
      <c r="BI36" s="1361"/>
      <c r="BJ36" s="1361"/>
      <c r="BK36" s="1362"/>
      <c r="BL36" s="1351"/>
      <c r="BM36" s="1352"/>
      <c r="BN36" s="1352"/>
      <c r="BO36" s="1352"/>
      <c r="BP36" s="1352"/>
      <c r="BQ36" s="1352"/>
      <c r="BR36" s="1352"/>
      <c r="BS36" s="1352"/>
      <c r="BT36" s="1352"/>
      <c r="BU36" s="1353"/>
      <c r="ES36" s="164"/>
      <c r="ET36" s="165"/>
      <c r="EU36" s="165"/>
      <c r="EV36" s="165"/>
      <c r="EW36" s="276"/>
      <c r="EX36" s="277"/>
      <c r="EY36" s="277"/>
      <c r="EZ36" s="277"/>
      <c r="FA36" s="277"/>
      <c r="FB36" s="277"/>
      <c r="FC36" s="277"/>
      <c r="FD36" s="278"/>
      <c r="FE36" s="340"/>
      <c r="FF36" s="340"/>
      <c r="FG36" s="340"/>
      <c r="FH36" s="340"/>
      <c r="FI36" s="340"/>
      <c r="FJ36" s="340"/>
      <c r="FK36" s="340"/>
      <c r="FL36" s="340"/>
      <c r="FM36" s="166"/>
    </row>
    <row r="37" spans="1:169" s="65" customFormat="1" ht="20.25" customHeight="1">
      <c r="A37" s="43"/>
      <c r="B37" s="1326"/>
      <c r="C37" s="1327"/>
      <c r="D37" s="1381" t="s">
        <v>465</v>
      </c>
      <c r="E37" s="1382"/>
      <c r="F37" s="1382"/>
      <c r="G37" s="1382"/>
      <c r="H37" s="1382"/>
      <c r="I37" s="1382"/>
      <c r="J37" s="1382"/>
      <c r="K37" s="1382"/>
      <c r="L37" s="1382"/>
      <c r="M37" s="1382"/>
      <c r="N37" s="1382"/>
      <c r="O37" s="1382"/>
      <c r="P37" s="1382"/>
      <c r="Q37" s="1382"/>
      <c r="R37" s="1382"/>
      <c r="S37" s="1382"/>
      <c r="T37" s="1382"/>
      <c r="U37" s="1382"/>
      <c r="V37" s="1382"/>
      <c r="W37" s="1382"/>
      <c r="X37" s="1382"/>
      <c r="Y37" s="1382"/>
      <c r="Z37" s="1382"/>
      <c r="AA37" s="1382"/>
      <c r="AB37" s="1382"/>
      <c r="AC37" s="1383"/>
      <c r="AD37" s="1376">
        <f>MAX(AA42*20,AA44*10,AA46*8,AA48*5)</f>
        <v>0</v>
      </c>
      <c r="AE37" s="1377"/>
      <c r="AF37" s="1377"/>
      <c r="AG37" s="1377"/>
      <c r="AH37" s="1377"/>
      <c r="AI37" s="1377"/>
      <c r="AJ37" s="1377"/>
      <c r="AK37" s="1377"/>
      <c r="AL37" s="1377"/>
      <c r="AM37" s="1377"/>
      <c r="AN37" s="1462"/>
      <c r="AO37" s="1463"/>
      <c r="AP37" s="1463"/>
      <c r="AQ37" s="1463"/>
      <c r="AR37" s="1463"/>
      <c r="AS37" s="1463"/>
      <c r="AT37" s="1463"/>
      <c r="AU37" s="1463"/>
      <c r="AV37" s="1463"/>
      <c r="AW37" s="1463"/>
      <c r="AX37" s="1463"/>
      <c r="AY37" s="1463"/>
      <c r="AZ37" s="1463"/>
      <c r="BA37" s="1463"/>
      <c r="BB37" s="1463"/>
      <c r="BC37" s="1463"/>
      <c r="BD37" s="1463"/>
      <c r="BE37" s="1463"/>
      <c r="BF37" s="1463"/>
      <c r="BG37" s="1463"/>
      <c r="BH37" s="1463"/>
      <c r="BI37" s="1463"/>
      <c r="BJ37" s="1463"/>
      <c r="BK37" s="1464"/>
      <c r="BL37" s="1339" t="s">
        <v>463</v>
      </c>
      <c r="BM37" s="1340"/>
      <c r="BN37" s="1340"/>
      <c r="BO37" s="1340"/>
      <c r="BP37" s="1340"/>
      <c r="BQ37" s="1340"/>
      <c r="BR37" s="1340"/>
      <c r="BS37" s="1340"/>
      <c r="BT37" s="1340"/>
      <c r="BU37" s="1341"/>
      <c r="ES37" s="164"/>
      <c r="ET37" s="165"/>
      <c r="EU37" s="165"/>
      <c r="EV37" s="165"/>
      <c r="EW37" s="167"/>
      <c r="EX37" s="167"/>
      <c r="EY37" s="167"/>
      <c r="EZ37" s="167"/>
      <c r="FA37" s="167"/>
      <c r="FB37" s="167"/>
      <c r="FC37" s="167"/>
      <c r="FD37" s="167"/>
      <c r="FE37" s="340"/>
      <c r="FF37" s="340"/>
      <c r="FG37" s="340"/>
      <c r="FH37" s="340"/>
      <c r="FI37" s="340"/>
      <c r="FJ37" s="340"/>
      <c r="FK37" s="340"/>
      <c r="FL37" s="340"/>
      <c r="FM37" s="166"/>
    </row>
    <row r="38" spans="1:169" s="65" customFormat="1" ht="20.25" customHeight="1">
      <c r="A38" s="43"/>
      <c r="B38" s="1326"/>
      <c r="C38" s="1327"/>
      <c r="D38" s="1384"/>
      <c r="E38" s="1385"/>
      <c r="F38" s="1385"/>
      <c r="G38" s="1385"/>
      <c r="H38" s="1385"/>
      <c r="I38" s="1385"/>
      <c r="J38" s="1385"/>
      <c r="K38" s="1385"/>
      <c r="L38" s="1385"/>
      <c r="M38" s="1385"/>
      <c r="N38" s="1385"/>
      <c r="O38" s="1385"/>
      <c r="P38" s="1385"/>
      <c r="Q38" s="1385"/>
      <c r="R38" s="1385"/>
      <c r="S38" s="1385"/>
      <c r="T38" s="1385"/>
      <c r="U38" s="1385"/>
      <c r="V38" s="1385"/>
      <c r="W38" s="1385"/>
      <c r="X38" s="1385"/>
      <c r="Y38" s="1385"/>
      <c r="Z38" s="1385"/>
      <c r="AA38" s="1385"/>
      <c r="AB38" s="1385"/>
      <c r="AC38" s="1386"/>
      <c r="AD38" s="1376"/>
      <c r="AE38" s="1377"/>
      <c r="AF38" s="1377"/>
      <c r="AG38" s="1377"/>
      <c r="AH38" s="1377"/>
      <c r="AI38" s="1377"/>
      <c r="AJ38" s="1377"/>
      <c r="AK38" s="1377"/>
      <c r="AL38" s="1377"/>
      <c r="AM38" s="1377"/>
      <c r="AN38" s="1465"/>
      <c r="AO38" s="1466"/>
      <c r="AP38" s="1466"/>
      <c r="AQ38" s="1466"/>
      <c r="AR38" s="1466"/>
      <c r="AS38" s="1466"/>
      <c r="AT38" s="1466"/>
      <c r="AU38" s="1466"/>
      <c r="AV38" s="1466"/>
      <c r="AW38" s="1466"/>
      <c r="AX38" s="1466"/>
      <c r="AY38" s="1466"/>
      <c r="AZ38" s="1466"/>
      <c r="BA38" s="1466"/>
      <c r="BB38" s="1466"/>
      <c r="BC38" s="1466"/>
      <c r="BD38" s="1466"/>
      <c r="BE38" s="1466"/>
      <c r="BF38" s="1466"/>
      <c r="BG38" s="1466"/>
      <c r="BH38" s="1466"/>
      <c r="BI38" s="1466"/>
      <c r="BJ38" s="1466"/>
      <c r="BK38" s="1467"/>
      <c r="BL38" s="1342"/>
      <c r="BM38" s="1343"/>
      <c r="BN38" s="1343"/>
      <c r="BO38" s="1343"/>
      <c r="BP38" s="1343"/>
      <c r="BQ38" s="1343"/>
      <c r="BR38" s="1343"/>
      <c r="BS38" s="1343"/>
      <c r="BT38" s="1343"/>
      <c r="BU38" s="1344"/>
      <c r="ES38" s="164"/>
      <c r="ET38" s="165"/>
      <c r="EU38" s="165"/>
      <c r="EV38" s="165"/>
      <c r="EW38" s="167"/>
      <c r="EX38" s="167"/>
      <c r="EY38" s="167"/>
      <c r="EZ38" s="167"/>
      <c r="FA38" s="167"/>
      <c r="FB38" s="167"/>
      <c r="FC38" s="167"/>
      <c r="FD38" s="167"/>
      <c r="FE38" s="340"/>
      <c r="FF38" s="340"/>
      <c r="FG38" s="340"/>
      <c r="FH38" s="340"/>
      <c r="FI38" s="340"/>
      <c r="FJ38" s="340"/>
      <c r="FK38" s="340"/>
      <c r="FL38" s="340"/>
      <c r="FM38" s="166"/>
    </row>
    <row r="39" spans="1:169" s="65" customFormat="1" ht="20.25" customHeight="1">
      <c r="A39" s="43"/>
      <c r="B39" s="1326"/>
      <c r="C39" s="1327"/>
      <c r="D39" s="1384"/>
      <c r="E39" s="1385"/>
      <c r="F39" s="1385"/>
      <c r="G39" s="1385"/>
      <c r="H39" s="1385"/>
      <c r="I39" s="1385"/>
      <c r="J39" s="1385"/>
      <c r="K39" s="1385"/>
      <c r="L39" s="1385"/>
      <c r="M39" s="1385"/>
      <c r="N39" s="1385"/>
      <c r="O39" s="1385"/>
      <c r="P39" s="1385"/>
      <c r="Q39" s="1385"/>
      <c r="R39" s="1385"/>
      <c r="S39" s="1385"/>
      <c r="T39" s="1385"/>
      <c r="U39" s="1385"/>
      <c r="V39" s="1385"/>
      <c r="W39" s="1385"/>
      <c r="X39" s="1385"/>
      <c r="Y39" s="1385"/>
      <c r="Z39" s="1385"/>
      <c r="AA39" s="1385"/>
      <c r="AB39" s="1385"/>
      <c r="AC39" s="1386"/>
      <c r="AD39" s="1376"/>
      <c r="AE39" s="1377"/>
      <c r="AF39" s="1377"/>
      <c r="AG39" s="1377"/>
      <c r="AH39" s="1377"/>
      <c r="AI39" s="1377"/>
      <c r="AJ39" s="1377"/>
      <c r="AK39" s="1377"/>
      <c r="AL39" s="1377"/>
      <c r="AM39" s="1377"/>
      <c r="AN39" s="1465"/>
      <c r="AO39" s="1466"/>
      <c r="AP39" s="1466"/>
      <c r="AQ39" s="1466"/>
      <c r="AR39" s="1466"/>
      <c r="AS39" s="1466"/>
      <c r="AT39" s="1466"/>
      <c r="AU39" s="1466"/>
      <c r="AV39" s="1466"/>
      <c r="AW39" s="1466"/>
      <c r="AX39" s="1466"/>
      <c r="AY39" s="1466"/>
      <c r="AZ39" s="1466"/>
      <c r="BA39" s="1466"/>
      <c r="BB39" s="1466"/>
      <c r="BC39" s="1466"/>
      <c r="BD39" s="1466"/>
      <c r="BE39" s="1466"/>
      <c r="BF39" s="1466"/>
      <c r="BG39" s="1466"/>
      <c r="BH39" s="1466"/>
      <c r="BI39" s="1466"/>
      <c r="BJ39" s="1466"/>
      <c r="BK39" s="1467"/>
      <c r="BL39" s="1342"/>
      <c r="BM39" s="1343"/>
      <c r="BN39" s="1343"/>
      <c r="BO39" s="1343"/>
      <c r="BP39" s="1343"/>
      <c r="BQ39" s="1343"/>
      <c r="BR39" s="1343"/>
      <c r="BS39" s="1343"/>
      <c r="BT39" s="1343"/>
      <c r="BU39" s="1344"/>
      <c r="ES39" s="164"/>
      <c r="ET39" s="165"/>
      <c r="EU39" s="165"/>
      <c r="EV39" s="165"/>
      <c r="EW39" s="167"/>
      <c r="EX39" s="167"/>
      <c r="EY39" s="167"/>
      <c r="EZ39" s="167"/>
      <c r="FA39" s="167"/>
      <c r="FB39" s="167"/>
      <c r="FC39" s="167"/>
      <c r="FD39" s="167"/>
      <c r="FE39" s="340"/>
      <c r="FF39" s="340"/>
      <c r="FG39" s="340"/>
      <c r="FH39" s="340"/>
      <c r="FI39" s="340"/>
      <c r="FJ39" s="340"/>
      <c r="FK39" s="340"/>
      <c r="FL39" s="340"/>
      <c r="FM39" s="166"/>
    </row>
    <row r="40" spans="1:169" s="65" customFormat="1" ht="20.25" customHeight="1">
      <c r="A40" s="43"/>
      <c r="B40" s="1326"/>
      <c r="C40" s="1327"/>
      <c r="D40" s="1384"/>
      <c r="E40" s="1385"/>
      <c r="F40" s="1385"/>
      <c r="G40" s="1385"/>
      <c r="H40" s="1385"/>
      <c r="I40" s="1385"/>
      <c r="J40" s="1385"/>
      <c r="K40" s="1385"/>
      <c r="L40" s="1385"/>
      <c r="M40" s="1385"/>
      <c r="N40" s="1385"/>
      <c r="O40" s="1385"/>
      <c r="P40" s="1385"/>
      <c r="Q40" s="1385"/>
      <c r="R40" s="1385"/>
      <c r="S40" s="1385"/>
      <c r="T40" s="1385"/>
      <c r="U40" s="1385"/>
      <c r="V40" s="1385"/>
      <c r="W40" s="1385"/>
      <c r="X40" s="1385"/>
      <c r="Y40" s="1385"/>
      <c r="Z40" s="1385"/>
      <c r="AA40" s="1385"/>
      <c r="AB40" s="1385"/>
      <c r="AC40" s="1386"/>
      <c r="AD40" s="1376"/>
      <c r="AE40" s="1377"/>
      <c r="AF40" s="1377"/>
      <c r="AG40" s="1377"/>
      <c r="AH40" s="1377"/>
      <c r="AI40" s="1377"/>
      <c r="AJ40" s="1377"/>
      <c r="AK40" s="1377"/>
      <c r="AL40" s="1377"/>
      <c r="AM40" s="1377"/>
      <c r="AN40" s="1465"/>
      <c r="AO40" s="1466"/>
      <c r="AP40" s="1466"/>
      <c r="AQ40" s="1466"/>
      <c r="AR40" s="1466"/>
      <c r="AS40" s="1466"/>
      <c r="AT40" s="1466"/>
      <c r="AU40" s="1466"/>
      <c r="AV40" s="1466"/>
      <c r="AW40" s="1466"/>
      <c r="AX40" s="1466"/>
      <c r="AY40" s="1466"/>
      <c r="AZ40" s="1466"/>
      <c r="BA40" s="1466"/>
      <c r="BB40" s="1466"/>
      <c r="BC40" s="1466"/>
      <c r="BD40" s="1466"/>
      <c r="BE40" s="1466"/>
      <c r="BF40" s="1466"/>
      <c r="BG40" s="1466"/>
      <c r="BH40" s="1466"/>
      <c r="BI40" s="1466"/>
      <c r="BJ40" s="1466"/>
      <c r="BK40" s="1467"/>
      <c r="BL40" s="1342"/>
      <c r="BM40" s="1343"/>
      <c r="BN40" s="1343"/>
      <c r="BO40" s="1343"/>
      <c r="BP40" s="1343"/>
      <c r="BQ40" s="1343"/>
      <c r="BR40" s="1343"/>
      <c r="BS40" s="1343"/>
      <c r="BT40" s="1343"/>
      <c r="BU40" s="1344"/>
      <c r="ES40" s="164"/>
      <c r="ET40" s="165"/>
      <c r="EU40" s="165"/>
      <c r="EV40" s="165"/>
      <c r="EW40" s="167"/>
      <c r="EX40" s="167"/>
      <c r="EY40" s="167"/>
      <c r="EZ40" s="167"/>
      <c r="FA40" s="167"/>
      <c r="FB40" s="167"/>
      <c r="FC40" s="167"/>
      <c r="FD40" s="167"/>
      <c r="FE40" s="340"/>
      <c r="FF40" s="340"/>
      <c r="FG40" s="340"/>
      <c r="FH40" s="340"/>
      <c r="FI40" s="340"/>
      <c r="FJ40" s="340"/>
      <c r="FK40" s="340"/>
      <c r="FL40" s="340"/>
      <c r="FM40" s="166"/>
    </row>
    <row r="41" spans="1:169" s="65" customFormat="1" ht="20.25" customHeight="1">
      <c r="A41" s="43"/>
      <c r="B41" s="1326"/>
      <c r="C41" s="1327"/>
      <c r="D41" s="1384"/>
      <c r="E41" s="1385"/>
      <c r="F41" s="1385"/>
      <c r="G41" s="1385"/>
      <c r="H41" s="1385"/>
      <c r="I41" s="1385"/>
      <c r="J41" s="1385"/>
      <c r="K41" s="1385"/>
      <c r="L41" s="1385"/>
      <c r="M41" s="1385"/>
      <c r="N41" s="1385"/>
      <c r="O41" s="1385"/>
      <c r="P41" s="1385"/>
      <c r="Q41" s="1385"/>
      <c r="R41" s="1385"/>
      <c r="S41" s="1385"/>
      <c r="T41" s="1385"/>
      <c r="U41" s="1385"/>
      <c r="V41" s="1385"/>
      <c r="W41" s="1385"/>
      <c r="X41" s="1385"/>
      <c r="Y41" s="1385"/>
      <c r="Z41" s="1385"/>
      <c r="AA41" s="1385"/>
      <c r="AB41" s="1385"/>
      <c r="AC41" s="1386"/>
      <c r="AD41" s="1376"/>
      <c r="AE41" s="1377"/>
      <c r="AF41" s="1377"/>
      <c r="AG41" s="1377"/>
      <c r="AH41" s="1377"/>
      <c r="AI41" s="1377"/>
      <c r="AJ41" s="1377"/>
      <c r="AK41" s="1377"/>
      <c r="AL41" s="1377"/>
      <c r="AM41" s="1377"/>
      <c r="AN41" s="1465"/>
      <c r="AO41" s="1466"/>
      <c r="AP41" s="1466"/>
      <c r="AQ41" s="1466"/>
      <c r="AR41" s="1466"/>
      <c r="AS41" s="1466"/>
      <c r="AT41" s="1466"/>
      <c r="AU41" s="1466"/>
      <c r="AV41" s="1466"/>
      <c r="AW41" s="1466"/>
      <c r="AX41" s="1466"/>
      <c r="AY41" s="1466"/>
      <c r="AZ41" s="1466"/>
      <c r="BA41" s="1466"/>
      <c r="BB41" s="1466"/>
      <c r="BC41" s="1466"/>
      <c r="BD41" s="1466"/>
      <c r="BE41" s="1466"/>
      <c r="BF41" s="1466"/>
      <c r="BG41" s="1466"/>
      <c r="BH41" s="1466"/>
      <c r="BI41" s="1466"/>
      <c r="BJ41" s="1466"/>
      <c r="BK41" s="1467"/>
      <c r="BL41" s="1342"/>
      <c r="BM41" s="1343"/>
      <c r="BN41" s="1343"/>
      <c r="BO41" s="1343"/>
      <c r="BP41" s="1343"/>
      <c r="BQ41" s="1343"/>
      <c r="BR41" s="1343"/>
      <c r="BS41" s="1343"/>
      <c r="BT41" s="1343"/>
      <c r="BU41" s="1344"/>
      <c r="ES41" s="164"/>
      <c r="ET41" s="165"/>
      <c r="EU41" s="165"/>
      <c r="EV41" s="165"/>
      <c r="EW41" s="167"/>
      <c r="EX41" s="167"/>
      <c r="EY41" s="167"/>
      <c r="EZ41" s="167"/>
      <c r="FA41" s="167"/>
      <c r="FB41" s="167"/>
      <c r="FC41" s="167"/>
      <c r="FD41" s="167"/>
      <c r="FE41" s="340"/>
      <c r="FF41" s="340"/>
      <c r="FG41" s="340"/>
      <c r="FH41" s="340"/>
      <c r="FI41" s="340"/>
      <c r="FJ41" s="340"/>
      <c r="FK41" s="340"/>
      <c r="FL41" s="340"/>
      <c r="FM41" s="166"/>
    </row>
    <row r="42" spans="1:169" s="65" customFormat="1" ht="20.25" customHeight="1">
      <c r="A42" s="43"/>
      <c r="B42" s="1326"/>
      <c r="C42" s="1327"/>
      <c r="D42" s="1396" t="s">
        <v>466</v>
      </c>
      <c r="E42" s="1397"/>
      <c r="F42" s="1397"/>
      <c r="G42" s="1397"/>
      <c r="H42" s="1397"/>
      <c r="I42" s="1397"/>
      <c r="J42" s="1397"/>
      <c r="K42" s="1397"/>
      <c r="L42" s="1397"/>
      <c r="M42" s="1397"/>
      <c r="N42" s="1397"/>
      <c r="O42" s="1397"/>
      <c r="P42" s="1397"/>
      <c r="Q42" s="1397"/>
      <c r="R42" s="1397"/>
      <c r="S42" s="1397"/>
      <c r="T42" s="1397"/>
      <c r="U42" s="1397"/>
      <c r="V42" s="1397"/>
      <c r="W42" s="1397"/>
      <c r="X42" s="1397"/>
      <c r="Y42" s="1392" t="s">
        <v>20</v>
      </c>
      <c r="Z42" s="1393"/>
      <c r="AA42" s="1387">
        <f>'Pagina 6'!BI18</f>
        <v>0</v>
      </c>
      <c r="AB42" s="1387"/>
      <c r="AC42" s="1387"/>
      <c r="AD42" s="1376"/>
      <c r="AE42" s="1377"/>
      <c r="AF42" s="1377"/>
      <c r="AG42" s="1377"/>
      <c r="AH42" s="1377"/>
      <c r="AI42" s="1377"/>
      <c r="AJ42" s="1377"/>
      <c r="AK42" s="1377"/>
      <c r="AL42" s="1377"/>
      <c r="AM42" s="1377"/>
      <c r="AN42" s="1465"/>
      <c r="AO42" s="1466"/>
      <c r="AP42" s="1466"/>
      <c r="AQ42" s="1466"/>
      <c r="AR42" s="1466"/>
      <c r="AS42" s="1466"/>
      <c r="AT42" s="1466"/>
      <c r="AU42" s="1466"/>
      <c r="AV42" s="1466"/>
      <c r="AW42" s="1466"/>
      <c r="AX42" s="1466"/>
      <c r="AY42" s="1466"/>
      <c r="AZ42" s="1466"/>
      <c r="BA42" s="1466"/>
      <c r="BB42" s="1466"/>
      <c r="BC42" s="1466"/>
      <c r="BD42" s="1466"/>
      <c r="BE42" s="1466"/>
      <c r="BF42" s="1466"/>
      <c r="BG42" s="1466"/>
      <c r="BH42" s="1466"/>
      <c r="BI42" s="1466"/>
      <c r="BJ42" s="1466"/>
      <c r="BK42" s="1467"/>
      <c r="BL42" s="1342"/>
      <c r="BM42" s="1343"/>
      <c r="BN42" s="1343"/>
      <c r="BO42" s="1343"/>
      <c r="BP42" s="1343"/>
      <c r="BQ42" s="1343"/>
      <c r="BR42" s="1343"/>
      <c r="BS42" s="1343"/>
      <c r="BT42" s="1343"/>
      <c r="BU42" s="1344"/>
      <c r="ES42" s="164"/>
      <c r="ET42" s="165"/>
      <c r="EU42" s="165"/>
      <c r="EV42" s="165"/>
      <c r="EW42" s="167"/>
      <c r="EX42" s="167"/>
      <c r="EY42" s="167"/>
      <c r="EZ42" s="167"/>
      <c r="FA42" s="167"/>
      <c r="FB42" s="167"/>
      <c r="FC42" s="167"/>
      <c r="FD42" s="167"/>
      <c r="FE42" s="340"/>
      <c r="FF42" s="340"/>
      <c r="FG42" s="340"/>
      <c r="FH42" s="340"/>
      <c r="FI42" s="340"/>
      <c r="FJ42" s="340"/>
      <c r="FK42" s="340"/>
      <c r="FL42" s="340"/>
      <c r="FM42" s="166"/>
    </row>
    <row r="43" spans="1:169" s="65" customFormat="1" ht="20.25" customHeight="1">
      <c r="A43" s="43"/>
      <c r="B43" s="1326"/>
      <c r="C43" s="1327"/>
      <c r="D43" s="1398"/>
      <c r="E43" s="1399"/>
      <c r="F43" s="1399"/>
      <c r="G43" s="1399"/>
      <c r="H43" s="1399"/>
      <c r="I43" s="1399"/>
      <c r="J43" s="1399"/>
      <c r="K43" s="1399"/>
      <c r="L43" s="1399"/>
      <c r="M43" s="1399"/>
      <c r="N43" s="1399"/>
      <c r="O43" s="1399"/>
      <c r="P43" s="1399"/>
      <c r="Q43" s="1399"/>
      <c r="R43" s="1399"/>
      <c r="S43" s="1399"/>
      <c r="T43" s="1399"/>
      <c r="U43" s="1399"/>
      <c r="V43" s="1399"/>
      <c r="W43" s="1399"/>
      <c r="X43" s="1399"/>
      <c r="Y43" s="1394"/>
      <c r="Z43" s="1395"/>
      <c r="AA43" s="1387"/>
      <c r="AB43" s="1387"/>
      <c r="AC43" s="1387"/>
      <c r="AD43" s="1376"/>
      <c r="AE43" s="1377"/>
      <c r="AF43" s="1377"/>
      <c r="AG43" s="1377"/>
      <c r="AH43" s="1377"/>
      <c r="AI43" s="1377"/>
      <c r="AJ43" s="1377"/>
      <c r="AK43" s="1377"/>
      <c r="AL43" s="1377"/>
      <c r="AM43" s="1377"/>
      <c r="AN43" s="1465"/>
      <c r="AO43" s="1466"/>
      <c r="AP43" s="1466"/>
      <c r="AQ43" s="1466"/>
      <c r="AR43" s="1466"/>
      <c r="AS43" s="1466"/>
      <c r="AT43" s="1466"/>
      <c r="AU43" s="1466"/>
      <c r="AV43" s="1466"/>
      <c r="AW43" s="1466"/>
      <c r="AX43" s="1466"/>
      <c r="AY43" s="1466"/>
      <c r="AZ43" s="1466"/>
      <c r="BA43" s="1466"/>
      <c r="BB43" s="1466"/>
      <c r="BC43" s="1466"/>
      <c r="BD43" s="1466"/>
      <c r="BE43" s="1466"/>
      <c r="BF43" s="1466"/>
      <c r="BG43" s="1466"/>
      <c r="BH43" s="1466"/>
      <c r="BI43" s="1466"/>
      <c r="BJ43" s="1466"/>
      <c r="BK43" s="1467"/>
      <c r="BL43" s="1342"/>
      <c r="BM43" s="1343"/>
      <c r="BN43" s="1343"/>
      <c r="BO43" s="1343"/>
      <c r="BP43" s="1343"/>
      <c r="BQ43" s="1343"/>
      <c r="BR43" s="1343"/>
      <c r="BS43" s="1343"/>
      <c r="BT43" s="1343"/>
      <c r="BU43" s="1344"/>
      <c r="ES43" s="164"/>
      <c r="ET43" s="165"/>
      <c r="EU43" s="165"/>
      <c r="EV43" s="165"/>
      <c r="EW43" s="167"/>
      <c r="EX43" s="167"/>
      <c r="EY43" s="167"/>
      <c r="EZ43" s="167"/>
      <c r="FA43" s="167"/>
      <c r="FB43" s="167"/>
      <c r="FC43" s="167"/>
      <c r="FD43" s="167"/>
      <c r="FE43" s="340"/>
      <c r="FF43" s="340"/>
      <c r="FG43" s="340"/>
      <c r="FH43" s="340"/>
      <c r="FI43" s="340"/>
      <c r="FJ43" s="340"/>
      <c r="FK43" s="340"/>
      <c r="FL43" s="340"/>
      <c r="FM43" s="166"/>
    </row>
    <row r="44" spans="1:169" s="65" customFormat="1" ht="20.25" customHeight="1">
      <c r="A44" s="43"/>
      <c r="B44" s="1326"/>
      <c r="C44" s="1327"/>
      <c r="D44" s="1396" t="s">
        <v>467</v>
      </c>
      <c r="E44" s="1397"/>
      <c r="F44" s="1397"/>
      <c r="G44" s="1397"/>
      <c r="H44" s="1397"/>
      <c r="I44" s="1397"/>
      <c r="J44" s="1397"/>
      <c r="K44" s="1397"/>
      <c r="L44" s="1397"/>
      <c r="M44" s="1397"/>
      <c r="N44" s="1397"/>
      <c r="O44" s="1397"/>
      <c r="P44" s="1397"/>
      <c r="Q44" s="1397"/>
      <c r="R44" s="1397"/>
      <c r="S44" s="1397"/>
      <c r="T44" s="1397"/>
      <c r="U44" s="1397"/>
      <c r="V44" s="1397"/>
      <c r="W44" s="1397"/>
      <c r="X44" s="1397"/>
      <c r="Y44" s="1392" t="s">
        <v>20</v>
      </c>
      <c r="Z44" s="1393"/>
      <c r="AA44" s="1387">
        <f>'Pagina 6'!BI23</f>
        <v>0</v>
      </c>
      <c r="AB44" s="1387"/>
      <c r="AC44" s="1387"/>
      <c r="AD44" s="1376"/>
      <c r="AE44" s="1377"/>
      <c r="AF44" s="1377"/>
      <c r="AG44" s="1377"/>
      <c r="AH44" s="1377"/>
      <c r="AI44" s="1377"/>
      <c r="AJ44" s="1377"/>
      <c r="AK44" s="1377"/>
      <c r="AL44" s="1377"/>
      <c r="AM44" s="1377"/>
      <c r="AN44" s="1465"/>
      <c r="AO44" s="1466"/>
      <c r="AP44" s="1466"/>
      <c r="AQ44" s="1466"/>
      <c r="AR44" s="1466"/>
      <c r="AS44" s="1466"/>
      <c r="AT44" s="1466"/>
      <c r="AU44" s="1466"/>
      <c r="AV44" s="1466"/>
      <c r="AW44" s="1466"/>
      <c r="AX44" s="1466"/>
      <c r="AY44" s="1466"/>
      <c r="AZ44" s="1466"/>
      <c r="BA44" s="1466"/>
      <c r="BB44" s="1466"/>
      <c r="BC44" s="1466"/>
      <c r="BD44" s="1466"/>
      <c r="BE44" s="1466"/>
      <c r="BF44" s="1466"/>
      <c r="BG44" s="1466"/>
      <c r="BH44" s="1466"/>
      <c r="BI44" s="1466"/>
      <c r="BJ44" s="1466"/>
      <c r="BK44" s="1467"/>
      <c r="BL44" s="1342"/>
      <c r="BM44" s="1343"/>
      <c r="BN44" s="1343"/>
      <c r="BO44" s="1343"/>
      <c r="BP44" s="1343"/>
      <c r="BQ44" s="1343"/>
      <c r="BR44" s="1343"/>
      <c r="BS44" s="1343"/>
      <c r="BT44" s="1343"/>
      <c r="BU44" s="1344"/>
      <c r="ES44" s="164"/>
      <c r="ET44" s="165"/>
      <c r="EU44" s="165"/>
      <c r="EV44" s="165"/>
      <c r="EW44" s="167"/>
      <c r="EX44" s="167"/>
      <c r="EY44" s="167"/>
      <c r="EZ44" s="167"/>
      <c r="FA44" s="167"/>
      <c r="FB44" s="167"/>
      <c r="FC44" s="167"/>
      <c r="FD44" s="167"/>
      <c r="FE44" s="340"/>
      <c r="FF44" s="340"/>
      <c r="FG44" s="340"/>
      <c r="FH44" s="340"/>
      <c r="FI44" s="340"/>
      <c r="FJ44" s="340"/>
      <c r="FK44" s="340"/>
      <c r="FL44" s="340"/>
      <c r="FM44" s="166"/>
    </row>
    <row r="45" spans="1:169" s="65" customFormat="1" ht="20.25" customHeight="1">
      <c r="A45" s="43"/>
      <c r="B45" s="1326"/>
      <c r="C45" s="1327"/>
      <c r="D45" s="1398"/>
      <c r="E45" s="1399"/>
      <c r="F45" s="1399"/>
      <c r="G45" s="1399"/>
      <c r="H45" s="1399"/>
      <c r="I45" s="1399"/>
      <c r="J45" s="1399"/>
      <c r="K45" s="1399"/>
      <c r="L45" s="1399"/>
      <c r="M45" s="1399"/>
      <c r="N45" s="1399"/>
      <c r="O45" s="1399"/>
      <c r="P45" s="1399"/>
      <c r="Q45" s="1399"/>
      <c r="R45" s="1399"/>
      <c r="S45" s="1399"/>
      <c r="T45" s="1399"/>
      <c r="U45" s="1399"/>
      <c r="V45" s="1399"/>
      <c r="W45" s="1399"/>
      <c r="X45" s="1399"/>
      <c r="Y45" s="1394"/>
      <c r="Z45" s="1395"/>
      <c r="AA45" s="1387"/>
      <c r="AB45" s="1387"/>
      <c r="AC45" s="1387"/>
      <c r="AD45" s="1376"/>
      <c r="AE45" s="1377"/>
      <c r="AF45" s="1377"/>
      <c r="AG45" s="1377"/>
      <c r="AH45" s="1377"/>
      <c r="AI45" s="1377"/>
      <c r="AJ45" s="1377"/>
      <c r="AK45" s="1377"/>
      <c r="AL45" s="1377"/>
      <c r="AM45" s="1377"/>
      <c r="AN45" s="1465"/>
      <c r="AO45" s="1466"/>
      <c r="AP45" s="1466"/>
      <c r="AQ45" s="1466"/>
      <c r="AR45" s="1466"/>
      <c r="AS45" s="1466"/>
      <c r="AT45" s="1466"/>
      <c r="AU45" s="1466"/>
      <c r="AV45" s="1466"/>
      <c r="AW45" s="1466"/>
      <c r="AX45" s="1466"/>
      <c r="AY45" s="1466"/>
      <c r="AZ45" s="1466"/>
      <c r="BA45" s="1466"/>
      <c r="BB45" s="1466"/>
      <c r="BC45" s="1466"/>
      <c r="BD45" s="1466"/>
      <c r="BE45" s="1466"/>
      <c r="BF45" s="1466"/>
      <c r="BG45" s="1466"/>
      <c r="BH45" s="1466"/>
      <c r="BI45" s="1466"/>
      <c r="BJ45" s="1466"/>
      <c r="BK45" s="1467"/>
      <c r="BL45" s="1342"/>
      <c r="BM45" s="1343"/>
      <c r="BN45" s="1343"/>
      <c r="BO45" s="1343"/>
      <c r="BP45" s="1343"/>
      <c r="BQ45" s="1343"/>
      <c r="BR45" s="1343"/>
      <c r="BS45" s="1343"/>
      <c r="BT45" s="1343"/>
      <c r="BU45" s="1344"/>
      <c r="ES45" s="164"/>
      <c r="ET45" s="165"/>
      <c r="EU45" s="165"/>
      <c r="EV45" s="165"/>
      <c r="EW45" s="167"/>
      <c r="EX45" s="167"/>
      <c r="EY45" s="167"/>
      <c r="EZ45" s="167"/>
      <c r="FA45" s="167"/>
      <c r="FB45" s="167"/>
      <c r="FC45" s="167"/>
      <c r="FD45" s="167"/>
      <c r="FE45" s="340"/>
      <c r="FF45" s="340"/>
      <c r="FG45" s="340"/>
      <c r="FH45" s="340"/>
      <c r="FI45" s="340"/>
      <c r="FJ45" s="340"/>
      <c r="FK45" s="340"/>
      <c r="FL45" s="340"/>
      <c r="FM45" s="166"/>
    </row>
    <row r="46" spans="1:169" s="65" customFormat="1" ht="20.25" customHeight="1">
      <c r="A46" s="43"/>
      <c r="B46" s="1326"/>
      <c r="C46" s="1327"/>
      <c r="D46" s="1396" t="s">
        <v>468</v>
      </c>
      <c r="E46" s="1397"/>
      <c r="F46" s="1397"/>
      <c r="G46" s="1397"/>
      <c r="H46" s="1397"/>
      <c r="I46" s="1397"/>
      <c r="J46" s="1397"/>
      <c r="K46" s="1397"/>
      <c r="L46" s="1397"/>
      <c r="M46" s="1397"/>
      <c r="N46" s="1397"/>
      <c r="O46" s="1397"/>
      <c r="P46" s="1397"/>
      <c r="Q46" s="1397"/>
      <c r="R46" s="1397"/>
      <c r="S46" s="1397"/>
      <c r="T46" s="1397"/>
      <c r="U46" s="1397"/>
      <c r="V46" s="1397"/>
      <c r="W46" s="1397"/>
      <c r="X46" s="1397"/>
      <c r="Y46" s="1392" t="s">
        <v>20</v>
      </c>
      <c r="Z46" s="1393"/>
      <c r="AA46" s="1387">
        <f>'Pagina 6'!BI28</f>
        <v>0</v>
      </c>
      <c r="AB46" s="1387"/>
      <c r="AC46" s="1387"/>
      <c r="AD46" s="1376"/>
      <c r="AE46" s="1377"/>
      <c r="AF46" s="1377"/>
      <c r="AG46" s="1377"/>
      <c r="AH46" s="1377"/>
      <c r="AI46" s="1377"/>
      <c r="AJ46" s="1377"/>
      <c r="AK46" s="1377"/>
      <c r="AL46" s="1377"/>
      <c r="AM46" s="1377"/>
      <c r="AN46" s="1465"/>
      <c r="AO46" s="1466"/>
      <c r="AP46" s="1466"/>
      <c r="AQ46" s="1466"/>
      <c r="AR46" s="1466"/>
      <c r="AS46" s="1466"/>
      <c r="AT46" s="1466"/>
      <c r="AU46" s="1466"/>
      <c r="AV46" s="1466"/>
      <c r="AW46" s="1466"/>
      <c r="AX46" s="1466"/>
      <c r="AY46" s="1466"/>
      <c r="AZ46" s="1466"/>
      <c r="BA46" s="1466"/>
      <c r="BB46" s="1466"/>
      <c r="BC46" s="1466"/>
      <c r="BD46" s="1466"/>
      <c r="BE46" s="1466"/>
      <c r="BF46" s="1466"/>
      <c r="BG46" s="1466"/>
      <c r="BH46" s="1466"/>
      <c r="BI46" s="1466"/>
      <c r="BJ46" s="1466"/>
      <c r="BK46" s="1467"/>
      <c r="BL46" s="1342"/>
      <c r="BM46" s="1343"/>
      <c r="BN46" s="1343"/>
      <c r="BO46" s="1343"/>
      <c r="BP46" s="1343"/>
      <c r="BQ46" s="1343"/>
      <c r="BR46" s="1343"/>
      <c r="BS46" s="1343"/>
      <c r="BT46" s="1343"/>
      <c r="BU46" s="1344"/>
      <c r="ES46" s="164"/>
      <c r="ET46" s="165"/>
      <c r="EU46" s="165"/>
      <c r="EV46" s="165"/>
      <c r="EW46" s="167"/>
      <c r="EX46" s="167"/>
      <c r="EY46" s="167"/>
      <c r="EZ46" s="167"/>
      <c r="FA46" s="167"/>
      <c r="FB46" s="167"/>
      <c r="FC46" s="167"/>
      <c r="FD46" s="167"/>
      <c r="FE46" s="340"/>
      <c r="FF46" s="340"/>
      <c r="FG46" s="340"/>
      <c r="FH46" s="340"/>
      <c r="FI46" s="340"/>
      <c r="FJ46" s="340"/>
      <c r="FK46" s="340"/>
      <c r="FL46" s="340"/>
      <c r="FM46" s="166"/>
    </row>
    <row r="47" spans="1:169" s="65" customFormat="1" ht="20.25" customHeight="1">
      <c r="A47" s="43"/>
      <c r="B47" s="1326"/>
      <c r="C47" s="1327"/>
      <c r="D47" s="1398"/>
      <c r="E47" s="1399"/>
      <c r="F47" s="1399"/>
      <c r="G47" s="1399"/>
      <c r="H47" s="1399"/>
      <c r="I47" s="1399"/>
      <c r="J47" s="1399"/>
      <c r="K47" s="1399"/>
      <c r="L47" s="1399"/>
      <c r="M47" s="1399"/>
      <c r="N47" s="1399"/>
      <c r="O47" s="1399"/>
      <c r="P47" s="1399"/>
      <c r="Q47" s="1399"/>
      <c r="R47" s="1399"/>
      <c r="S47" s="1399"/>
      <c r="T47" s="1399"/>
      <c r="U47" s="1399"/>
      <c r="V47" s="1399"/>
      <c r="W47" s="1399"/>
      <c r="X47" s="1399"/>
      <c r="Y47" s="1394"/>
      <c r="Z47" s="1395"/>
      <c r="AA47" s="1387"/>
      <c r="AB47" s="1387"/>
      <c r="AC47" s="1387"/>
      <c r="AD47" s="1376"/>
      <c r="AE47" s="1377"/>
      <c r="AF47" s="1377"/>
      <c r="AG47" s="1377"/>
      <c r="AH47" s="1377"/>
      <c r="AI47" s="1377"/>
      <c r="AJ47" s="1377"/>
      <c r="AK47" s="1377"/>
      <c r="AL47" s="1377"/>
      <c r="AM47" s="1377"/>
      <c r="AN47" s="1465"/>
      <c r="AO47" s="1466"/>
      <c r="AP47" s="1466"/>
      <c r="AQ47" s="1466"/>
      <c r="AR47" s="1466"/>
      <c r="AS47" s="1466"/>
      <c r="AT47" s="1466"/>
      <c r="AU47" s="1466"/>
      <c r="AV47" s="1466"/>
      <c r="AW47" s="1466"/>
      <c r="AX47" s="1466"/>
      <c r="AY47" s="1466"/>
      <c r="AZ47" s="1466"/>
      <c r="BA47" s="1466"/>
      <c r="BB47" s="1466"/>
      <c r="BC47" s="1466"/>
      <c r="BD47" s="1466"/>
      <c r="BE47" s="1466"/>
      <c r="BF47" s="1466"/>
      <c r="BG47" s="1466"/>
      <c r="BH47" s="1466"/>
      <c r="BI47" s="1466"/>
      <c r="BJ47" s="1466"/>
      <c r="BK47" s="1467"/>
      <c r="BL47" s="1342"/>
      <c r="BM47" s="1343"/>
      <c r="BN47" s="1343"/>
      <c r="BO47" s="1343"/>
      <c r="BP47" s="1343"/>
      <c r="BQ47" s="1343"/>
      <c r="BR47" s="1343"/>
      <c r="BS47" s="1343"/>
      <c r="BT47" s="1343"/>
      <c r="BU47" s="1344"/>
      <c r="ES47" s="164"/>
      <c r="ET47" s="165"/>
      <c r="EU47" s="165"/>
      <c r="EV47" s="165"/>
      <c r="EW47" s="167"/>
      <c r="EX47" s="167"/>
      <c r="EY47" s="167"/>
      <c r="EZ47" s="167"/>
      <c r="FA47" s="167"/>
      <c r="FB47" s="167"/>
      <c r="FC47" s="167"/>
      <c r="FD47" s="167"/>
      <c r="FE47" s="340"/>
      <c r="FF47" s="340"/>
      <c r="FG47" s="340"/>
      <c r="FH47" s="340"/>
      <c r="FI47" s="340"/>
      <c r="FJ47" s="340"/>
      <c r="FK47" s="340"/>
      <c r="FL47" s="340"/>
      <c r="FM47" s="166"/>
    </row>
    <row r="48" spans="1:169" s="65" customFormat="1" ht="20.25" customHeight="1">
      <c r="A48" s="43"/>
      <c r="B48" s="1326"/>
      <c r="C48" s="1327"/>
      <c r="D48" s="1396" t="s">
        <v>469</v>
      </c>
      <c r="E48" s="1397"/>
      <c r="F48" s="1397"/>
      <c r="G48" s="1397"/>
      <c r="H48" s="1397"/>
      <c r="I48" s="1397"/>
      <c r="J48" s="1397"/>
      <c r="K48" s="1397"/>
      <c r="L48" s="1397"/>
      <c r="M48" s="1397"/>
      <c r="N48" s="1397"/>
      <c r="O48" s="1397"/>
      <c r="P48" s="1397"/>
      <c r="Q48" s="1397"/>
      <c r="R48" s="1397"/>
      <c r="S48" s="1397"/>
      <c r="T48" s="1397"/>
      <c r="U48" s="1397"/>
      <c r="V48" s="1397"/>
      <c r="W48" s="1397"/>
      <c r="X48" s="1397"/>
      <c r="Y48" s="1392" t="s">
        <v>20</v>
      </c>
      <c r="Z48" s="1393"/>
      <c r="AA48" s="1387">
        <f>'Pagina 6'!BI33</f>
        <v>0</v>
      </c>
      <c r="AB48" s="1387"/>
      <c r="AC48" s="1387"/>
      <c r="AD48" s="1376"/>
      <c r="AE48" s="1377"/>
      <c r="AF48" s="1377"/>
      <c r="AG48" s="1377"/>
      <c r="AH48" s="1377"/>
      <c r="AI48" s="1377"/>
      <c r="AJ48" s="1377"/>
      <c r="AK48" s="1377"/>
      <c r="AL48" s="1377"/>
      <c r="AM48" s="1377"/>
      <c r="AN48" s="1465"/>
      <c r="AO48" s="1466"/>
      <c r="AP48" s="1466"/>
      <c r="AQ48" s="1466"/>
      <c r="AR48" s="1466"/>
      <c r="AS48" s="1466"/>
      <c r="AT48" s="1466"/>
      <c r="AU48" s="1466"/>
      <c r="AV48" s="1466"/>
      <c r="AW48" s="1466"/>
      <c r="AX48" s="1466"/>
      <c r="AY48" s="1466"/>
      <c r="AZ48" s="1466"/>
      <c r="BA48" s="1466"/>
      <c r="BB48" s="1466"/>
      <c r="BC48" s="1466"/>
      <c r="BD48" s="1466"/>
      <c r="BE48" s="1466"/>
      <c r="BF48" s="1466"/>
      <c r="BG48" s="1466"/>
      <c r="BH48" s="1466"/>
      <c r="BI48" s="1466"/>
      <c r="BJ48" s="1466"/>
      <c r="BK48" s="1467"/>
      <c r="BL48" s="1342"/>
      <c r="BM48" s="1343"/>
      <c r="BN48" s="1343"/>
      <c r="BO48" s="1343"/>
      <c r="BP48" s="1343"/>
      <c r="BQ48" s="1343"/>
      <c r="BR48" s="1343"/>
      <c r="BS48" s="1343"/>
      <c r="BT48" s="1343"/>
      <c r="BU48" s="1344"/>
      <c r="ES48" s="164"/>
      <c r="ET48" s="165"/>
      <c r="EU48" s="165"/>
      <c r="EV48" s="165"/>
      <c r="EW48" s="167"/>
      <c r="EX48" s="167"/>
      <c r="EY48" s="167"/>
      <c r="EZ48" s="167"/>
      <c r="FA48" s="167"/>
      <c r="FB48" s="167"/>
      <c r="FC48" s="167"/>
      <c r="FD48" s="167"/>
      <c r="FE48" s="340"/>
      <c r="FF48" s="340"/>
      <c r="FG48" s="340"/>
      <c r="FH48" s="340"/>
      <c r="FI48" s="340"/>
      <c r="FJ48" s="340"/>
      <c r="FK48" s="340"/>
      <c r="FL48" s="340"/>
      <c r="FM48" s="166"/>
    </row>
    <row r="49" spans="1:169" s="65" customFormat="1" ht="20.25" customHeight="1">
      <c r="A49" s="43"/>
      <c r="B49" s="1326"/>
      <c r="C49" s="1327"/>
      <c r="D49" s="1398"/>
      <c r="E49" s="1399"/>
      <c r="F49" s="1399"/>
      <c r="G49" s="1399"/>
      <c r="H49" s="1399"/>
      <c r="I49" s="1399"/>
      <c r="J49" s="1399"/>
      <c r="K49" s="1399"/>
      <c r="L49" s="1399"/>
      <c r="M49" s="1399"/>
      <c r="N49" s="1399"/>
      <c r="O49" s="1399"/>
      <c r="P49" s="1399"/>
      <c r="Q49" s="1399"/>
      <c r="R49" s="1399"/>
      <c r="S49" s="1399"/>
      <c r="T49" s="1399"/>
      <c r="U49" s="1399"/>
      <c r="V49" s="1399"/>
      <c r="W49" s="1399"/>
      <c r="X49" s="1399"/>
      <c r="Y49" s="1394"/>
      <c r="Z49" s="1395"/>
      <c r="AA49" s="1387"/>
      <c r="AB49" s="1387"/>
      <c r="AC49" s="1387"/>
      <c r="AD49" s="1376"/>
      <c r="AE49" s="1377"/>
      <c r="AF49" s="1377"/>
      <c r="AG49" s="1377"/>
      <c r="AH49" s="1377"/>
      <c r="AI49" s="1377"/>
      <c r="AJ49" s="1377"/>
      <c r="AK49" s="1377"/>
      <c r="AL49" s="1377"/>
      <c r="AM49" s="1377"/>
      <c r="AN49" s="1465"/>
      <c r="AO49" s="1466"/>
      <c r="AP49" s="1466"/>
      <c r="AQ49" s="1466"/>
      <c r="AR49" s="1466"/>
      <c r="AS49" s="1466"/>
      <c r="AT49" s="1466"/>
      <c r="AU49" s="1466"/>
      <c r="AV49" s="1466"/>
      <c r="AW49" s="1466"/>
      <c r="AX49" s="1466"/>
      <c r="AY49" s="1466"/>
      <c r="AZ49" s="1466"/>
      <c r="BA49" s="1466"/>
      <c r="BB49" s="1466"/>
      <c r="BC49" s="1466"/>
      <c r="BD49" s="1466"/>
      <c r="BE49" s="1466"/>
      <c r="BF49" s="1466"/>
      <c r="BG49" s="1466"/>
      <c r="BH49" s="1466"/>
      <c r="BI49" s="1466"/>
      <c r="BJ49" s="1466"/>
      <c r="BK49" s="1467"/>
      <c r="BL49" s="1342"/>
      <c r="BM49" s="1343"/>
      <c r="BN49" s="1343"/>
      <c r="BO49" s="1343"/>
      <c r="BP49" s="1343"/>
      <c r="BQ49" s="1343"/>
      <c r="BR49" s="1343"/>
      <c r="BS49" s="1343"/>
      <c r="BT49" s="1343"/>
      <c r="BU49" s="1344"/>
      <c r="ES49" s="164"/>
      <c r="ET49" s="165"/>
      <c r="EU49" s="165"/>
      <c r="EV49" s="165"/>
      <c r="EW49" s="167"/>
      <c r="EX49" s="167"/>
      <c r="EY49" s="167"/>
      <c r="EZ49" s="167"/>
      <c r="FA49" s="167"/>
      <c r="FB49" s="167"/>
      <c r="FC49" s="167"/>
      <c r="FD49" s="167"/>
      <c r="FE49" s="340"/>
      <c r="FF49" s="340"/>
      <c r="FG49" s="340"/>
      <c r="FH49" s="340"/>
      <c r="FI49" s="340"/>
      <c r="FJ49" s="340"/>
      <c r="FK49" s="340"/>
      <c r="FL49" s="340"/>
      <c r="FM49" s="166"/>
    </row>
    <row r="50" spans="1:169" s="65" customFormat="1" ht="20.25" customHeight="1">
      <c r="A50" s="43"/>
      <c r="B50" s="1326"/>
      <c r="C50" s="1327"/>
      <c r="D50" s="1381" t="s">
        <v>470</v>
      </c>
      <c r="E50" s="1382"/>
      <c r="F50" s="1382"/>
      <c r="G50" s="1382"/>
      <c r="H50" s="1382"/>
      <c r="I50" s="1382"/>
      <c r="J50" s="1382"/>
      <c r="K50" s="1382"/>
      <c r="L50" s="1382"/>
      <c r="M50" s="1382"/>
      <c r="N50" s="1382"/>
      <c r="O50" s="1382"/>
      <c r="P50" s="1382"/>
      <c r="Q50" s="1382"/>
      <c r="R50" s="1382"/>
      <c r="S50" s="1382"/>
      <c r="T50" s="1382"/>
      <c r="U50" s="1382"/>
      <c r="V50" s="1382"/>
      <c r="W50" s="1382"/>
      <c r="X50" s="1382"/>
      <c r="Y50" s="1382"/>
      <c r="Z50" s="1382"/>
      <c r="AA50" s="1382"/>
      <c r="AB50" s="1382"/>
      <c r="AC50" s="1383"/>
      <c r="AD50" s="1376"/>
      <c r="AE50" s="1377"/>
      <c r="AF50" s="1377"/>
      <c r="AG50" s="1377"/>
      <c r="AH50" s="1377"/>
      <c r="AI50" s="1377"/>
      <c r="AJ50" s="1377"/>
      <c r="AK50" s="1377"/>
      <c r="AL50" s="1377"/>
      <c r="AM50" s="1377"/>
      <c r="AN50" s="1465"/>
      <c r="AO50" s="1466"/>
      <c r="AP50" s="1466"/>
      <c r="AQ50" s="1466"/>
      <c r="AR50" s="1466"/>
      <c r="AS50" s="1466"/>
      <c r="AT50" s="1466"/>
      <c r="AU50" s="1466"/>
      <c r="AV50" s="1466"/>
      <c r="AW50" s="1466"/>
      <c r="AX50" s="1466"/>
      <c r="AY50" s="1466"/>
      <c r="AZ50" s="1466"/>
      <c r="BA50" s="1466"/>
      <c r="BB50" s="1466"/>
      <c r="BC50" s="1466"/>
      <c r="BD50" s="1466"/>
      <c r="BE50" s="1466"/>
      <c r="BF50" s="1466"/>
      <c r="BG50" s="1466"/>
      <c r="BH50" s="1466"/>
      <c r="BI50" s="1466"/>
      <c r="BJ50" s="1466"/>
      <c r="BK50" s="1467"/>
      <c r="BL50" s="1342"/>
      <c r="BM50" s="1343"/>
      <c r="BN50" s="1343"/>
      <c r="BO50" s="1343"/>
      <c r="BP50" s="1343"/>
      <c r="BQ50" s="1343"/>
      <c r="BR50" s="1343"/>
      <c r="BS50" s="1343"/>
      <c r="BT50" s="1343"/>
      <c r="BU50" s="1344"/>
      <c r="ES50" s="164"/>
      <c r="ET50" s="165"/>
      <c r="EU50" s="165"/>
      <c r="EV50" s="165"/>
      <c r="EW50" s="167"/>
      <c r="EX50" s="167"/>
      <c r="EY50" s="167"/>
      <c r="EZ50" s="167"/>
      <c r="FA50" s="167"/>
      <c r="FB50" s="167"/>
      <c r="FC50" s="167"/>
      <c r="FD50" s="167"/>
      <c r="FE50" s="340"/>
      <c r="FF50" s="340"/>
      <c r="FG50" s="340"/>
      <c r="FH50" s="340"/>
      <c r="FI50" s="340"/>
      <c r="FJ50" s="340"/>
      <c r="FK50" s="340"/>
      <c r="FL50" s="340"/>
      <c r="FM50" s="166"/>
    </row>
    <row r="51" spans="1:169" s="65" customFormat="1" ht="20.25" customHeight="1">
      <c r="A51" s="43"/>
      <c r="B51" s="1326"/>
      <c r="C51" s="1327"/>
      <c r="D51" s="1384"/>
      <c r="E51" s="1385"/>
      <c r="F51" s="1385"/>
      <c r="G51" s="1385"/>
      <c r="H51" s="1385"/>
      <c r="I51" s="1385"/>
      <c r="J51" s="1385"/>
      <c r="K51" s="1385"/>
      <c r="L51" s="1385"/>
      <c r="M51" s="1385"/>
      <c r="N51" s="1385"/>
      <c r="O51" s="1385"/>
      <c r="P51" s="1385"/>
      <c r="Q51" s="1385"/>
      <c r="R51" s="1385"/>
      <c r="S51" s="1385"/>
      <c r="T51" s="1385"/>
      <c r="U51" s="1385"/>
      <c r="V51" s="1385"/>
      <c r="W51" s="1385"/>
      <c r="X51" s="1385"/>
      <c r="Y51" s="1385"/>
      <c r="Z51" s="1385"/>
      <c r="AA51" s="1385"/>
      <c r="AB51" s="1385"/>
      <c r="AC51" s="1386"/>
      <c r="AD51" s="1376"/>
      <c r="AE51" s="1377"/>
      <c r="AF51" s="1377"/>
      <c r="AG51" s="1377"/>
      <c r="AH51" s="1377"/>
      <c r="AI51" s="1377"/>
      <c r="AJ51" s="1377"/>
      <c r="AK51" s="1377"/>
      <c r="AL51" s="1377"/>
      <c r="AM51" s="1377"/>
      <c r="AN51" s="1465"/>
      <c r="AO51" s="1466"/>
      <c r="AP51" s="1466"/>
      <c r="AQ51" s="1466"/>
      <c r="AR51" s="1466"/>
      <c r="AS51" s="1466"/>
      <c r="AT51" s="1466"/>
      <c r="AU51" s="1466"/>
      <c r="AV51" s="1466"/>
      <c r="AW51" s="1466"/>
      <c r="AX51" s="1466"/>
      <c r="AY51" s="1466"/>
      <c r="AZ51" s="1466"/>
      <c r="BA51" s="1466"/>
      <c r="BB51" s="1466"/>
      <c r="BC51" s="1466"/>
      <c r="BD51" s="1466"/>
      <c r="BE51" s="1466"/>
      <c r="BF51" s="1466"/>
      <c r="BG51" s="1466"/>
      <c r="BH51" s="1466"/>
      <c r="BI51" s="1466"/>
      <c r="BJ51" s="1466"/>
      <c r="BK51" s="1467"/>
      <c r="BL51" s="1342"/>
      <c r="BM51" s="1343"/>
      <c r="BN51" s="1343"/>
      <c r="BO51" s="1343"/>
      <c r="BP51" s="1343"/>
      <c r="BQ51" s="1343"/>
      <c r="BR51" s="1343"/>
      <c r="BS51" s="1343"/>
      <c r="BT51" s="1343"/>
      <c r="BU51" s="1344"/>
      <c r="ES51" s="164"/>
      <c r="ET51" s="165"/>
      <c r="EU51" s="165"/>
      <c r="EV51" s="165"/>
      <c r="EW51" s="167"/>
      <c r="EX51" s="167"/>
      <c r="EY51" s="167"/>
      <c r="EZ51" s="167"/>
      <c r="FA51" s="167"/>
      <c r="FB51" s="167"/>
      <c r="FC51" s="167"/>
      <c r="FD51" s="167"/>
      <c r="FE51" s="340"/>
      <c r="FF51" s="340"/>
      <c r="FG51" s="340"/>
      <c r="FH51" s="340"/>
      <c r="FI51" s="340"/>
      <c r="FJ51" s="340"/>
      <c r="FK51" s="340"/>
      <c r="FL51" s="340"/>
      <c r="FM51" s="166"/>
    </row>
    <row r="52" spans="1:169" s="65" customFormat="1" ht="20.25" customHeight="1">
      <c r="A52" s="43"/>
      <c r="B52" s="1326"/>
      <c r="C52" s="1327"/>
      <c r="D52" s="1384"/>
      <c r="E52" s="1385"/>
      <c r="F52" s="1385"/>
      <c r="G52" s="1385"/>
      <c r="H52" s="1385"/>
      <c r="I52" s="1385"/>
      <c r="J52" s="1385"/>
      <c r="K52" s="1385"/>
      <c r="L52" s="1385"/>
      <c r="M52" s="1385"/>
      <c r="N52" s="1385"/>
      <c r="O52" s="1385"/>
      <c r="P52" s="1385"/>
      <c r="Q52" s="1385"/>
      <c r="R52" s="1385"/>
      <c r="S52" s="1385"/>
      <c r="T52" s="1385"/>
      <c r="U52" s="1385"/>
      <c r="V52" s="1385"/>
      <c r="W52" s="1385"/>
      <c r="X52" s="1385"/>
      <c r="Y52" s="1385"/>
      <c r="Z52" s="1385"/>
      <c r="AA52" s="1385"/>
      <c r="AB52" s="1385"/>
      <c r="AC52" s="1386"/>
      <c r="AD52" s="1376"/>
      <c r="AE52" s="1377"/>
      <c r="AF52" s="1377"/>
      <c r="AG52" s="1377"/>
      <c r="AH52" s="1377"/>
      <c r="AI52" s="1377"/>
      <c r="AJ52" s="1377"/>
      <c r="AK52" s="1377"/>
      <c r="AL52" s="1377"/>
      <c r="AM52" s="1377"/>
      <c r="AN52" s="1465"/>
      <c r="AO52" s="1466"/>
      <c r="AP52" s="1466"/>
      <c r="AQ52" s="1466"/>
      <c r="AR52" s="1466"/>
      <c r="AS52" s="1466"/>
      <c r="AT52" s="1466"/>
      <c r="AU52" s="1466"/>
      <c r="AV52" s="1466"/>
      <c r="AW52" s="1466"/>
      <c r="AX52" s="1466"/>
      <c r="AY52" s="1466"/>
      <c r="AZ52" s="1466"/>
      <c r="BA52" s="1466"/>
      <c r="BB52" s="1466"/>
      <c r="BC52" s="1466"/>
      <c r="BD52" s="1466"/>
      <c r="BE52" s="1466"/>
      <c r="BF52" s="1466"/>
      <c r="BG52" s="1466"/>
      <c r="BH52" s="1466"/>
      <c r="BI52" s="1466"/>
      <c r="BJ52" s="1466"/>
      <c r="BK52" s="1467"/>
      <c r="BL52" s="1342"/>
      <c r="BM52" s="1343"/>
      <c r="BN52" s="1343"/>
      <c r="BO52" s="1343"/>
      <c r="BP52" s="1343"/>
      <c r="BQ52" s="1343"/>
      <c r="BR52" s="1343"/>
      <c r="BS52" s="1343"/>
      <c r="BT52" s="1343"/>
      <c r="BU52" s="1344"/>
      <c r="ES52" s="164"/>
      <c r="ET52" s="165"/>
      <c r="EU52" s="165"/>
      <c r="EV52" s="165"/>
      <c r="EW52" s="167"/>
      <c r="EX52" s="167"/>
      <c r="EY52" s="167"/>
      <c r="EZ52" s="167"/>
      <c r="FA52" s="167"/>
      <c r="FB52" s="167"/>
      <c r="FC52" s="167"/>
      <c r="FD52" s="167"/>
      <c r="FE52" s="340"/>
      <c r="FF52" s="340"/>
      <c r="FG52" s="340"/>
      <c r="FH52" s="340"/>
      <c r="FI52" s="340"/>
      <c r="FJ52" s="340"/>
      <c r="FK52" s="340"/>
      <c r="FL52" s="340"/>
      <c r="FM52" s="166"/>
    </row>
    <row r="53" spans="1:169" s="65" customFormat="1" ht="20.25" customHeight="1">
      <c r="A53" s="43"/>
      <c r="B53" s="1326"/>
      <c r="C53" s="1327"/>
      <c r="D53" s="1404"/>
      <c r="E53" s="1405"/>
      <c r="F53" s="1405"/>
      <c r="G53" s="1405"/>
      <c r="H53" s="1405"/>
      <c r="I53" s="1405"/>
      <c r="J53" s="1405"/>
      <c r="K53" s="1405"/>
      <c r="L53" s="1405"/>
      <c r="M53" s="1405"/>
      <c r="N53" s="1405"/>
      <c r="O53" s="1405"/>
      <c r="P53" s="1405"/>
      <c r="Q53" s="1405"/>
      <c r="R53" s="1405"/>
      <c r="S53" s="1405"/>
      <c r="T53" s="1405"/>
      <c r="U53" s="1405"/>
      <c r="V53" s="1405"/>
      <c r="W53" s="1405"/>
      <c r="X53" s="1405"/>
      <c r="Y53" s="1405"/>
      <c r="Z53" s="1405"/>
      <c r="AA53" s="1405"/>
      <c r="AB53" s="1405"/>
      <c r="AC53" s="1406"/>
      <c r="AD53" s="1377"/>
      <c r="AE53" s="1377"/>
      <c r="AF53" s="1377"/>
      <c r="AG53" s="1377"/>
      <c r="AH53" s="1377"/>
      <c r="AI53" s="1377"/>
      <c r="AJ53" s="1377"/>
      <c r="AK53" s="1377"/>
      <c r="AL53" s="1377"/>
      <c r="AM53" s="1377"/>
      <c r="AN53" s="1465"/>
      <c r="AO53" s="1466"/>
      <c r="AP53" s="1466"/>
      <c r="AQ53" s="1466"/>
      <c r="AR53" s="1466"/>
      <c r="AS53" s="1466"/>
      <c r="AT53" s="1466"/>
      <c r="AU53" s="1466"/>
      <c r="AV53" s="1466"/>
      <c r="AW53" s="1466"/>
      <c r="AX53" s="1466"/>
      <c r="AY53" s="1466"/>
      <c r="AZ53" s="1466"/>
      <c r="BA53" s="1466"/>
      <c r="BB53" s="1466"/>
      <c r="BC53" s="1466"/>
      <c r="BD53" s="1466"/>
      <c r="BE53" s="1466"/>
      <c r="BF53" s="1466"/>
      <c r="BG53" s="1466"/>
      <c r="BH53" s="1466"/>
      <c r="BI53" s="1466"/>
      <c r="BJ53" s="1466"/>
      <c r="BK53" s="1467"/>
      <c r="BL53" s="1342"/>
      <c r="BM53" s="1343"/>
      <c r="BN53" s="1343"/>
      <c r="BO53" s="1343"/>
      <c r="BP53" s="1343"/>
      <c r="BQ53" s="1343"/>
      <c r="BR53" s="1343"/>
      <c r="BS53" s="1343"/>
      <c r="BT53" s="1343"/>
      <c r="BU53" s="1344"/>
      <c r="ES53" s="164"/>
      <c r="ET53" s="165"/>
      <c r="EU53" s="165"/>
      <c r="EV53" s="165"/>
      <c r="EW53" s="167"/>
      <c r="EX53" s="167"/>
      <c r="EY53" s="167"/>
      <c r="EZ53" s="167"/>
      <c r="FA53" s="167"/>
      <c r="FB53" s="167"/>
      <c r="FC53" s="167"/>
      <c r="FD53" s="167"/>
      <c r="FE53" s="340"/>
      <c r="FF53" s="340"/>
      <c r="FG53" s="340"/>
      <c r="FH53" s="340"/>
      <c r="FI53" s="340"/>
      <c r="FJ53" s="340"/>
      <c r="FK53" s="340"/>
      <c r="FL53" s="340"/>
      <c r="FM53" s="166"/>
    </row>
    <row r="54" spans="1:169" s="65" customFormat="1" ht="20.25" customHeight="1">
      <c r="A54" s="43"/>
      <c r="B54" s="1326"/>
      <c r="C54" s="1327"/>
      <c r="D54" s="1381" t="s">
        <v>471</v>
      </c>
      <c r="E54" s="1382"/>
      <c r="F54" s="1382"/>
      <c r="G54" s="1382"/>
      <c r="H54" s="1382"/>
      <c r="I54" s="1382"/>
      <c r="J54" s="1382"/>
      <c r="K54" s="1382"/>
      <c r="L54" s="1382"/>
      <c r="M54" s="1382"/>
      <c r="N54" s="1382"/>
      <c r="O54" s="1382"/>
      <c r="P54" s="1382"/>
      <c r="Q54" s="1382"/>
      <c r="R54" s="1382"/>
      <c r="S54" s="1382"/>
      <c r="T54" s="1382"/>
      <c r="U54" s="1382"/>
      <c r="V54" s="1382"/>
      <c r="W54" s="1382"/>
      <c r="X54" s="1382"/>
      <c r="Y54" s="1382"/>
      <c r="Z54" s="1382"/>
      <c r="AA54" s="1382"/>
      <c r="AB54" s="1382"/>
      <c r="AC54" s="1383"/>
      <c r="AD54" s="1376">
        <f>10*AA57</f>
        <v>0</v>
      </c>
      <c r="AE54" s="1377"/>
      <c r="AF54" s="1377"/>
      <c r="AG54" s="1377"/>
      <c r="AH54" s="1377"/>
      <c r="AI54" s="1377"/>
      <c r="AJ54" s="1377"/>
      <c r="AK54" s="1377"/>
      <c r="AL54" s="1377"/>
      <c r="AM54" s="1377"/>
      <c r="AN54" s="1465"/>
      <c r="AO54" s="1466"/>
      <c r="AP54" s="1466"/>
      <c r="AQ54" s="1466"/>
      <c r="AR54" s="1466"/>
      <c r="AS54" s="1466"/>
      <c r="AT54" s="1466"/>
      <c r="AU54" s="1466"/>
      <c r="AV54" s="1466"/>
      <c r="AW54" s="1466"/>
      <c r="AX54" s="1466"/>
      <c r="AY54" s="1466"/>
      <c r="AZ54" s="1466"/>
      <c r="BA54" s="1466"/>
      <c r="BB54" s="1466"/>
      <c r="BC54" s="1466"/>
      <c r="BD54" s="1466"/>
      <c r="BE54" s="1466"/>
      <c r="BF54" s="1466"/>
      <c r="BG54" s="1466"/>
      <c r="BH54" s="1466"/>
      <c r="BI54" s="1466"/>
      <c r="BJ54" s="1466"/>
      <c r="BK54" s="1467"/>
      <c r="BL54" s="1342"/>
      <c r="BM54" s="1343"/>
      <c r="BN54" s="1343"/>
      <c r="BO54" s="1343"/>
      <c r="BP54" s="1343"/>
      <c r="BQ54" s="1343"/>
      <c r="BR54" s="1343"/>
      <c r="BS54" s="1343"/>
      <c r="BT54" s="1343"/>
      <c r="BU54" s="1344"/>
      <c r="ES54" s="164"/>
      <c r="ET54" s="165"/>
      <c r="EU54" s="165"/>
      <c r="EV54" s="165"/>
      <c r="EW54" s="167"/>
      <c r="EX54" s="167"/>
      <c r="EY54" s="167"/>
      <c r="EZ54" s="167"/>
      <c r="FA54" s="167"/>
      <c r="FB54" s="167"/>
      <c r="FC54" s="167"/>
      <c r="FD54" s="167"/>
      <c r="FE54" s="340"/>
      <c r="FF54" s="340"/>
      <c r="FG54" s="340"/>
      <c r="FH54" s="340"/>
      <c r="FI54" s="340"/>
      <c r="FJ54" s="340"/>
      <c r="FK54" s="340"/>
      <c r="FL54" s="340"/>
      <c r="FM54" s="166"/>
    </row>
    <row r="55" spans="1:169" s="65" customFormat="1" ht="20.25" customHeight="1">
      <c r="A55" s="43"/>
      <c r="B55" s="1326"/>
      <c r="C55" s="1327"/>
      <c r="D55" s="1384"/>
      <c r="E55" s="1385"/>
      <c r="F55" s="1385"/>
      <c r="G55" s="1385"/>
      <c r="H55" s="1385"/>
      <c r="I55" s="1385"/>
      <c r="J55" s="1385"/>
      <c r="K55" s="1385"/>
      <c r="L55" s="1385"/>
      <c r="M55" s="1385"/>
      <c r="N55" s="1385"/>
      <c r="O55" s="1385"/>
      <c r="P55" s="1385"/>
      <c r="Q55" s="1385"/>
      <c r="R55" s="1385"/>
      <c r="S55" s="1385"/>
      <c r="T55" s="1385"/>
      <c r="U55" s="1385"/>
      <c r="V55" s="1385"/>
      <c r="W55" s="1385"/>
      <c r="X55" s="1385"/>
      <c r="Y55" s="1385"/>
      <c r="Z55" s="1385"/>
      <c r="AA55" s="1385"/>
      <c r="AB55" s="1385"/>
      <c r="AC55" s="1386"/>
      <c r="AD55" s="1376"/>
      <c r="AE55" s="1377"/>
      <c r="AF55" s="1377"/>
      <c r="AG55" s="1377"/>
      <c r="AH55" s="1377"/>
      <c r="AI55" s="1377"/>
      <c r="AJ55" s="1377"/>
      <c r="AK55" s="1377"/>
      <c r="AL55" s="1377"/>
      <c r="AM55" s="1377"/>
      <c r="AN55" s="1465"/>
      <c r="AO55" s="1466"/>
      <c r="AP55" s="1466"/>
      <c r="AQ55" s="1466"/>
      <c r="AR55" s="1466"/>
      <c r="AS55" s="1466"/>
      <c r="AT55" s="1466"/>
      <c r="AU55" s="1466"/>
      <c r="AV55" s="1466"/>
      <c r="AW55" s="1466"/>
      <c r="AX55" s="1466"/>
      <c r="AY55" s="1466"/>
      <c r="AZ55" s="1466"/>
      <c r="BA55" s="1466"/>
      <c r="BB55" s="1466"/>
      <c r="BC55" s="1466"/>
      <c r="BD55" s="1466"/>
      <c r="BE55" s="1466"/>
      <c r="BF55" s="1466"/>
      <c r="BG55" s="1466"/>
      <c r="BH55" s="1466"/>
      <c r="BI55" s="1466"/>
      <c r="BJ55" s="1466"/>
      <c r="BK55" s="1467"/>
      <c r="BL55" s="1342"/>
      <c r="BM55" s="1343"/>
      <c r="BN55" s="1343"/>
      <c r="BO55" s="1343"/>
      <c r="BP55" s="1343"/>
      <c r="BQ55" s="1343"/>
      <c r="BR55" s="1343"/>
      <c r="BS55" s="1343"/>
      <c r="BT55" s="1343"/>
      <c r="BU55" s="1344"/>
      <c r="ES55" s="164"/>
      <c r="ET55" s="165"/>
      <c r="EU55" s="165"/>
      <c r="EV55" s="165"/>
      <c r="EW55" s="167"/>
      <c r="EX55" s="167"/>
      <c r="EY55" s="167"/>
      <c r="EZ55" s="167"/>
      <c r="FA55" s="167"/>
      <c r="FB55" s="167"/>
      <c r="FC55" s="167"/>
      <c r="FD55" s="167"/>
      <c r="FE55" s="340"/>
      <c r="FF55" s="340"/>
      <c r="FG55" s="340"/>
      <c r="FH55" s="340"/>
      <c r="FI55" s="340"/>
      <c r="FJ55" s="340"/>
      <c r="FK55" s="340"/>
      <c r="FL55" s="340"/>
      <c r="FM55" s="166"/>
    </row>
    <row r="56" spans="1:169" s="65" customFormat="1" ht="20.25" customHeight="1">
      <c r="A56" s="43"/>
      <c r="B56" s="1326"/>
      <c r="C56" s="1327"/>
      <c r="D56" s="1384"/>
      <c r="E56" s="1385"/>
      <c r="F56" s="1385"/>
      <c r="G56" s="1385"/>
      <c r="H56" s="1385"/>
      <c r="I56" s="1385"/>
      <c r="J56" s="1385"/>
      <c r="K56" s="1385"/>
      <c r="L56" s="1385"/>
      <c r="M56" s="1385"/>
      <c r="N56" s="1385"/>
      <c r="O56" s="1385"/>
      <c r="P56" s="1385"/>
      <c r="Q56" s="1385"/>
      <c r="R56" s="1385"/>
      <c r="S56" s="1385"/>
      <c r="T56" s="1385"/>
      <c r="U56" s="1385"/>
      <c r="V56" s="1385"/>
      <c r="W56" s="1385"/>
      <c r="X56" s="1385"/>
      <c r="Y56" s="1385"/>
      <c r="Z56" s="1385"/>
      <c r="AA56" s="1385"/>
      <c r="AB56" s="1385"/>
      <c r="AC56" s="1386"/>
      <c r="AD56" s="1376"/>
      <c r="AE56" s="1377"/>
      <c r="AF56" s="1377"/>
      <c r="AG56" s="1377"/>
      <c r="AH56" s="1377"/>
      <c r="AI56" s="1377"/>
      <c r="AJ56" s="1377"/>
      <c r="AK56" s="1377"/>
      <c r="AL56" s="1377"/>
      <c r="AM56" s="1377"/>
      <c r="AN56" s="1465"/>
      <c r="AO56" s="1466"/>
      <c r="AP56" s="1466"/>
      <c r="AQ56" s="1466"/>
      <c r="AR56" s="1466"/>
      <c r="AS56" s="1466"/>
      <c r="AT56" s="1466"/>
      <c r="AU56" s="1466"/>
      <c r="AV56" s="1466"/>
      <c r="AW56" s="1466"/>
      <c r="AX56" s="1466"/>
      <c r="AY56" s="1466"/>
      <c r="AZ56" s="1466"/>
      <c r="BA56" s="1466"/>
      <c r="BB56" s="1466"/>
      <c r="BC56" s="1466"/>
      <c r="BD56" s="1466"/>
      <c r="BE56" s="1466"/>
      <c r="BF56" s="1466"/>
      <c r="BG56" s="1466"/>
      <c r="BH56" s="1466"/>
      <c r="BI56" s="1466"/>
      <c r="BJ56" s="1466"/>
      <c r="BK56" s="1467"/>
      <c r="BL56" s="1342"/>
      <c r="BM56" s="1343"/>
      <c r="BN56" s="1343"/>
      <c r="BO56" s="1343"/>
      <c r="BP56" s="1343"/>
      <c r="BQ56" s="1343"/>
      <c r="BR56" s="1343"/>
      <c r="BS56" s="1343"/>
      <c r="BT56" s="1343"/>
      <c r="BU56" s="1344"/>
      <c r="ES56" s="164"/>
      <c r="ET56" s="165"/>
      <c r="EU56" s="165"/>
      <c r="EV56" s="165"/>
      <c r="EW56" s="167"/>
      <c r="EX56" s="167"/>
      <c r="EY56" s="167"/>
      <c r="EZ56" s="167"/>
      <c r="FA56" s="167"/>
      <c r="FB56" s="167"/>
      <c r="FC56" s="167"/>
      <c r="FD56" s="167"/>
      <c r="FE56" s="340"/>
      <c r="FF56" s="340"/>
      <c r="FG56" s="340"/>
      <c r="FH56" s="340"/>
      <c r="FI56" s="340"/>
      <c r="FJ56" s="340"/>
      <c r="FK56" s="340"/>
      <c r="FL56" s="340"/>
      <c r="FM56" s="166"/>
    </row>
    <row r="57" spans="1:169" s="65" customFormat="1" ht="20.25" customHeight="1">
      <c r="A57" s="43"/>
      <c r="B57" s="1326"/>
      <c r="C57" s="1327"/>
      <c r="D57" s="1396" t="s">
        <v>481</v>
      </c>
      <c r="E57" s="1397"/>
      <c r="F57" s="1397"/>
      <c r="G57" s="1397"/>
      <c r="H57" s="1397"/>
      <c r="I57" s="1397"/>
      <c r="J57" s="1397"/>
      <c r="K57" s="1397"/>
      <c r="L57" s="1397"/>
      <c r="M57" s="1397"/>
      <c r="N57" s="1397"/>
      <c r="O57" s="1397"/>
      <c r="P57" s="1397"/>
      <c r="Q57" s="1397"/>
      <c r="R57" s="1397"/>
      <c r="S57" s="1397"/>
      <c r="T57" s="1397"/>
      <c r="U57" s="1397"/>
      <c r="V57" s="1397"/>
      <c r="W57" s="1397"/>
      <c r="X57" s="1397"/>
      <c r="Y57" s="1392" t="s">
        <v>20</v>
      </c>
      <c r="Z57" s="1393"/>
      <c r="AA57" s="1387">
        <f>'Pagina 6'!BI38</f>
        <v>0</v>
      </c>
      <c r="AB57" s="1387"/>
      <c r="AC57" s="1387"/>
      <c r="AD57" s="1376"/>
      <c r="AE57" s="1377"/>
      <c r="AF57" s="1377"/>
      <c r="AG57" s="1377"/>
      <c r="AH57" s="1377"/>
      <c r="AI57" s="1377"/>
      <c r="AJ57" s="1377"/>
      <c r="AK57" s="1377"/>
      <c r="AL57" s="1377"/>
      <c r="AM57" s="1377"/>
      <c r="AN57" s="1465"/>
      <c r="AO57" s="1466"/>
      <c r="AP57" s="1466"/>
      <c r="AQ57" s="1466"/>
      <c r="AR57" s="1466"/>
      <c r="AS57" s="1466"/>
      <c r="AT57" s="1466"/>
      <c r="AU57" s="1466"/>
      <c r="AV57" s="1466"/>
      <c r="AW57" s="1466"/>
      <c r="AX57" s="1466"/>
      <c r="AY57" s="1466"/>
      <c r="AZ57" s="1466"/>
      <c r="BA57" s="1466"/>
      <c r="BB57" s="1466"/>
      <c r="BC57" s="1466"/>
      <c r="BD57" s="1466"/>
      <c r="BE57" s="1466"/>
      <c r="BF57" s="1466"/>
      <c r="BG57" s="1466"/>
      <c r="BH57" s="1466"/>
      <c r="BI57" s="1466"/>
      <c r="BJ57" s="1466"/>
      <c r="BK57" s="1467"/>
      <c r="BL57" s="1342"/>
      <c r="BM57" s="1343"/>
      <c r="BN57" s="1343"/>
      <c r="BO57" s="1343"/>
      <c r="BP57" s="1343"/>
      <c r="BQ57" s="1343"/>
      <c r="BR57" s="1343"/>
      <c r="BS57" s="1343"/>
      <c r="BT57" s="1343"/>
      <c r="BU57" s="1344"/>
      <c r="ES57" s="164"/>
      <c r="ET57" s="165"/>
      <c r="EU57" s="165"/>
      <c r="EV57" s="165"/>
      <c r="EW57" s="167"/>
      <c r="EX57" s="167"/>
      <c r="EY57" s="167"/>
      <c r="EZ57" s="167"/>
      <c r="FA57" s="167"/>
      <c r="FB57" s="167"/>
      <c r="FC57" s="167"/>
      <c r="FD57" s="167"/>
      <c r="FE57" s="340"/>
      <c r="FF57" s="340"/>
      <c r="FG57" s="340"/>
      <c r="FH57" s="340"/>
      <c r="FI57" s="340"/>
      <c r="FJ57" s="340"/>
      <c r="FK57" s="340"/>
      <c r="FL57" s="340"/>
      <c r="FM57" s="166"/>
    </row>
    <row r="58" spans="1:169" s="65" customFormat="1" ht="20.25" customHeight="1" thickBot="1">
      <c r="A58" s="43"/>
      <c r="B58" s="1328"/>
      <c r="C58" s="1329"/>
      <c r="D58" s="1398"/>
      <c r="E58" s="1399"/>
      <c r="F58" s="1399"/>
      <c r="G58" s="1399"/>
      <c r="H58" s="1399"/>
      <c r="I58" s="1399"/>
      <c r="J58" s="1399"/>
      <c r="K58" s="1399"/>
      <c r="L58" s="1399"/>
      <c r="M58" s="1399"/>
      <c r="N58" s="1399"/>
      <c r="O58" s="1399"/>
      <c r="P58" s="1399"/>
      <c r="Q58" s="1399"/>
      <c r="R58" s="1399"/>
      <c r="S58" s="1399"/>
      <c r="T58" s="1399"/>
      <c r="U58" s="1399"/>
      <c r="V58" s="1399"/>
      <c r="W58" s="1399"/>
      <c r="X58" s="1399"/>
      <c r="Y58" s="1394"/>
      <c r="Z58" s="1395"/>
      <c r="AA58" s="1387"/>
      <c r="AB58" s="1387"/>
      <c r="AC58" s="1387"/>
      <c r="AD58" s="1377"/>
      <c r="AE58" s="1377"/>
      <c r="AF58" s="1377"/>
      <c r="AG58" s="1377"/>
      <c r="AH58" s="1377"/>
      <c r="AI58" s="1377"/>
      <c r="AJ58" s="1377"/>
      <c r="AK58" s="1377"/>
      <c r="AL58" s="1377"/>
      <c r="AM58" s="1377"/>
      <c r="AN58" s="1468"/>
      <c r="AO58" s="1469"/>
      <c r="AP58" s="1469"/>
      <c r="AQ58" s="1469"/>
      <c r="AR58" s="1469"/>
      <c r="AS58" s="1469"/>
      <c r="AT58" s="1469"/>
      <c r="AU58" s="1469"/>
      <c r="AV58" s="1469"/>
      <c r="AW58" s="1469"/>
      <c r="AX58" s="1469"/>
      <c r="AY58" s="1469"/>
      <c r="AZ58" s="1469"/>
      <c r="BA58" s="1469"/>
      <c r="BB58" s="1469"/>
      <c r="BC58" s="1469"/>
      <c r="BD58" s="1469"/>
      <c r="BE58" s="1469"/>
      <c r="BF58" s="1469"/>
      <c r="BG58" s="1469"/>
      <c r="BH58" s="1469"/>
      <c r="BI58" s="1469"/>
      <c r="BJ58" s="1469"/>
      <c r="BK58" s="1470"/>
      <c r="BL58" s="1378"/>
      <c r="BM58" s="1379"/>
      <c r="BN58" s="1379"/>
      <c r="BO58" s="1379"/>
      <c r="BP58" s="1379"/>
      <c r="BQ58" s="1379"/>
      <c r="BR58" s="1379"/>
      <c r="BS58" s="1379"/>
      <c r="BT58" s="1379"/>
      <c r="BU58" s="1380"/>
      <c r="ES58" s="164"/>
      <c r="ET58" s="165"/>
      <c r="EU58" s="165"/>
      <c r="EV58" s="165"/>
      <c r="EW58" s="167"/>
      <c r="EX58" s="167"/>
      <c r="EY58" s="167"/>
      <c r="EZ58" s="167"/>
      <c r="FA58" s="167"/>
      <c r="FB58" s="167"/>
      <c r="FC58" s="167"/>
      <c r="FD58" s="167"/>
      <c r="FE58" s="340"/>
      <c r="FF58" s="340"/>
      <c r="FG58" s="340"/>
      <c r="FH58" s="340"/>
      <c r="FI58" s="340"/>
      <c r="FJ58" s="340"/>
      <c r="FK58" s="340"/>
      <c r="FL58" s="340"/>
      <c r="FM58" s="166"/>
    </row>
    <row r="59" spans="1:169" s="65" customFormat="1" ht="20.25" customHeight="1">
      <c r="A59" s="43"/>
      <c r="B59" s="1324" t="s">
        <v>104</v>
      </c>
      <c r="C59" s="1325"/>
      <c r="D59" s="1367" t="s">
        <v>476</v>
      </c>
      <c r="E59" s="1368"/>
      <c r="F59" s="1368"/>
      <c r="G59" s="1368"/>
      <c r="H59" s="1368"/>
      <c r="I59" s="1368"/>
      <c r="J59" s="1368"/>
      <c r="K59" s="1368"/>
      <c r="L59" s="1368"/>
      <c r="M59" s="1368"/>
      <c r="N59" s="1368"/>
      <c r="O59" s="1368"/>
      <c r="P59" s="1368"/>
      <c r="Q59" s="1368"/>
      <c r="R59" s="1368"/>
      <c r="S59" s="1368"/>
      <c r="T59" s="1368"/>
      <c r="U59" s="1368"/>
      <c r="V59" s="1368"/>
      <c r="W59" s="1368"/>
      <c r="X59" s="1368"/>
      <c r="Y59" s="1368"/>
      <c r="Z59" s="1368"/>
      <c r="AA59" s="1368"/>
      <c r="AB59" s="1368"/>
      <c r="AC59" s="1368"/>
      <c r="AD59" s="1368"/>
      <c r="AE59" s="1368"/>
      <c r="AF59" s="1368"/>
      <c r="AG59" s="1368"/>
      <c r="AH59" s="1368"/>
      <c r="AI59" s="1368"/>
      <c r="AJ59" s="1368"/>
      <c r="AK59" s="1368"/>
      <c r="AL59" s="1368"/>
      <c r="AM59" s="1368"/>
      <c r="AN59" s="1368"/>
      <c r="AO59" s="1368"/>
      <c r="AP59" s="1368"/>
      <c r="AQ59" s="1368"/>
      <c r="AR59" s="1368"/>
      <c r="AS59" s="1368"/>
      <c r="AT59" s="1368"/>
      <c r="AU59" s="1368"/>
      <c r="AV59" s="1368"/>
      <c r="AW59" s="1368"/>
      <c r="AX59" s="1368"/>
      <c r="AY59" s="1368"/>
      <c r="AZ59" s="1368"/>
      <c r="BA59" s="1368"/>
      <c r="BB59" s="1368"/>
      <c r="BC59" s="1368"/>
      <c r="BD59" s="1368"/>
      <c r="BE59" s="1368"/>
      <c r="BF59" s="1368"/>
      <c r="BG59" s="1368"/>
      <c r="BH59" s="1368"/>
      <c r="BI59" s="1368"/>
      <c r="BJ59" s="1368"/>
      <c r="BK59" s="1369"/>
      <c r="BL59" s="1363">
        <f>IF(AD66&lt;=1%,0,IF(AD66&lt;26%,5,IF(AD66&lt;51%,10,IF(AD66&lt;76%,15,IF(AD66&lt;=100%,20,0)))))</f>
        <v>0</v>
      </c>
      <c r="BM59" s="1363"/>
      <c r="BN59" s="1363"/>
      <c r="BO59" s="1363"/>
      <c r="BP59" s="1363"/>
      <c r="BQ59" s="1363"/>
      <c r="BR59" s="1363"/>
      <c r="BS59" s="1363"/>
      <c r="BT59" s="1363"/>
      <c r="BU59" s="1364"/>
      <c r="ES59" s="164"/>
      <c r="ET59" s="165"/>
      <c r="EU59" s="165"/>
      <c r="EV59" s="165"/>
      <c r="EW59" s="340"/>
      <c r="EX59" s="340"/>
      <c r="EY59" s="340"/>
      <c r="EZ59" s="340"/>
      <c r="FA59" s="340"/>
      <c r="FB59" s="340"/>
      <c r="FC59" s="340"/>
      <c r="FD59" s="340"/>
      <c r="FE59" s="340"/>
      <c r="FF59" s="340"/>
      <c r="FG59" s="340"/>
      <c r="FH59" s="340"/>
      <c r="FI59" s="340"/>
      <c r="FJ59" s="340"/>
      <c r="FK59" s="340"/>
      <c r="FL59" s="340"/>
      <c r="FM59" s="166"/>
    </row>
    <row r="60" spans="1:169" s="65" customFormat="1" ht="20.25" customHeight="1">
      <c r="A60" s="43"/>
      <c r="B60" s="1326"/>
      <c r="C60" s="1327"/>
      <c r="D60" s="1370"/>
      <c r="E60" s="1371"/>
      <c r="F60" s="1371"/>
      <c r="G60" s="1371"/>
      <c r="H60" s="1371"/>
      <c r="I60" s="1371"/>
      <c r="J60" s="1371"/>
      <c r="K60" s="1371"/>
      <c r="L60" s="1371"/>
      <c r="M60" s="1371"/>
      <c r="N60" s="1371"/>
      <c r="O60" s="1371"/>
      <c r="P60" s="1371"/>
      <c r="Q60" s="1371"/>
      <c r="R60" s="1371"/>
      <c r="S60" s="1371"/>
      <c r="T60" s="1371"/>
      <c r="U60" s="1371"/>
      <c r="V60" s="1371"/>
      <c r="W60" s="1371"/>
      <c r="X60" s="1371"/>
      <c r="Y60" s="1371"/>
      <c r="Z60" s="1371"/>
      <c r="AA60" s="1371"/>
      <c r="AB60" s="1371"/>
      <c r="AC60" s="1371"/>
      <c r="AD60" s="1371"/>
      <c r="AE60" s="1371"/>
      <c r="AF60" s="1371"/>
      <c r="AG60" s="1371"/>
      <c r="AH60" s="1371"/>
      <c r="AI60" s="1371"/>
      <c r="AJ60" s="1371"/>
      <c r="AK60" s="1371"/>
      <c r="AL60" s="1371"/>
      <c r="AM60" s="1371"/>
      <c r="AN60" s="1371"/>
      <c r="AO60" s="1371"/>
      <c r="AP60" s="1371"/>
      <c r="AQ60" s="1371"/>
      <c r="AR60" s="1371"/>
      <c r="AS60" s="1371"/>
      <c r="AT60" s="1371"/>
      <c r="AU60" s="1371"/>
      <c r="AV60" s="1371"/>
      <c r="AW60" s="1371"/>
      <c r="AX60" s="1371"/>
      <c r="AY60" s="1371"/>
      <c r="AZ60" s="1371"/>
      <c r="BA60" s="1371"/>
      <c r="BB60" s="1371"/>
      <c r="BC60" s="1371"/>
      <c r="BD60" s="1371"/>
      <c r="BE60" s="1371"/>
      <c r="BF60" s="1371"/>
      <c r="BG60" s="1371"/>
      <c r="BH60" s="1371"/>
      <c r="BI60" s="1371"/>
      <c r="BJ60" s="1371"/>
      <c r="BK60" s="1372"/>
      <c r="BL60" s="1365"/>
      <c r="BM60" s="1365"/>
      <c r="BN60" s="1365"/>
      <c r="BO60" s="1365"/>
      <c r="BP60" s="1365"/>
      <c r="BQ60" s="1365"/>
      <c r="BR60" s="1365"/>
      <c r="BS60" s="1365"/>
      <c r="BT60" s="1365"/>
      <c r="BU60" s="1366"/>
      <c r="ES60" s="164"/>
      <c r="ET60" s="165"/>
      <c r="EU60" s="165"/>
      <c r="EV60" s="165"/>
      <c r="EW60" s="340"/>
      <c r="EX60" s="340"/>
      <c r="EY60" s="340"/>
      <c r="EZ60" s="340"/>
      <c r="FA60" s="340"/>
      <c r="FB60" s="340"/>
      <c r="FC60" s="340"/>
      <c r="FD60" s="340"/>
      <c r="FE60" s="340"/>
      <c r="FF60" s="340"/>
      <c r="FG60" s="340"/>
      <c r="FH60" s="340"/>
      <c r="FI60" s="340"/>
      <c r="FJ60" s="340"/>
      <c r="FK60" s="340"/>
      <c r="FL60" s="340"/>
      <c r="FM60" s="166"/>
    </row>
    <row r="61" spans="1:169" s="65" customFormat="1" ht="20.25" customHeight="1">
      <c r="A61" s="43"/>
      <c r="B61" s="1326"/>
      <c r="C61" s="1327"/>
      <c r="D61" s="1373"/>
      <c r="E61" s="1374"/>
      <c r="F61" s="1374"/>
      <c r="G61" s="1374"/>
      <c r="H61" s="1374"/>
      <c r="I61" s="1374"/>
      <c r="J61" s="1374"/>
      <c r="K61" s="1374"/>
      <c r="L61" s="1374"/>
      <c r="M61" s="1374"/>
      <c r="N61" s="1374"/>
      <c r="O61" s="1374"/>
      <c r="P61" s="1374"/>
      <c r="Q61" s="1374"/>
      <c r="R61" s="1374"/>
      <c r="S61" s="1374"/>
      <c r="T61" s="1374"/>
      <c r="U61" s="1374"/>
      <c r="V61" s="1374"/>
      <c r="W61" s="1374"/>
      <c r="X61" s="1374"/>
      <c r="Y61" s="1374"/>
      <c r="Z61" s="1374"/>
      <c r="AA61" s="1374"/>
      <c r="AB61" s="1374"/>
      <c r="AC61" s="1374"/>
      <c r="AD61" s="1374"/>
      <c r="AE61" s="1374"/>
      <c r="AF61" s="1374"/>
      <c r="AG61" s="1374"/>
      <c r="AH61" s="1374"/>
      <c r="AI61" s="1374"/>
      <c r="AJ61" s="1374"/>
      <c r="AK61" s="1374"/>
      <c r="AL61" s="1374"/>
      <c r="AM61" s="1374"/>
      <c r="AN61" s="1374"/>
      <c r="AO61" s="1374"/>
      <c r="AP61" s="1374"/>
      <c r="AQ61" s="1374"/>
      <c r="AR61" s="1374"/>
      <c r="AS61" s="1374"/>
      <c r="AT61" s="1374"/>
      <c r="AU61" s="1374"/>
      <c r="AV61" s="1374"/>
      <c r="AW61" s="1374"/>
      <c r="AX61" s="1374"/>
      <c r="AY61" s="1374"/>
      <c r="AZ61" s="1374"/>
      <c r="BA61" s="1374"/>
      <c r="BB61" s="1374"/>
      <c r="BC61" s="1374"/>
      <c r="BD61" s="1374"/>
      <c r="BE61" s="1374"/>
      <c r="BF61" s="1374"/>
      <c r="BG61" s="1374"/>
      <c r="BH61" s="1374"/>
      <c r="BI61" s="1374"/>
      <c r="BJ61" s="1374"/>
      <c r="BK61" s="1375"/>
      <c r="BL61" s="1365"/>
      <c r="BM61" s="1365"/>
      <c r="BN61" s="1365"/>
      <c r="BO61" s="1365"/>
      <c r="BP61" s="1365"/>
      <c r="BQ61" s="1365"/>
      <c r="BR61" s="1365"/>
      <c r="BS61" s="1365"/>
      <c r="BT61" s="1365"/>
      <c r="BU61" s="1366"/>
      <c r="ES61" s="164"/>
      <c r="ET61" s="165"/>
      <c r="EU61" s="165"/>
      <c r="EV61" s="165"/>
      <c r="EW61" s="340"/>
      <c r="EX61" s="340"/>
      <c r="EY61" s="340"/>
      <c r="EZ61" s="340"/>
      <c r="FA61" s="340"/>
      <c r="FB61" s="340"/>
      <c r="FC61" s="340"/>
      <c r="FD61" s="340"/>
      <c r="FE61" s="340"/>
      <c r="FF61" s="340"/>
      <c r="FG61" s="340"/>
      <c r="FH61" s="340"/>
      <c r="FI61" s="340"/>
      <c r="FJ61" s="340"/>
      <c r="FK61" s="340"/>
      <c r="FL61" s="340"/>
      <c r="FM61" s="166"/>
    </row>
    <row r="62" spans="1:169" s="65" customFormat="1" ht="20.25" customHeight="1">
      <c r="A62" s="43"/>
      <c r="B62" s="1326"/>
      <c r="C62" s="1327"/>
      <c r="D62" s="1447" t="s">
        <v>478</v>
      </c>
      <c r="E62" s="1392"/>
      <c r="F62" s="1392"/>
      <c r="G62" s="1392"/>
      <c r="H62" s="1392"/>
      <c r="I62" s="1392"/>
      <c r="J62" s="1392"/>
      <c r="K62" s="1392"/>
      <c r="L62" s="1392"/>
      <c r="M62" s="1392"/>
      <c r="N62" s="1392"/>
      <c r="O62" s="1392"/>
      <c r="P62" s="1392"/>
      <c r="Q62" s="1392"/>
      <c r="R62" s="1392"/>
      <c r="S62" s="1392"/>
      <c r="T62" s="1392"/>
      <c r="U62" s="1392"/>
      <c r="V62" s="1392"/>
      <c r="W62" s="1392"/>
      <c r="X62" s="1392"/>
      <c r="Y62" s="1392"/>
      <c r="Z62" s="1392"/>
      <c r="AA62" s="1392"/>
      <c r="AB62" s="1392"/>
      <c r="AC62" s="1393"/>
      <c r="AD62" s="1444"/>
      <c r="AE62" s="1444"/>
      <c r="AF62" s="1444"/>
      <c r="AG62" s="1444"/>
      <c r="AH62" s="1444"/>
      <c r="AI62" s="1444"/>
      <c r="AJ62" s="1444"/>
      <c r="AK62" s="1444"/>
      <c r="AL62" s="1444"/>
      <c r="AM62" s="1444"/>
      <c r="AN62" s="1453" t="s">
        <v>480</v>
      </c>
      <c r="AO62" s="1454"/>
      <c r="AP62" s="1454"/>
      <c r="AQ62" s="1454"/>
      <c r="AR62" s="1454"/>
      <c r="AS62" s="1454"/>
      <c r="AT62" s="1454"/>
      <c r="AU62" s="1454"/>
      <c r="AV62" s="1454"/>
      <c r="AW62" s="1454"/>
      <c r="AX62" s="1454"/>
      <c r="AY62" s="1454"/>
      <c r="AZ62" s="1454"/>
      <c r="BA62" s="1454"/>
      <c r="BB62" s="1454"/>
      <c r="BC62" s="1454"/>
      <c r="BD62" s="1454"/>
      <c r="BE62" s="1454"/>
      <c r="BF62" s="1454"/>
      <c r="BG62" s="1454"/>
      <c r="BH62" s="1454"/>
      <c r="BI62" s="1454"/>
      <c r="BJ62" s="1454"/>
      <c r="BK62" s="1455"/>
      <c r="BL62" s="1313" t="s">
        <v>494</v>
      </c>
      <c r="BM62" s="1314"/>
      <c r="BN62" s="1314"/>
      <c r="BO62" s="1314"/>
      <c r="BP62" s="1314"/>
      <c r="BQ62" s="1314"/>
      <c r="BR62" s="1314"/>
      <c r="BS62" s="1314"/>
      <c r="BT62" s="1314"/>
      <c r="BU62" s="1315"/>
      <c r="ES62" s="164"/>
      <c r="ET62" s="165"/>
      <c r="EU62" s="165"/>
      <c r="EV62" s="165"/>
      <c r="EW62" s="340"/>
      <c r="EX62" s="340"/>
      <c r="EY62" s="340"/>
      <c r="EZ62" s="340"/>
      <c r="FA62" s="340"/>
      <c r="FB62" s="340"/>
      <c r="FC62" s="340"/>
      <c r="FD62" s="340"/>
      <c r="FE62" s="340"/>
      <c r="FF62" s="340"/>
      <c r="FG62" s="340"/>
      <c r="FH62" s="340"/>
      <c r="FI62" s="340"/>
      <c r="FJ62" s="340"/>
      <c r="FK62" s="340"/>
      <c r="FL62" s="340"/>
      <c r="FM62" s="166"/>
    </row>
    <row r="63" spans="1:169" s="65" customFormat="1" ht="20.25" customHeight="1">
      <c r="A63" s="43"/>
      <c r="B63" s="1326"/>
      <c r="C63" s="1327"/>
      <c r="D63" s="1448"/>
      <c r="E63" s="1394"/>
      <c r="F63" s="1394"/>
      <c r="G63" s="1394"/>
      <c r="H63" s="1394"/>
      <c r="I63" s="1394"/>
      <c r="J63" s="1394"/>
      <c r="K63" s="1394"/>
      <c r="L63" s="1394"/>
      <c r="M63" s="1394"/>
      <c r="N63" s="1394"/>
      <c r="O63" s="1394"/>
      <c r="P63" s="1394"/>
      <c r="Q63" s="1394"/>
      <c r="R63" s="1394"/>
      <c r="S63" s="1394"/>
      <c r="T63" s="1394"/>
      <c r="U63" s="1394"/>
      <c r="V63" s="1394"/>
      <c r="W63" s="1394"/>
      <c r="X63" s="1394"/>
      <c r="Y63" s="1394"/>
      <c r="Z63" s="1394"/>
      <c r="AA63" s="1394"/>
      <c r="AB63" s="1394"/>
      <c r="AC63" s="1395"/>
      <c r="AD63" s="1444"/>
      <c r="AE63" s="1444"/>
      <c r="AF63" s="1444"/>
      <c r="AG63" s="1444"/>
      <c r="AH63" s="1444"/>
      <c r="AI63" s="1444"/>
      <c r="AJ63" s="1444"/>
      <c r="AK63" s="1444"/>
      <c r="AL63" s="1444"/>
      <c r="AM63" s="1444"/>
      <c r="AN63" s="1456"/>
      <c r="AO63" s="1457"/>
      <c r="AP63" s="1457"/>
      <c r="AQ63" s="1457"/>
      <c r="AR63" s="1457"/>
      <c r="AS63" s="1457"/>
      <c r="AT63" s="1457"/>
      <c r="AU63" s="1457"/>
      <c r="AV63" s="1457"/>
      <c r="AW63" s="1457"/>
      <c r="AX63" s="1457"/>
      <c r="AY63" s="1457"/>
      <c r="AZ63" s="1457"/>
      <c r="BA63" s="1457"/>
      <c r="BB63" s="1457"/>
      <c r="BC63" s="1457"/>
      <c r="BD63" s="1457"/>
      <c r="BE63" s="1457"/>
      <c r="BF63" s="1457"/>
      <c r="BG63" s="1457"/>
      <c r="BH63" s="1457"/>
      <c r="BI63" s="1457"/>
      <c r="BJ63" s="1457"/>
      <c r="BK63" s="1458"/>
      <c r="BL63" s="1316"/>
      <c r="BM63" s="1317"/>
      <c r="BN63" s="1317"/>
      <c r="BO63" s="1317"/>
      <c r="BP63" s="1317"/>
      <c r="BQ63" s="1317"/>
      <c r="BR63" s="1317"/>
      <c r="BS63" s="1317"/>
      <c r="BT63" s="1317"/>
      <c r="BU63" s="1318"/>
      <c r="ES63" s="164"/>
      <c r="ET63" s="165"/>
      <c r="EU63" s="165"/>
      <c r="EV63" s="165"/>
      <c r="EW63" s="340"/>
      <c r="EX63" s="340"/>
      <c r="EY63" s="340"/>
      <c r="EZ63" s="340"/>
      <c r="FA63" s="340"/>
      <c r="FB63" s="340"/>
      <c r="FC63" s="340"/>
      <c r="FD63" s="340"/>
      <c r="FE63" s="340"/>
      <c r="FF63" s="340"/>
      <c r="FG63" s="340"/>
      <c r="FH63" s="340"/>
      <c r="FI63" s="340"/>
      <c r="FJ63" s="340"/>
      <c r="FK63" s="340"/>
      <c r="FL63" s="340"/>
      <c r="FM63" s="166"/>
    </row>
    <row r="64" spans="1:169" s="65" customFormat="1" ht="20.25" customHeight="1">
      <c r="A64" s="43"/>
      <c r="B64" s="1326"/>
      <c r="C64" s="1327"/>
      <c r="D64" s="1447" t="s">
        <v>477</v>
      </c>
      <c r="E64" s="1392"/>
      <c r="F64" s="1392"/>
      <c r="G64" s="1392"/>
      <c r="H64" s="1392"/>
      <c r="I64" s="1392"/>
      <c r="J64" s="1392"/>
      <c r="K64" s="1392"/>
      <c r="L64" s="1392"/>
      <c r="M64" s="1392"/>
      <c r="N64" s="1392"/>
      <c r="O64" s="1392"/>
      <c r="P64" s="1392"/>
      <c r="Q64" s="1392"/>
      <c r="R64" s="1392"/>
      <c r="S64" s="1392"/>
      <c r="T64" s="1392"/>
      <c r="U64" s="1392"/>
      <c r="V64" s="1392"/>
      <c r="W64" s="1392"/>
      <c r="X64" s="1392"/>
      <c r="Y64" s="1392"/>
      <c r="Z64" s="1392"/>
      <c r="AA64" s="1392"/>
      <c r="AB64" s="1392"/>
      <c r="AC64" s="1393"/>
      <c r="AD64" s="1444"/>
      <c r="AE64" s="1444"/>
      <c r="AF64" s="1444"/>
      <c r="AG64" s="1444"/>
      <c r="AH64" s="1444"/>
      <c r="AI64" s="1444"/>
      <c r="AJ64" s="1444"/>
      <c r="AK64" s="1444"/>
      <c r="AL64" s="1444"/>
      <c r="AM64" s="1444"/>
      <c r="AN64" s="1456"/>
      <c r="AO64" s="1457"/>
      <c r="AP64" s="1457"/>
      <c r="AQ64" s="1457"/>
      <c r="AR64" s="1457"/>
      <c r="AS64" s="1457"/>
      <c r="AT64" s="1457"/>
      <c r="AU64" s="1457"/>
      <c r="AV64" s="1457"/>
      <c r="AW64" s="1457"/>
      <c r="AX64" s="1457"/>
      <c r="AY64" s="1457"/>
      <c r="AZ64" s="1457"/>
      <c r="BA64" s="1457"/>
      <c r="BB64" s="1457"/>
      <c r="BC64" s="1457"/>
      <c r="BD64" s="1457"/>
      <c r="BE64" s="1457"/>
      <c r="BF64" s="1457"/>
      <c r="BG64" s="1457"/>
      <c r="BH64" s="1457"/>
      <c r="BI64" s="1457"/>
      <c r="BJ64" s="1457"/>
      <c r="BK64" s="1458"/>
      <c r="BL64" s="1316"/>
      <c r="BM64" s="1317"/>
      <c r="BN64" s="1317"/>
      <c r="BO64" s="1317"/>
      <c r="BP64" s="1317"/>
      <c r="BQ64" s="1317"/>
      <c r="BR64" s="1317"/>
      <c r="BS64" s="1317"/>
      <c r="BT64" s="1317"/>
      <c r="BU64" s="1318"/>
      <c r="ES64" s="164"/>
      <c r="ET64" s="165"/>
      <c r="EU64" s="165"/>
      <c r="EV64" s="165"/>
      <c r="EW64" s="167"/>
      <c r="EX64" s="167"/>
      <c r="EY64" s="167"/>
      <c r="EZ64" s="167"/>
      <c r="FA64" s="167"/>
      <c r="FB64" s="167"/>
      <c r="FC64" s="167"/>
      <c r="FD64" s="167"/>
      <c r="FE64" s="340"/>
      <c r="FF64" s="340"/>
      <c r="FG64" s="340"/>
      <c r="FH64" s="340"/>
      <c r="FI64" s="340"/>
      <c r="FJ64" s="340"/>
      <c r="FK64" s="340"/>
      <c r="FL64" s="340"/>
      <c r="FM64" s="166"/>
    </row>
    <row r="65" spans="1:169" s="65" customFormat="1" ht="20.25" customHeight="1">
      <c r="A65" s="43"/>
      <c r="B65" s="1326"/>
      <c r="C65" s="1327"/>
      <c r="D65" s="1448"/>
      <c r="E65" s="1394"/>
      <c r="F65" s="1394"/>
      <c r="G65" s="1394"/>
      <c r="H65" s="1394"/>
      <c r="I65" s="1394"/>
      <c r="J65" s="1394"/>
      <c r="K65" s="1394"/>
      <c r="L65" s="1394"/>
      <c r="M65" s="1394"/>
      <c r="N65" s="1394"/>
      <c r="O65" s="1394"/>
      <c r="P65" s="1394"/>
      <c r="Q65" s="1394"/>
      <c r="R65" s="1394"/>
      <c r="S65" s="1394"/>
      <c r="T65" s="1394"/>
      <c r="U65" s="1394"/>
      <c r="V65" s="1394"/>
      <c r="W65" s="1394"/>
      <c r="X65" s="1394"/>
      <c r="Y65" s="1394"/>
      <c r="Z65" s="1394"/>
      <c r="AA65" s="1394"/>
      <c r="AB65" s="1394"/>
      <c r="AC65" s="1395"/>
      <c r="AD65" s="1444"/>
      <c r="AE65" s="1444"/>
      <c r="AF65" s="1444"/>
      <c r="AG65" s="1444"/>
      <c r="AH65" s="1444"/>
      <c r="AI65" s="1444"/>
      <c r="AJ65" s="1444"/>
      <c r="AK65" s="1444"/>
      <c r="AL65" s="1444"/>
      <c r="AM65" s="1444"/>
      <c r="AN65" s="1456"/>
      <c r="AO65" s="1457"/>
      <c r="AP65" s="1457"/>
      <c r="AQ65" s="1457"/>
      <c r="AR65" s="1457"/>
      <c r="AS65" s="1457"/>
      <c r="AT65" s="1457"/>
      <c r="AU65" s="1457"/>
      <c r="AV65" s="1457"/>
      <c r="AW65" s="1457"/>
      <c r="AX65" s="1457"/>
      <c r="AY65" s="1457"/>
      <c r="AZ65" s="1457"/>
      <c r="BA65" s="1457"/>
      <c r="BB65" s="1457"/>
      <c r="BC65" s="1457"/>
      <c r="BD65" s="1457"/>
      <c r="BE65" s="1457"/>
      <c r="BF65" s="1457"/>
      <c r="BG65" s="1457"/>
      <c r="BH65" s="1457"/>
      <c r="BI65" s="1457"/>
      <c r="BJ65" s="1457"/>
      <c r="BK65" s="1458"/>
      <c r="BL65" s="1316"/>
      <c r="BM65" s="1317"/>
      <c r="BN65" s="1317"/>
      <c r="BO65" s="1317"/>
      <c r="BP65" s="1317"/>
      <c r="BQ65" s="1317"/>
      <c r="BR65" s="1317"/>
      <c r="BS65" s="1317"/>
      <c r="BT65" s="1317"/>
      <c r="BU65" s="1318"/>
      <c r="ES65" s="164"/>
      <c r="ET65" s="165"/>
      <c r="EU65" s="165"/>
      <c r="EV65" s="165"/>
      <c r="EW65" s="167"/>
      <c r="EX65" s="167"/>
      <c r="EY65" s="167"/>
      <c r="EZ65" s="167"/>
      <c r="FA65" s="167"/>
      <c r="FB65" s="167"/>
      <c r="FC65" s="167"/>
      <c r="FD65" s="167"/>
      <c r="FE65" s="340"/>
      <c r="FF65" s="340"/>
      <c r="FG65" s="340"/>
      <c r="FH65" s="340"/>
      <c r="FI65" s="340"/>
      <c r="FJ65" s="340"/>
      <c r="FK65" s="340"/>
      <c r="FL65" s="340"/>
      <c r="FM65" s="166"/>
    </row>
    <row r="66" spans="1:169" s="65" customFormat="1" ht="20.25" customHeight="1">
      <c r="A66" s="43"/>
      <c r="B66" s="1326"/>
      <c r="C66" s="1327"/>
      <c r="D66" s="1447" t="s">
        <v>479</v>
      </c>
      <c r="E66" s="1392"/>
      <c r="F66" s="1392"/>
      <c r="G66" s="1392"/>
      <c r="H66" s="1392"/>
      <c r="I66" s="1392"/>
      <c r="J66" s="1392"/>
      <c r="K66" s="1392"/>
      <c r="L66" s="1392"/>
      <c r="M66" s="1392"/>
      <c r="N66" s="1392"/>
      <c r="O66" s="1392"/>
      <c r="P66" s="1392"/>
      <c r="Q66" s="1392"/>
      <c r="R66" s="1392"/>
      <c r="S66" s="1392"/>
      <c r="T66" s="1392"/>
      <c r="U66" s="1392"/>
      <c r="V66" s="1392"/>
      <c r="W66" s="1392"/>
      <c r="X66" s="1392"/>
      <c r="Y66" s="1392"/>
      <c r="Z66" s="1392"/>
      <c r="AA66" s="1392"/>
      <c r="AB66" s="1392"/>
      <c r="AC66" s="1393"/>
      <c r="AD66" s="1445">
        <f>IF(AD62=0,0,AD64/AD62)</f>
        <v>0</v>
      </c>
      <c r="AE66" s="1445"/>
      <c r="AF66" s="1445"/>
      <c r="AG66" s="1445"/>
      <c r="AH66" s="1445"/>
      <c r="AI66" s="1445"/>
      <c r="AJ66" s="1445"/>
      <c r="AK66" s="1445"/>
      <c r="AL66" s="1445"/>
      <c r="AM66" s="1445"/>
      <c r="AN66" s="1456"/>
      <c r="AO66" s="1457"/>
      <c r="AP66" s="1457"/>
      <c r="AQ66" s="1457"/>
      <c r="AR66" s="1457"/>
      <c r="AS66" s="1457"/>
      <c r="AT66" s="1457"/>
      <c r="AU66" s="1457"/>
      <c r="AV66" s="1457"/>
      <c r="AW66" s="1457"/>
      <c r="AX66" s="1457"/>
      <c r="AY66" s="1457"/>
      <c r="AZ66" s="1457"/>
      <c r="BA66" s="1457"/>
      <c r="BB66" s="1457"/>
      <c r="BC66" s="1457"/>
      <c r="BD66" s="1457"/>
      <c r="BE66" s="1457"/>
      <c r="BF66" s="1457"/>
      <c r="BG66" s="1457"/>
      <c r="BH66" s="1457"/>
      <c r="BI66" s="1457"/>
      <c r="BJ66" s="1457"/>
      <c r="BK66" s="1458"/>
      <c r="BL66" s="1316"/>
      <c r="BM66" s="1317"/>
      <c r="BN66" s="1317"/>
      <c r="BO66" s="1317"/>
      <c r="BP66" s="1317"/>
      <c r="BQ66" s="1317"/>
      <c r="BR66" s="1317"/>
      <c r="BS66" s="1317"/>
      <c r="BT66" s="1317"/>
      <c r="BU66" s="1318"/>
      <c r="ES66" s="164"/>
      <c r="ET66" s="165"/>
      <c r="EU66" s="165"/>
      <c r="EV66" s="165"/>
      <c r="EW66" s="167"/>
      <c r="EX66" s="167"/>
      <c r="EY66" s="167"/>
      <c r="EZ66" s="167"/>
      <c r="FA66" s="167"/>
      <c r="FB66" s="167"/>
      <c r="FC66" s="167"/>
      <c r="FD66" s="167"/>
      <c r="FE66" s="340"/>
      <c r="FF66" s="340"/>
      <c r="FG66" s="340"/>
      <c r="FH66" s="340"/>
      <c r="FI66" s="340"/>
      <c r="FJ66" s="340"/>
      <c r="FK66" s="340"/>
      <c r="FL66" s="340"/>
      <c r="FM66" s="166"/>
    </row>
    <row r="67" spans="1:169" s="65" customFormat="1" ht="20.25" customHeight="1" thickBot="1">
      <c r="A67" s="43"/>
      <c r="B67" s="1328"/>
      <c r="C67" s="1329"/>
      <c r="D67" s="1449"/>
      <c r="E67" s="1450"/>
      <c r="F67" s="1450"/>
      <c r="G67" s="1450"/>
      <c r="H67" s="1450"/>
      <c r="I67" s="1450"/>
      <c r="J67" s="1450"/>
      <c r="K67" s="1450"/>
      <c r="L67" s="1450"/>
      <c r="M67" s="1450"/>
      <c r="N67" s="1450"/>
      <c r="O67" s="1450"/>
      <c r="P67" s="1450"/>
      <c r="Q67" s="1450"/>
      <c r="R67" s="1450"/>
      <c r="S67" s="1450"/>
      <c r="T67" s="1450"/>
      <c r="U67" s="1450"/>
      <c r="V67" s="1450"/>
      <c r="W67" s="1450"/>
      <c r="X67" s="1450"/>
      <c r="Y67" s="1450"/>
      <c r="Z67" s="1450"/>
      <c r="AA67" s="1450"/>
      <c r="AB67" s="1450"/>
      <c r="AC67" s="1451"/>
      <c r="AD67" s="1446"/>
      <c r="AE67" s="1446"/>
      <c r="AF67" s="1446"/>
      <c r="AG67" s="1446"/>
      <c r="AH67" s="1446"/>
      <c r="AI67" s="1446"/>
      <c r="AJ67" s="1446"/>
      <c r="AK67" s="1446"/>
      <c r="AL67" s="1446"/>
      <c r="AM67" s="1446"/>
      <c r="AN67" s="1459"/>
      <c r="AO67" s="1460"/>
      <c r="AP67" s="1460"/>
      <c r="AQ67" s="1460"/>
      <c r="AR67" s="1460"/>
      <c r="AS67" s="1460"/>
      <c r="AT67" s="1460"/>
      <c r="AU67" s="1460"/>
      <c r="AV67" s="1460"/>
      <c r="AW67" s="1460"/>
      <c r="AX67" s="1460"/>
      <c r="AY67" s="1460"/>
      <c r="AZ67" s="1460"/>
      <c r="BA67" s="1460"/>
      <c r="BB67" s="1460"/>
      <c r="BC67" s="1460"/>
      <c r="BD67" s="1460"/>
      <c r="BE67" s="1460"/>
      <c r="BF67" s="1460"/>
      <c r="BG67" s="1460"/>
      <c r="BH67" s="1460"/>
      <c r="BI67" s="1460"/>
      <c r="BJ67" s="1460"/>
      <c r="BK67" s="1461"/>
      <c r="BL67" s="1319"/>
      <c r="BM67" s="1320"/>
      <c r="BN67" s="1320"/>
      <c r="BO67" s="1320"/>
      <c r="BP67" s="1320"/>
      <c r="BQ67" s="1320"/>
      <c r="BR67" s="1320"/>
      <c r="BS67" s="1320"/>
      <c r="BT67" s="1320"/>
      <c r="BU67" s="1321"/>
      <c r="ES67" s="164"/>
      <c r="ET67" s="165"/>
      <c r="EU67" s="165"/>
      <c r="EV67" s="165"/>
      <c r="EW67" s="167"/>
      <c r="EX67" s="167"/>
      <c r="EY67" s="167"/>
      <c r="EZ67" s="167"/>
      <c r="FA67" s="167"/>
      <c r="FB67" s="167"/>
      <c r="FC67" s="167"/>
      <c r="FD67" s="167"/>
      <c r="FE67" s="340"/>
      <c r="FF67" s="340"/>
      <c r="FG67" s="340"/>
      <c r="FH67" s="340"/>
      <c r="FI67" s="340"/>
      <c r="FJ67" s="340"/>
      <c r="FK67" s="340"/>
      <c r="FL67" s="340"/>
      <c r="FM67" s="166"/>
    </row>
    <row r="68" spans="1:169" s="3" customFormat="1" ht="20.25" customHeight="1">
      <c r="A68" s="340"/>
      <c r="B68" s="1401"/>
      <c r="C68" s="1322"/>
      <c r="D68" s="1428" t="s">
        <v>495</v>
      </c>
      <c r="E68" s="1429"/>
      <c r="F68" s="1429"/>
      <c r="G68" s="1429"/>
      <c r="H68" s="1429"/>
      <c r="I68" s="1429"/>
      <c r="J68" s="1429"/>
      <c r="K68" s="1429"/>
      <c r="L68" s="1429"/>
      <c r="M68" s="1429"/>
      <c r="N68" s="1429"/>
      <c r="O68" s="1429"/>
      <c r="P68" s="1429"/>
      <c r="Q68" s="1429"/>
      <c r="R68" s="1429"/>
      <c r="S68" s="1429"/>
      <c r="T68" s="1429"/>
      <c r="U68" s="1429"/>
      <c r="V68" s="1429"/>
      <c r="W68" s="1429"/>
      <c r="X68" s="1429"/>
      <c r="Y68" s="1429"/>
      <c r="Z68" s="1429"/>
      <c r="AA68" s="1429"/>
      <c r="AB68" s="1429"/>
      <c r="AC68" s="1429"/>
      <c r="AD68" s="1429"/>
      <c r="AE68" s="1429"/>
      <c r="AF68" s="1429"/>
      <c r="AG68" s="1429"/>
      <c r="AH68" s="1429"/>
      <c r="AI68" s="1429"/>
      <c r="AJ68" s="1429"/>
      <c r="AK68" s="1429"/>
      <c r="AL68" s="1429"/>
      <c r="AM68" s="1429"/>
      <c r="AN68" s="1429"/>
      <c r="AO68" s="1429"/>
      <c r="AP68" s="1429"/>
      <c r="AQ68" s="1429"/>
      <c r="AR68" s="1429"/>
      <c r="AS68" s="1429"/>
      <c r="AT68" s="1429"/>
      <c r="AU68" s="1429"/>
      <c r="AV68" s="1429"/>
      <c r="AW68" s="1429"/>
      <c r="AX68" s="1429"/>
      <c r="AY68" s="1429"/>
      <c r="AZ68" s="1429"/>
      <c r="BA68" s="1429"/>
      <c r="BB68" s="1429"/>
      <c r="BC68" s="1429"/>
      <c r="BD68" s="1429"/>
      <c r="BE68" s="1429"/>
      <c r="BF68" s="1429"/>
      <c r="BG68" s="1429"/>
      <c r="BH68" s="1429"/>
      <c r="BI68" s="1429"/>
      <c r="BJ68" s="1429"/>
      <c r="BK68" s="1430"/>
      <c r="BL68" s="1416">
        <f>BL59+BL34+BL11</f>
        <v>0</v>
      </c>
      <c r="BM68" s="1417"/>
      <c r="BN68" s="1417"/>
      <c r="BO68" s="1418"/>
      <c r="BP68" s="1418"/>
      <c r="BQ68" s="1418"/>
      <c r="BR68" s="1418"/>
      <c r="BS68" s="1418"/>
      <c r="BT68" s="1418"/>
      <c r="BU68" s="1419"/>
      <c r="ES68" s="164"/>
      <c r="ET68" s="165"/>
      <c r="EU68" s="165"/>
      <c r="EV68" s="165"/>
      <c r="FM68" s="168"/>
    </row>
    <row r="69" spans="1:169" s="65" customFormat="1" ht="20.25" customHeight="1">
      <c r="A69" s="340"/>
      <c r="B69" s="1401"/>
      <c r="C69" s="1322"/>
      <c r="D69" s="1428"/>
      <c r="E69" s="1429"/>
      <c r="F69" s="1429"/>
      <c r="G69" s="1429"/>
      <c r="H69" s="1429"/>
      <c r="I69" s="1429"/>
      <c r="J69" s="1429"/>
      <c r="K69" s="1429"/>
      <c r="L69" s="1429"/>
      <c r="M69" s="1429"/>
      <c r="N69" s="1429"/>
      <c r="O69" s="1429"/>
      <c r="P69" s="1429"/>
      <c r="Q69" s="1429"/>
      <c r="R69" s="1429"/>
      <c r="S69" s="1429"/>
      <c r="T69" s="1429"/>
      <c r="U69" s="1429"/>
      <c r="V69" s="1429"/>
      <c r="W69" s="1429"/>
      <c r="X69" s="1429"/>
      <c r="Y69" s="1429"/>
      <c r="Z69" s="1429"/>
      <c r="AA69" s="1429"/>
      <c r="AB69" s="1429"/>
      <c r="AC69" s="1429"/>
      <c r="AD69" s="1429"/>
      <c r="AE69" s="1429"/>
      <c r="AF69" s="1429"/>
      <c r="AG69" s="1429"/>
      <c r="AH69" s="1429"/>
      <c r="AI69" s="1429"/>
      <c r="AJ69" s="1429"/>
      <c r="AK69" s="1429"/>
      <c r="AL69" s="1429"/>
      <c r="AM69" s="1429"/>
      <c r="AN69" s="1429"/>
      <c r="AO69" s="1429"/>
      <c r="AP69" s="1429"/>
      <c r="AQ69" s="1429"/>
      <c r="AR69" s="1429"/>
      <c r="AS69" s="1429"/>
      <c r="AT69" s="1429"/>
      <c r="AU69" s="1429"/>
      <c r="AV69" s="1429"/>
      <c r="AW69" s="1429"/>
      <c r="AX69" s="1429"/>
      <c r="AY69" s="1429"/>
      <c r="AZ69" s="1429"/>
      <c r="BA69" s="1429"/>
      <c r="BB69" s="1429"/>
      <c r="BC69" s="1429"/>
      <c r="BD69" s="1429"/>
      <c r="BE69" s="1429"/>
      <c r="BF69" s="1429"/>
      <c r="BG69" s="1429"/>
      <c r="BH69" s="1429"/>
      <c r="BI69" s="1429"/>
      <c r="BJ69" s="1429"/>
      <c r="BK69" s="1430"/>
      <c r="BL69" s="1420"/>
      <c r="BM69" s="1421"/>
      <c r="BN69" s="1421"/>
      <c r="BO69" s="1422"/>
      <c r="BP69" s="1422"/>
      <c r="BQ69" s="1422"/>
      <c r="BR69" s="1422"/>
      <c r="BS69" s="1422"/>
      <c r="BT69" s="1422"/>
      <c r="BU69" s="1423"/>
      <c r="ES69" s="164"/>
      <c r="ET69" s="165"/>
      <c r="EU69" s="165"/>
      <c r="EV69" s="165"/>
      <c r="EW69" s="340"/>
      <c r="EX69" s="340"/>
      <c r="EY69" s="340"/>
      <c r="EZ69" s="340"/>
      <c r="FA69" s="340"/>
      <c r="FB69" s="340"/>
      <c r="FC69" s="340"/>
      <c r="FD69" s="340"/>
      <c r="FE69" s="340"/>
      <c r="FF69" s="340"/>
      <c r="FG69" s="340"/>
      <c r="FH69" s="340"/>
      <c r="FI69" s="340"/>
      <c r="FJ69" s="340"/>
      <c r="FK69" s="340"/>
      <c r="FL69" s="340"/>
      <c r="FM69" s="166"/>
    </row>
    <row r="70" spans="2:169" s="65" customFormat="1" ht="20.25" customHeight="1" thickBot="1">
      <c r="B70" s="1402"/>
      <c r="C70" s="1403"/>
      <c r="D70" s="1431"/>
      <c r="E70" s="1432"/>
      <c r="F70" s="1432"/>
      <c r="G70" s="1432"/>
      <c r="H70" s="1432"/>
      <c r="I70" s="1432"/>
      <c r="J70" s="1432"/>
      <c r="K70" s="1432"/>
      <c r="L70" s="1432"/>
      <c r="M70" s="1432"/>
      <c r="N70" s="1432"/>
      <c r="O70" s="1432"/>
      <c r="P70" s="1432"/>
      <c r="Q70" s="1432"/>
      <c r="R70" s="1432"/>
      <c r="S70" s="1432"/>
      <c r="T70" s="1432"/>
      <c r="U70" s="1432"/>
      <c r="V70" s="1432"/>
      <c r="W70" s="1432"/>
      <c r="X70" s="1432"/>
      <c r="Y70" s="1432"/>
      <c r="Z70" s="1432"/>
      <c r="AA70" s="1432"/>
      <c r="AB70" s="1432"/>
      <c r="AC70" s="1432"/>
      <c r="AD70" s="1432"/>
      <c r="AE70" s="1432"/>
      <c r="AF70" s="1432"/>
      <c r="AG70" s="1432"/>
      <c r="AH70" s="1432"/>
      <c r="AI70" s="1432"/>
      <c r="AJ70" s="1432"/>
      <c r="AK70" s="1432"/>
      <c r="AL70" s="1432"/>
      <c r="AM70" s="1432"/>
      <c r="AN70" s="1432"/>
      <c r="AO70" s="1432"/>
      <c r="AP70" s="1432"/>
      <c r="AQ70" s="1432"/>
      <c r="AR70" s="1432"/>
      <c r="AS70" s="1432"/>
      <c r="AT70" s="1432"/>
      <c r="AU70" s="1432"/>
      <c r="AV70" s="1432"/>
      <c r="AW70" s="1432"/>
      <c r="AX70" s="1432"/>
      <c r="AY70" s="1432"/>
      <c r="AZ70" s="1432"/>
      <c r="BA70" s="1432"/>
      <c r="BB70" s="1432"/>
      <c r="BC70" s="1432"/>
      <c r="BD70" s="1432"/>
      <c r="BE70" s="1432"/>
      <c r="BF70" s="1432"/>
      <c r="BG70" s="1432"/>
      <c r="BH70" s="1432"/>
      <c r="BI70" s="1432"/>
      <c r="BJ70" s="1432"/>
      <c r="BK70" s="1433"/>
      <c r="BL70" s="1424"/>
      <c r="BM70" s="1425"/>
      <c r="BN70" s="1425"/>
      <c r="BO70" s="1426"/>
      <c r="BP70" s="1426"/>
      <c r="BQ70" s="1426"/>
      <c r="BR70" s="1426"/>
      <c r="BS70" s="1426"/>
      <c r="BT70" s="1426"/>
      <c r="BU70" s="1427"/>
      <c r="ES70" s="164"/>
      <c r="ET70" s="165"/>
      <c r="EU70" s="165"/>
      <c r="EV70" s="165"/>
      <c r="EW70" s="340"/>
      <c r="EX70" s="340"/>
      <c r="EY70" s="340"/>
      <c r="EZ70" s="340"/>
      <c r="FA70" s="340"/>
      <c r="FB70" s="340"/>
      <c r="FC70" s="340"/>
      <c r="FD70" s="340"/>
      <c r="FE70" s="340"/>
      <c r="FF70" s="340"/>
      <c r="FG70" s="340"/>
      <c r="FH70" s="340"/>
      <c r="FI70" s="340"/>
      <c r="FJ70" s="340"/>
      <c r="FK70" s="340"/>
      <c r="FL70" s="340"/>
      <c r="FM70" s="166"/>
    </row>
    <row r="71" spans="2:169" s="69" customFormat="1" ht="20.25" customHeight="1">
      <c r="B71" s="279"/>
      <c r="C71" s="279"/>
      <c r="D71" s="279"/>
      <c r="E71" s="279"/>
      <c r="F71" s="279"/>
      <c r="G71" s="279"/>
      <c r="H71" s="279"/>
      <c r="I71" s="279"/>
      <c r="J71" s="279"/>
      <c r="K71" s="279"/>
      <c r="L71" s="279"/>
      <c r="M71" s="279"/>
      <c r="N71" s="279"/>
      <c r="O71" s="279"/>
      <c r="P71" s="279"/>
      <c r="Q71" s="279"/>
      <c r="R71" s="279"/>
      <c r="S71" s="279"/>
      <c r="T71" s="279"/>
      <c r="U71" s="279"/>
      <c r="V71" s="279"/>
      <c r="W71" s="279"/>
      <c r="X71" s="279"/>
      <c r="Y71" s="279"/>
      <c r="Z71" s="279"/>
      <c r="AA71" s="279"/>
      <c r="AB71" s="279"/>
      <c r="AC71" s="279"/>
      <c r="AD71" s="279"/>
      <c r="AE71" s="279"/>
      <c r="AF71" s="279"/>
      <c r="AG71" s="279"/>
      <c r="AH71" s="279"/>
      <c r="AI71" s="279"/>
      <c r="AJ71" s="279"/>
      <c r="AK71" s="279"/>
      <c r="AL71" s="279"/>
      <c r="AM71" s="279"/>
      <c r="AN71" s="279"/>
      <c r="AO71" s="279"/>
      <c r="AP71" s="279"/>
      <c r="AQ71" s="279"/>
      <c r="AR71" s="279"/>
      <c r="AS71" s="279"/>
      <c r="AT71" s="280"/>
      <c r="AU71" s="280"/>
      <c r="AV71" s="280"/>
      <c r="AW71" s="280"/>
      <c r="AX71" s="281"/>
      <c r="AY71" s="281"/>
      <c r="AZ71" s="281"/>
      <c r="BA71" s="281"/>
      <c r="BB71" s="282"/>
      <c r="BC71" s="282"/>
      <c r="BD71" s="282"/>
      <c r="BE71" s="282"/>
      <c r="BF71" s="282"/>
      <c r="BG71" s="282"/>
      <c r="BH71" s="282"/>
      <c r="BI71" s="282"/>
      <c r="BJ71" s="282"/>
      <c r="BK71" s="282"/>
      <c r="BL71" s="282"/>
      <c r="BM71" s="282"/>
      <c r="BN71" s="282"/>
      <c r="BO71" s="282"/>
      <c r="BP71" s="280"/>
      <c r="BQ71" s="281"/>
      <c r="BR71" s="281"/>
      <c r="BS71" s="281"/>
      <c r="BT71" s="281"/>
      <c r="BU71" s="281"/>
      <c r="ES71" s="169"/>
      <c r="ET71" s="170"/>
      <c r="EU71" s="170"/>
      <c r="EV71" s="170"/>
      <c r="FM71" s="171"/>
    </row>
    <row r="72" spans="2:152" s="69" customFormat="1" ht="20.25" customHeight="1">
      <c r="B72" s="283"/>
      <c r="C72" s="283"/>
      <c r="D72" s="283"/>
      <c r="E72" s="283"/>
      <c r="F72" s="283"/>
      <c r="G72" s="283"/>
      <c r="H72" s="283"/>
      <c r="I72" s="283"/>
      <c r="J72" s="283"/>
      <c r="K72" s="283"/>
      <c r="L72" s="283"/>
      <c r="M72" s="283"/>
      <c r="N72" s="283"/>
      <c r="O72" s="283"/>
      <c r="P72" s="283"/>
      <c r="Q72" s="283"/>
      <c r="R72" s="283"/>
      <c r="S72" s="283"/>
      <c r="T72" s="283"/>
      <c r="U72" s="283"/>
      <c r="V72" s="283"/>
      <c r="W72" s="283"/>
      <c r="X72" s="283"/>
      <c r="Y72" s="283"/>
      <c r="Z72" s="283"/>
      <c r="AA72" s="283"/>
      <c r="AB72" s="283"/>
      <c r="AC72" s="283"/>
      <c r="AD72" s="283"/>
      <c r="AE72" s="283"/>
      <c r="AF72" s="283"/>
      <c r="AG72" s="283"/>
      <c r="AH72" s="283"/>
      <c r="AI72" s="283"/>
      <c r="AJ72" s="283"/>
      <c r="AK72" s="283"/>
      <c r="AL72" s="283"/>
      <c r="AM72" s="283"/>
      <c r="AN72" s="283"/>
      <c r="AO72" s="283"/>
      <c r="AP72" s="283"/>
      <c r="AQ72" s="283"/>
      <c r="AR72" s="283"/>
      <c r="AS72" s="283"/>
      <c r="AT72" s="284"/>
      <c r="AU72" s="284"/>
      <c r="AV72" s="284"/>
      <c r="AW72" s="284"/>
      <c r="AX72" s="259"/>
      <c r="AY72" s="259"/>
      <c r="AZ72" s="259"/>
      <c r="BA72" s="259"/>
      <c r="BB72" s="285"/>
      <c r="BC72" s="285"/>
      <c r="BD72" s="285"/>
      <c r="BE72" s="285"/>
      <c r="BF72" s="285"/>
      <c r="BG72" s="285"/>
      <c r="BH72" s="285"/>
      <c r="BI72" s="285"/>
      <c r="BJ72" s="285"/>
      <c r="BK72" s="285"/>
      <c r="BL72" s="285"/>
      <c r="BM72" s="285"/>
      <c r="BN72" s="285"/>
      <c r="BO72" s="285"/>
      <c r="BP72" s="284"/>
      <c r="BQ72" s="259"/>
      <c r="BR72" s="259"/>
      <c r="BS72" s="259"/>
      <c r="BT72" s="259"/>
      <c r="BU72" s="259"/>
      <c r="ES72" s="170"/>
      <c r="ET72" s="170"/>
      <c r="EU72" s="170"/>
      <c r="EV72" s="170"/>
    </row>
    <row r="73" spans="2:160" s="69" customFormat="1" ht="20.25" customHeight="1">
      <c r="B73" s="283"/>
      <c r="C73" s="283"/>
      <c r="D73" s="283"/>
      <c r="E73" s="283"/>
      <c r="F73" s="283"/>
      <c r="G73" s="283"/>
      <c r="H73" s="283"/>
      <c r="I73" s="283"/>
      <c r="J73" s="283"/>
      <c r="K73" s="283"/>
      <c r="L73" s="283"/>
      <c r="M73" s="283"/>
      <c r="N73" s="283"/>
      <c r="O73" s="283"/>
      <c r="P73" s="283"/>
      <c r="Q73" s="283"/>
      <c r="R73" s="283"/>
      <c r="S73" s="283"/>
      <c r="T73" s="283"/>
      <c r="U73" s="283"/>
      <c r="V73" s="283"/>
      <c r="W73" s="283"/>
      <c r="X73" s="283"/>
      <c r="Y73" s="283"/>
      <c r="Z73" s="283"/>
      <c r="AA73" s="283"/>
      <c r="AB73" s="283"/>
      <c r="AC73" s="283"/>
      <c r="AD73" s="283"/>
      <c r="AE73" s="283"/>
      <c r="AF73" s="283"/>
      <c r="AG73" s="283"/>
      <c r="AH73" s="283"/>
      <c r="AI73" s="283"/>
      <c r="AJ73" s="283"/>
      <c r="AK73" s="283"/>
      <c r="AL73" s="283"/>
      <c r="AM73" s="283"/>
      <c r="AN73" s="283"/>
      <c r="AO73" s="283"/>
      <c r="AP73" s="283"/>
      <c r="AQ73" s="283"/>
      <c r="AR73" s="283"/>
      <c r="AS73" s="283"/>
      <c r="AT73" s="259"/>
      <c r="AU73" s="259"/>
      <c r="AV73" s="259"/>
      <c r="AW73" s="259"/>
      <c r="AX73" s="259"/>
      <c r="AY73" s="259"/>
      <c r="AZ73" s="259"/>
      <c r="BA73" s="259"/>
      <c r="BB73" s="285"/>
      <c r="BC73" s="285"/>
      <c r="BD73" s="285"/>
      <c r="BE73" s="285"/>
      <c r="BF73" s="285"/>
      <c r="BG73" s="285"/>
      <c r="BH73" s="285"/>
      <c r="BI73" s="285"/>
      <c r="BJ73" s="285"/>
      <c r="BK73" s="285"/>
      <c r="BL73" s="285"/>
      <c r="BM73" s="285"/>
      <c r="BN73" s="285"/>
      <c r="BO73" s="285"/>
      <c r="BP73" s="259"/>
      <c r="BQ73" s="259"/>
      <c r="BR73" s="259"/>
      <c r="BS73" s="259"/>
      <c r="BT73" s="259"/>
      <c r="BU73" s="259"/>
      <c r="ES73" s="286"/>
      <c r="ET73" s="286"/>
      <c r="EU73" s="286"/>
      <c r="EV73" s="286"/>
      <c r="EW73" s="274"/>
      <c r="EX73" s="274"/>
      <c r="EY73" s="274"/>
      <c r="EZ73" s="274"/>
      <c r="FA73" s="274"/>
      <c r="FB73" s="274"/>
      <c r="FC73" s="274"/>
      <c r="FD73" s="274"/>
    </row>
    <row r="74" spans="2:160" s="136" customFormat="1" ht="20.25" customHeight="1">
      <c r="B74" s="172"/>
      <c r="C74" s="173"/>
      <c r="D74" s="146"/>
      <c r="E74" s="146"/>
      <c r="F74" s="140"/>
      <c r="G74" s="140"/>
      <c r="H74" s="140"/>
      <c r="I74" s="140"/>
      <c r="J74" s="147"/>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47"/>
      <c r="AL74" s="147"/>
      <c r="AM74" s="147"/>
      <c r="AN74" s="147"/>
      <c r="AO74" s="147"/>
      <c r="AP74" s="147"/>
      <c r="AQ74" s="147"/>
      <c r="AR74" s="147"/>
      <c r="AS74" s="147"/>
      <c r="AT74" s="147"/>
      <c r="AU74" s="147"/>
      <c r="AV74" s="147"/>
      <c r="AW74" s="147"/>
      <c r="AX74" s="147"/>
      <c r="AY74" s="147"/>
      <c r="AZ74" s="148"/>
      <c r="BA74" s="148"/>
      <c r="BB74" s="148"/>
      <c r="BC74" s="148"/>
      <c r="BD74" s="148"/>
      <c r="BK74" s="147"/>
      <c r="BL74" s="147"/>
      <c r="BM74" s="147"/>
      <c r="BN74" s="147"/>
      <c r="BO74" s="147"/>
      <c r="BQ74" s="147"/>
      <c r="BU74" s="149"/>
      <c r="ES74" s="286"/>
      <c r="ET74" s="286"/>
      <c r="EU74" s="286"/>
      <c r="EV74" s="286"/>
      <c r="EW74" s="274"/>
      <c r="EX74" s="274"/>
      <c r="EY74" s="274"/>
      <c r="EZ74" s="274"/>
      <c r="FA74" s="274"/>
      <c r="FB74" s="274"/>
      <c r="FC74" s="274"/>
      <c r="FD74" s="274"/>
    </row>
    <row r="75" spans="1:160" s="115" customFormat="1" ht="20.25" customHeight="1">
      <c r="A75" s="113"/>
      <c r="B75" s="174"/>
      <c r="C75" s="175"/>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7"/>
      <c r="AW75" s="147"/>
      <c r="AX75" s="147"/>
      <c r="AY75" s="147"/>
      <c r="ES75" s="286"/>
      <c r="ET75" s="286"/>
      <c r="EU75" s="286"/>
      <c r="EV75" s="286"/>
      <c r="EW75" s="274"/>
      <c r="EX75" s="274"/>
      <c r="EY75" s="274"/>
      <c r="EZ75" s="274"/>
      <c r="FA75" s="274"/>
      <c r="FB75" s="274"/>
      <c r="FC75" s="274"/>
      <c r="FD75" s="274"/>
    </row>
    <row r="76" spans="1:160" s="61" customFormat="1" ht="20.25" customHeight="1">
      <c r="A76" s="137"/>
      <c r="B76" s="176"/>
      <c r="C76" s="175"/>
      <c r="F76" s="336"/>
      <c r="G76" s="336"/>
      <c r="H76" s="336"/>
      <c r="I76" s="336"/>
      <c r="J76" s="336"/>
      <c r="K76" s="336"/>
      <c r="L76" s="336"/>
      <c r="M76" s="336"/>
      <c r="N76" s="336"/>
      <c r="O76" s="336"/>
      <c r="P76" s="336"/>
      <c r="Q76" s="336"/>
      <c r="R76" s="336"/>
      <c r="S76" s="336"/>
      <c r="T76" s="336"/>
      <c r="U76" s="336"/>
      <c r="V76" s="336"/>
      <c r="W76" s="336"/>
      <c r="X76" s="336"/>
      <c r="Y76" s="336"/>
      <c r="Z76" s="336"/>
      <c r="AA76" s="336"/>
      <c r="AB76" s="336"/>
      <c r="AC76" s="336"/>
      <c r="AD76" s="336"/>
      <c r="AE76" s="336"/>
      <c r="AF76" s="336"/>
      <c r="AG76" s="336"/>
      <c r="AH76" s="336"/>
      <c r="AI76" s="336"/>
      <c r="AJ76" s="336"/>
      <c r="AK76" s="336"/>
      <c r="AL76" s="336"/>
      <c r="AM76" s="336"/>
      <c r="AN76" s="336"/>
      <c r="AO76" s="336"/>
      <c r="AP76" s="336"/>
      <c r="AQ76" s="336"/>
      <c r="AR76" s="336"/>
      <c r="AS76" s="336"/>
      <c r="AT76" s="336"/>
      <c r="AU76" s="336"/>
      <c r="AV76" s="336"/>
      <c r="AW76" s="336"/>
      <c r="AX76" s="336"/>
      <c r="AY76" s="336"/>
      <c r="ES76" s="287"/>
      <c r="ET76" s="287"/>
      <c r="EU76" s="287"/>
      <c r="EV76" s="287"/>
      <c r="EW76" s="287"/>
      <c r="EX76" s="287"/>
      <c r="EY76" s="287"/>
      <c r="EZ76" s="287"/>
      <c r="FA76" s="287"/>
      <c r="FB76" s="287"/>
      <c r="FC76" s="287"/>
      <c r="FD76" s="287"/>
    </row>
    <row r="77" spans="1:160" s="115" customFormat="1" ht="20.25" customHeight="1">
      <c r="A77" s="113"/>
      <c r="B77" s="174"/>
      <c r="C77" s="175"/>
      <c r="F77" s="260"/>
      <c r="G77" s="260"/>
      <c r="H77" s="260"/>
      <c r="I77" s="260"/>
      <c r="J77" s="260"/>
      <c r="K77" s="260"/>
      <c r="L77" s="260"/>
      <c r="M77" s="260"/>
      <c r="N77" s="260"/>
      <c r="O77" s="260"/>
      <c r="P77" s="260"/>
      <c r="Q77" s="260"/>
      <c r="R77" s="260"/>
      <c r="S77" s="260"/>
      <c r="T77" s="260"/>
      <c r="U77" s="260"/>
      <c r="V77" s="260"/>
      <c r="W77" s="260"/>
      <c r="X77" s="260"/>
      <c r="Y77" s="260"/>
      <c r="Z77" s="260"/>
      <c r="AA77" s="260"/>
      <c r="AB77" s="260"/>
      <c r="AC77" s="260"/>
      <c r="AD77" s="260"/>
      <c r="AE77" s="260"/>
      <c r="AF77" s="260"/>
      <c r="AG77" s="260"/>
      <c r="AH77" s="260"/>
      <c r="AI77" s="260"/>
      <c r="AJ77" s="260"/>
      <c r="AK77" s="260"/>
      <c r="AL77" s="260"/>
      <c r="AM77" s="260"/>
      <c r="AN77" s="260"/>
      <c r="AO77" s="260"/>
      <c r="AP77" s="260"/>
      <c r="AQ77" s="260"/>
      <c r="AR77" s="260"/>
      <c r="AS77" s="260"/>
      <c r="AT77" s="260"/>
      <c r="AU77" s="260"/>
      <c r="AV77" s="260"/>
      <c r="AW77" s="260"/>
      <c r="AX77" s="260"/>
      <c r="AY77" s="260"/>
      <c r="ES77" s="287"/>
      <c r="ET77" s="287"/>
      <c r="EU77" s="287"/>
      <c r="EV77" s="287"/>
      <c r="EW77" s="287"/>
      <c r="EX77" s="287"/>
      <c r="EY77" s="287"/>
      <c r="EZ77" s="287"/>
      <c r="FA77" s="287"/>
      <c r="FB77" s="287"/>
      <c r="FC77" s="287"/>
      <c r="FD77" s="287"/>
    </row>
    <row r="78" spans="1:160" s="61" customFormat="1" ht="20.25" customHeight="1">
      <c r="A78" s="137"/>
      <c r="B78" s="172"/>
      <c r="C78" s="172"/>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1"/>
      <c r="AL78" s="121"/>
      <c r="AM78" s="121"/>
      <c r="AN78" s="121"/>
      <c r="AO78" s="121"/>
      <c r="AP78" s="121"/>
      <c r="AQ78" s="121"/>
      <c r="AR78" s="121"/>
      <c r="AS78" s="121"/>
      <c r="AT78" s="288"/>
      <c r="AU78" s="288"/>
      <c r="AV78" s="288"/>
      <c r="AW78" s="288"/>
      <c r="AX78" s="288"/>
      <c r="AY78" s="288"/>
      <c r="AZ78" s="288"/>
      <c r="BA78" s="288"/>
      <c r="BD78" s="152"/>
      <c r="BE78" s="152"/>
      <c r="BF78" s="152"/>
      <c r="BG78" s="152"/>
      <c r="BH78" s="152"/>
      <c r="BI78" s="152"/>
      <c r="BJ78" s="152"/>
      <c r="BK78" s="152"/>
      <c r="BL78" s="152"/>
      <c r="BM78" s="152"/>
      <c r="BN78" s="152"/>
      <c r="BO78" s="152"/>
      <c r="BP78" s="152"/>
      <c r="BQ78" s="152"/>
      <c r="BR78" s="152"/>
      <c r="BS78" s="152"/>
      <c r="BT78" s="152"/>
      <c r="BU78" s="152"/>
      <c r="ES78" s="287"/>
      <c r="ET78" s="287"/>
      <c r="EU78" s="287"/>
      <c r="EV78" s="287"/>
      <c r="EW78" s="287"/>
      <c r="EX78" s="287"/>
      <c r="EY78" s="287"/>
      <c r="EZ78" s="287"/>
      <c r="FA78" s="287"/>
      <c r="FB78" s="287"/>
      <c r="FC78" s="287"/>
      <c r="FD78" s="287"/>
    </row>
    <row r="79" spans="1:160" s="61" customFormat="1" ht="20.25" customHeight="1">
      <c r="A79" s="137"/>
      <c r="B79" s="172"/>
      <c r="C79" s="172"/>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1"/>
      <c r="AL79" s="121"/>
      <c r="AM79" s="121"/>
      <c r="AN79" s="121"/>
      <c r="AO79" s="121"/>
      <c r="AP79" s="121"/>
      <c r="AQ79" s="121"/>
      <c r="AR79" s="121"/>
      <c r="AS79" s="121"/>
      <c r="AT79" s="288"/>
      <c r="AU79" s="288"/>
      <c r="AV79" s="288"/>
      <c r="AW79" s="288"/>
      <c r="AX79" s="288"/>
      <c r="AY79" s="288"/>
      <c r="AZ79" s="288"/>
      <c r="BA79" s="288"/>
      <c r="BD79" s="152"/>
      <c r="BE79" s="152"/>
      <c r="BF79" s="152"/>
      <c r="BG79" s="152"/>
      <c r="BH79" s="152"/>
      <c r="BI79" s="152"/>
      <c r="BJ79" s="152"/>
      <c r="BK79" s="152"/>
      <c r="BL79" s="152"/>
      <c r="BM79" s="152"/>
      <c r="BN79" s="152"/>
      <c r="BO79" s="152"/>
      <c r="BP79" s="152"/>
      <c r="BQ79" s="152"/>
      <c r="BR79" s="152"/>
      <c r="BS79" s="152"/>
      <c r="BT79" s="152"/>
      <c r="BU79" s="152"/>
      <c r="ES79" s="177"/>
      <c r="ET79" s="177"/>
      <c r="EU79" s="177"/>
      <c r="EV79" s="177"/>
      <c r="EW79" s="115"/>
      <c r="EX79" s="115"/>
      <c r="EY79" s="115"/>
      <c r="EZ79" s="115"/>
      <c r="FA79" s="115"/>
      <c r="FB79" s="115"/>
      <c r="FC79" s="115"/>
      <c r="FD79" s="115"/>
    </row>
    <row r="80" spans="1:152" s="61" customFormat="1" ht="20.25" customHeight="1">
      <c r="A80" s="137"/>
      <c r="B80" s="172"/>
      <c r="C80" s="172"/>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288"/>
      <c r="AU80" s="288"/>
      <c r="AV80" s="288"/>
      <c r="AW80" s="288"/>
      <c r="AX80" s="288"/>
      <c r="AY80" s="288"/>
      <c r="AZ80" s="288"/>
      <c r="BA80" s="288"/>
      <c r="BD80" s="152"/>
      <c r="BE80" s="152"/>
      <c r="BF80" s="152"/>
      <c r="BG80" s="152"/>
      <c r="BH80" s="152"/>
      <c r="BI80" s="152"/>
      <c r="BJ80" s="152"/>
      <c r="BK80" s="152"/>
      <c r="BL80" s="152"/>
      <c r="BM80" s="152"/>
      <c r="BN80" s="152"/>
      <c r="BO80" s="152"/>
      <c r="BP80" s="152"/>
      <c r="BQ80" s="152"/>
      <c r="BR80" s="152"/>
      <c r="BS80" s="152"/>
      <c r="BT80" s="152"/>
      <c r="BU80" s="152"/>
      <c r="ES80" s="289"/>
      <c r="ET80" s="289"/>
      <c r="EU80" s="289"/>
      <c r="EV80" s="289"/>
    </row>
    <row r="81" spans="1:152" s="115" customFormat="1" ht="20.25" customHeight="1">
      <c r="A81" s="113"/>
      <c r="B81" s="172"/>
      <c r="C81" s="172"/>
      <c r="D81" s="121"/>
      <c r="E81" s="121"/>
      <c r="F81" s="121"/>
      <c r="G81" s="121"/>
      <c r="H81" s="121"/>
      <c r="I81" s="121"/>
      <c r="J81" s="121"/>
      <c r="K81" s="121"/>
      <c r="L81" s="121"/>
      <c r="M81" s="121"/>
      <c r="N81" s="121"/>
      <c r="O81" s="121"/>
      <c r="P81" s="121"/>
      <c r="Q81" s="121"/>
      <c r="R81" s="121"/>
      <c r="S81" s="121"/>
      <c r="T81" s="150"/>
      <c r="U81" s="150"/>
      <c r="V81" s="150"/>
      <c r="W81" s="150"/>
      <c r="X81" s="150"/>
      <c r="Y81" s="150"/>
      <c r="Z81" s="150"/>
      <c r="AA81" s="150"/>
      <c r="AB81" s="150"/>
      <c r="AC81" s="150"/>
      <c r="AD81" s="150"/>
      <c r="AE81" s="150"/>
      <c r="AF81" s="150"/>
      <c r="AG81" s="150"/>
      <c r="AH81" s="150"/>
      <c r="AI81" s="150"/>
      <c r="AJ81" s="150"/>
      <c r="AK81" s="150"/>
      <c r="AL81" s="150"/>
      <c r="AM81" s="150"/>
      <c r="AN81" s="151"/>
      <c r="AO81" s="151"/>
      <c r="AP81" s="151"/>
      <c r="AQ81" s="151"/>
      <c r="AR81" s="151"/>
      <c r="AS81" s="151"/>
      <c r="AT81" s="258"/>
      <c r="AU81" s="258"/>
      <c r="AV81" s="258"/>
      <c r="AW81" s="258"/>
      <c r="AX81" s="258"/>
      <c r="AY81" s="258"/>
      <c r="AZ81" s="258"/>
      <c r="BA81" s="258"/>
      <c r="BD81" s="138"/>
      <c r="BE81" s="138"/>
      <c r="BF81" s="138"/>
      <c r="BG81" s="138"/>
      <c r="BH81" s="138"/>
      <c r="BI81" s="138"/>
      <c r="BJ81" s="138"/>
      <c r="BK81" s="138"/>
      <c r="BL81" s="138"/>
      <c r="BM81" s="138"/>
      <c r="BN81" s="138"/>
      <c r="BO81" s="138"/>
      <c r="BP81" s="138"/>
      <c r="BQ81" s="138"/>
      <c r="BR81" s="138"/>
      <c r="BS81" s="138"/>
      <c r="BT81" s="138"/>
      <c r="BU81" s="138"/>
      <c r="ES81" s="177"/>
      <c r="ET81" s="177"/>
      <c r="EU81" s="177"/>
      <c r="EV81" s="177"/>
    </row>
    <row r="82" spans="1:152" s="115" customFormat="1" ht="20.25" customHeight="1">
      <c r="A82" s="113"/>
      <c r="B82" s="172"/>
      <c r="C82" s="172"/>
      <c r="D82" s="121"/>
      <c r="E82" s="121"/>
      <c r="F82" s="121"/>
      <c r="G82" s="121"/>
      <c r="H82" s="121"/>
      <c r="I82" s="121"/>
      <c r="J82" s="121"/>
      <c r="K82" s="121"/>
      <c r="L82" s="121"/>
      <c r="M82" s="121"/>
      <c r="N82" s="121"/>
      <c r="O82" s="121"/>
      <c r="P82" s="121"/>
      <c r="Q82" s="121"/>
      <c r="R82" s="121"/>
      <c r="S82" s="121"/>
      <c r="T82" s="150"/>
      <c r="U82" s="150"/>
      <c r="V82" s="150"/>
      <c r="W82" s="150"/>
      <c r="X82" s="150"/>
      <c r="Y82" s="150"/>
      <c r="Z82" s="150"/>
      <c r="AA82" s="150"/>
      <c r="AB82" s="150"/>
      <c r="AC82" s="150"/>
      <c r="AD82" s="150"/>
      <c r="AE82" s="150"/>
      <c r="AF82" s="150"/>
      <c r="AG82" s="150"/>
      <c r="AH82" s="150"/>
      <c r="AI82" s="150"/>
      <c r="AJ82" s="150"/>
      <c r="AK82" s="150"/>
      <c r="AL82" s="150"/>
      <c r="AM82" s="150"/>
      <c r="AN82" s="151"/>
      <c r="AO82" s="151"/>
      <c r="AP82" s="151"/>
      <c r="AQ82" s="151"/>
      <c r="AR82" s="151"/>
      <c r="AS82" s="151"/>
      <c r="AT82" s="258"/>
      <c r="AU82" s="258"/>
      <c r="AV82" s="258"/>
      <c r="AW82" s="258"/>
      <c r="AX82" s="258"/>
      <c r="AY82" s="258"/>
      <c r="AZ82" s="258"/>
      <c r="BA82" s="258"/>
      <c r="BD82" s="138"/>
      <c r="BE82" s="138"/>
      <c r="BF82" s="138"/>
      <c r="BG82" s="138"/>
      <c r="BH82" s="138"/>
      <c r="BI82" s="138"/>
      <c r="BJ82" s="138"/>
      <c r="BK82" s="138"/>
      <c r="BL82" s="138"/>
      <c r="BM82" s="138"/>
      <c r="BN82" s="138"/>
      <c r="BO82" s="138"/>
      <c r="BP82" s="138"/>
      <c r="BQ82" s="138"/>
      <c r="BR82" s="138"/>
      <c r="BS82" s="138"/>
      <c r="BT82" s="138"/>
      <c r="BU82" s="138"/>
      <c r="ES82" s="177"/>
      <c r="ET82" s="177"/>
      <c r="EU82" s="177"/>
      <c r="EV82" s="177"/>
    </row>
    <row r="83" spans="1:152" s="115" customFormat="1" ht="20.25" customHeight="1">
      <c r="A83" s="113"/>
      <c r="B83" s="172"/>
      <c r="C83" s="172"/>
      <c r="D83" s="121"/>
      <c r="E83" s="121"/>
      <c r="F83" s="121"/>
      <c r="G83" s="121"/>
      <c r="H83" s="121"/>
      <c r="I83" s="121"/>
      <c r="J83" s="121"/>
      <c r="K83" s="121"/>
      <c r="L83" s="121"/>
      <c r="M83" s="121"/>
      <c r="N83" s="121"/>
      <c r="O83" s="121"/>
      <c r="P83" s="121"/>
      <c r="Q83" s="121"/>
      <c r="R83" s="121"/>
      <c r="S83" s="121"/>
      <c r="T83" s="150"/>
      <c r="U83" s="150"/>
      <c r="V83" s="150"/>
      <c r="W83" s="150"/>
      <c r="X83" s="150"/>
      <c r="Y83" s="150"/>
      <c r="Z83" s="150"/>
      <c r="AA83" s="150"/>
      <c r="AB83" s="150"/>
      <c r="AC83" s="150"/>
      <c r="AD83" s="150"/>
      <c r="AE83" s="150"/>
      <c r="AF83" s="150"/>
      <c r="AG83" s="150"/>
      <c r="AH83" s="150"/>
      <c r="AI83" s="150"/>
      <c r="AJ83" s="150"/>
      <c r="AK83" s="150"/>
      <c r="AL83" s="150"/>
      <c r="AM83" s="150"/>
      <c r="AN83" s="151"/>
      <c r="AO83" s="151"/>
      <c r="AP83" s="151"/>
      <c r="AQ83" s="151"/>
      <c r="AR83" s="151"/>
      <c r="AS83" s="151"/>
      <c r="AT83" s="258"/>
      <c r="AU83" s="258"/>
      <c r="AV83" s="258"/>
      <c r="AW83" s="258"/>
      <c r="AX83" s="258"/>
      <c r="AY83" s="258"/>
      <c r="AZ83" s="258"/>
      <c r="BA83" s="258"/>
      <c r="BD83" s="138"/>
      <c r="BE83" s="138"/>
      <c r="BF83" s="138"/>
      <c r="BG83" s="138"/>
      <c r="BH83" s="138"/>
      <c r="BI83" s="138"/>
      <c r="BJ83" s="138"/>
      <c r="BK83" s="138"/>
      <c r="BL83" s="138"/>
      <c r="BM83" s="138"/>
      <c r="BN83" s="138"/>
      <c r="BO83" s="138"/>
      <c r="BP83" s="138"/>
      <c r="BQ83" s="138"/>
      <c r="BR83" s="138"/>
      <c r="BS83" s="138"/>
      <c r="BT83" s="138"/>
      <c r="BU83" s="138"/>
      <c r="ES83" s="177"/>
      <c r="ET83" s="177"/>
      <c r="EU83" s="177"/>
      <c r="EV83" s="177"/>
    </row>
    <row r="84" spans="1:152" s="115" customFormat="1" ht="20.25" customHeight="1">
      <c r="A84" s="113"/>
      <c r="B84" s="172"/>
      <c r="C84" s="172"/>
      <c r="D84" s="121"/>
      <c r="E84" s="121"/>
      <c r="F84" s="121"/>
      <c r="G84" s="121"/>
      <c r="H84" s="121"/>
      <c r="I84" s="121"/>
      <c r="J84" s="121"/>
      <c r="K84" s="121"/>
      <c r="L84" s="121"/>
      <c r="M84" s="121"/>
      <c r="N84" s="121"/>
      <c r="O84" s="121"/>
      <c r="P84" s="121"/>
      <c r="Q84" s="121"/>
      <c r="R84" s="121"/>
      <c r="S84" s="121"/>
      <c r="T84" s="150"/>
      <c r="U84" s="150"/>
      <c r="V84" s="150"/>
      <c r="W84" s="150"/>
      <c r="X84" s="150"/>
      <c r="Y84" s="150"/>
      <c r="Z84" s="150"/>
      <c r="AA84" s="150"/>
      <c r="AB84" s="150"/>
      <c r="AC84" s="150"/>
      <c r="AD84" s="150"/>
      <c r="AE84" s="150"/>
      <c r="AF84" s="150"/>
      <c r="AG84" s="150"/>
      <c r="AH84" s="150"/>
      <c r="AI84" s="150"/>
      <c r="AJ84" s="150"/>
      <c r="AK84" s="150"/>
      <c r="AL84" s="150"/>
      <c r="AM84" s="150"/>
      <c r="AN84" s="151"/>
      <c r="AO84" s="151"/>
      <c r="AP84" s="151"/>
      <c r="AQ84" s="151"/>
      <c r="AR84" s="151"/>
      <c r="AS84" s="151"/>
      <c r="AT84" s="258"/>
      <c r="AU84" s="258"/>
      <c r="AV84" s="258"/>
      <c r="AW84" s="258"/>
      <c r="AX84" s="258"/>
      <c r="AY84" s="258"/>
      <c r="AZ84" s="258"/>
      <c r="BA84" s="258"/>
      <c r="ES84" s="177"/>
      <c r="ET84" s="177"/>
      <c r="EU84" s="177"/>
      <c r="EV84" s="177"/>
    </row>
    <row r="85" spans="1:152" s="115" customFormat="1" ht="20.25" customHeight="1">
      <c r="A85" s="113"/>
      <c r="B85" s="172"/>
      <c r="C85" s="172"/>
      <c r="D85" s="121"/>
      <c r="E85" s="121"/>
      <c r="F85" s="121"/>
      <c r="G85" s="121"/>
      <c r="H85" s="121"/>
      <c r="I85" s="121"/>
      <c r="J85" s="121"/>
      <c r="K85" s="121"/>
      <c r="L85" s="121"/>
      <c r="M85" s="121"/>
      <c r="N85" s="121"/>
      <c r="O85" s="121"/>
      <c r="P85" s="121"/>
      <c r="Q85" s="121"/>
      <c r="R85" s="121"/>
      <c r="S85" s="121"/>
      <c r="T85" s="150"/>
      <c r="U85" s="150"/>
      <c r="V85" s="150"/>
      <c r="W85" s="150"/>
      <c r="X85" s="150"/>
      <c r="Y85" s="150"/>
      <c r="Z85" s="150"/>
      <c r="AA85" s="150"/>
      <c r="AB85" s="150"/>
      <c r="AC85" s="150"/>
      <c r="AD85" s="150"/>
      <c r="AE85" s="150"/>
      <c r="AF85" s="150"/>
      <c r="AG85" s="150"/>
      <c r="AH85" s="150"/>
      <c r="AI85" s="150"/>
      <c r="AJ85" s="150"/>
      <c r="AK85" s="150"/>
      <c r="AL85" s="150"/>
      <c r="AM85" s="150"/>
      <c r="AN85" s="151"/>
      <c r="AO85" s="151"/>
      <c r="AP85" s="151"/>
      <c r="AQ85" s="151"/>
      <c r="AR85" s="151"/>
      <c r="AS85" s="151"/>
      <c r="AT85" s="258"/>
      <c r="AU85" s="258"/>
      <c r="AV85" s="258"/>
      <c r="AW85" s="258"/>
      <c r="AX85" s="258"/>
      <c r="AY85" s="258"/>
      <c r="AZ85" s="258"/>
      <c r="BA85" s="258"/>
      <c r="ES85" s="177"/>
      <c r="ET85" s="177"/>
      <c r="EU85" s="177"/>
      <c r="EV85" s="177"/>
    </row>
    <row r="86" spans="1:152" s="115" customFormat="1" ht="20.25" customHeight="1">
      <c r="A86" s="113"/>
      <c r="B86" s="172"/>
      <c r="C86" s="172"/>
      <c r="D86" s="121"/>
      <c r="E86" s="121"/>
      <c r="F86" s="121"/>
      <c r="G86" s="121"/>
      <c r="H86" s="121"/>
      <c r="I86" s="121"/>
      <c r="J86" s="121"/>
      <c r="K86" s="121"/>
      <c r="L86" s="121"/>
      <c r="M86" s="121"/>
      <c r="N86" s="121"/>
      <c r="O86" s="121"/>
      <c r="P86" s="121"/>
      <c r="Q86" s="121"/>
      <c r="R86" s="121"/>
      <c r="S86" s="121"/>
      <c r="T86" s="150"/>
      <c r="U86" s="150"/>
      <c r="V86" s="150"/>
      <c r="W86" s="150"/>
      <c r="X86" s="150"/>
      <c r="Y86" s="150"/>
      <c r="Z86" s="150"/>
      <c r="AA86" s="150"/>
      <c r="AB86" s="150"/>
      <c r="AC86" s="150"/>
      <c r="AD86" s="150"/>
      <c r="AE86" s="150"/>
      <c r="AF86" s="150"/>
      <c r="AG86" s="150"/>
      <c r="AH86" s="150"/>
      <c r="AI86" s="150"/>
      <c r="AJ86" s="150"/>
      <c r="AK86" s="150"/>
      <c r="AL86" s="150"/>
      <c r="AM86" s="150"/>
      <c r="AN86" s="151"/>
      <c r="AO86" s="151"/>
      <c r="AP86" s="151"/>
      <c r="AQ86" s="151"/>
      <c r="AR86" s="151"/>
      <c r="AS86" s="151"/>
      <c r="AT86" s="258"/>
      <c r="AU86" s="258"/>
      <c r="AV86" s="258"/>
      <c r="AW86" s="258"/>
      <c r="AX86" s="258"/>
      <c r="AY86" s="258"/>
      <c r="AZ86" s="258"/>
      <c r="BA86" s="258"/>
      <c r="ES86" s="177"/>
      <c r="ET86" s="177"/>
      <c r="EU86" s="177"/>
      <c r="EV86" s="177"/>
    </row>
    <row r="87" spans="1:152" s="115" customFormat="1" ht="20.25" customHeight="1">
      <c r="A87" s="113"/>
      <c r="B87" s="172"/>
      <c r="C87" s="172"/>
      <c r="D87" s="78"/>
      <c r="E87" s="78"/>
      <c r="F87" s="78"/>
      <c r="G87" s="78"/>
      <c r="H87" s="78"/>
      <c r="I87" s="78"/>
      <c r="J87" s="78"/>
      <c r="K87" s="78"/>
      <c r="L87" s="78"/>
      <c r="M87" s="78"/>
      <c r="N87" s="78"/>
      <c r="O87" s="78"/>
      <c r="P87" s="78"/>
      <c r="Q87" s="78"/>
      <c r="R87" s="78"/>
      <c r="S87" s="78"/>
      <c r="T87" s="121"/>
      <c r="U87" s="121"/>
      <c r="V87" s="121"/>
      <c r="W87" s="121"/>
      <c r="X87" s="121"/>
      <c r="Y87" s="121"/>
      <c r="Z87" s="121"/>
      <c r="AA87" s="121"/>
      <c r="AB87" s="121"/>
      <c r="AC87" s="121"/>
      <c r="AD87" s="121"/>
      <c r="AE87" s="121"/>
      <c r="AF87" s="121"/>
      <c r="AG87" s="121"/>
      <c r="AH87" s="121"/>
      <c r="AI87" s="121"/>
      <c r="AJ87" s="121"/>
      <c r="AK87" s="121"/>
      <c r="AL87" s="121"/>
      <c r="AM87" s="121"/>
      <c r="AN87" s="121"/>
      <c r="AO87" s="121"/>
      <c r="AP87" s="121"/>
      <c r="AQ87" s="121"/>
      <c r="AR87" s="121"/>
      <c r="AS87" s="121"/>
      <c r="AT87" s="258"/>
      <c r="AU87" s="258"/>
      <c r="AV87" s="258"/>
      <c r="AW87" s="258"/>
      <c r="AX87" s="258"/>
      <c r="AY87" s="258"/>
      <c r="AZ87" s="258"/>
      <c r="BA87" s="258"/>
      <c r="BD87" s="152"/>
      <c r="BE87" s="152"/>
      <c r="BF87" s="152"/>
      <c r="BG87" s="152"/>
      <c r="BH87" s="152"/>
      <c r="BI87" s="152"/>
      <c r="BJ87" s="152"/>
      <c r="BK87" s="152"/>
      <c r="BL87" s="152"/>
      <c r="BM87" s="152"/>
      <c r="BN87" s="152"/>
      <c r="BO87" s="152"/>
      <c r="BP87" s="152"/>
      <c r="BQ87" s="152"/>
      <c r="BR87" s="152"/>
      <c r="BS87" s="152"/>
      <c r="BT87" s="152"/>
      <c r="BU87" s="152"/>
      <c r="ES87" s="177"/>
      <c r="ET87" s="177"/>
      <c r="EU87" s="177"/>
      <c r="EV87" s="177"/>
    </row>
    <row r="88" spans="1:152" s="115" customFormat="1" ht="20.25" customHeight="1">
      <c r="A88" s="113"/>
      <c r="B88" s="172"/>
      <c r="C88" s="172"/>
      <c r="D88" s="78"/>
      <c r="E88" s="78"/>
      <c r="F88" s="78"/>
      <c r="G88" s="78"/>
      <c r="H88" s="78"/>
      <c r="I88" s="78"/>
      <c r="J88" s="78"/>
      <c r="K88" s="78"/>
      <c r="L88" s="78"/>
      <c r="M88" s="78"/>
      <c r="N88" s="78"/>
      <c r="O88" s="78"/>
      <c r="P88" s="78"/>
      <c r="Q88" s="78"/>
      <c r="R88" s="78"/>
      <c r="S88" s="78"/>
      <c r="T88" s="121"/>
      <c r="U88" s="121"/>
      <c r="V88" s="121"/>
      <c r="W88" s="121"/>
      <c r="X88" s="121"/>
      <c r="Y88" s="121"/>
      <c r="Z88" s="121"/>
      <c r="AA88" s="121"/>
      <c r="AB88" s="121"/>
      <c r="AC88" s="121"/>
      <c r="AD88" s="121"/>
      <c r="AE88" s="121"/>
      <c r="AF88" s="121"/>
      <c r="AG88" s="121"/>
      <c r="AH88" s="121"/>
      <c r="AI88" s="121"/>
      <c r="AJ88" s="121"/>
      <c r="AK88" s="121"/>
      <c r="AL88" s="121"/>
      <c r="AM88" s="121"/>
      <c r="AN88" s="121"/>
      <c r="AO88" s="121"/>
      <c r="AP88" s="121"/>
      <c r="AQ88" s="121"/>
      <c r="AR88" s="121"/>
      <c r="AS88" s="121"/>
      <c r="AT88" s="258"/>
      <c r="AU88" s="258"/>
      <c r="AV88" s="258"/>
      <c r="AW88" s="258"/>
      <c r="AX88" s="258"/>
      <c r="AY88" s="258"/>
      <c r="AZ88" s="258"/>
      <c r="BA88" s="258"/>
      <c r="BD88" s="152"/>
      <c r="BE88" s="152"/>
      <c r="BF88" s="152"/>
      <c r="BG88" s="152"/>
      <c r="BH88" s="152"/>
      <c r="BI88" s="152"/>
      <c r="BJ88" s="152"/>
      <c r="BK88" s="152"/>
      <c r="BL88" s="152"/>
      <c r="BM88" s="152"/>
      <c r="BN88" s="152"/>
      <c r="BO88" s="152"/>
      <c r="BP88" s="152"/>
      <c r="BQ88" s="152"/>
      <c r="BR88" s="152"/>
      <c r="BS88" s="152"/>
      <c r="BT88" s="152"/>
      <c r="BU88" s="152"/>
      <c r="ES88" s="177"/>
      <c r="ET88" s="177"/>
      <c r="EU88" s="177"/>
      <c r="EV88" s="177"/>
    </row>
    <row r="89" spans="1:152" s="115" customFormat="1" ht="20.25" customHeight="1">
      <c r="A89" s="113"/>
      <c r="B89" s="172"/>
      <c r="C89" s="172"/>
      <c r="D89" s="78"/>
      <c r="E89" s="78"/>
      <c r="F89" s="78"/>
      <c r="G89" s="78"/>
      <c r="H89" s="78"/>
      <c r="I89" s="78"/>
      <c r="J89" s="78"/>
      <c r="K89" s="78"/>
      <c r="L89" s="78"/>
      <c r="M89" s="78"/>
      <c r="N89" s="78"/>
      <c r="O89" s="78"/>
      <c r="P89" s="78"/>
      <c r="Q89" s="78"/>
      <c r="R89" s="78"/>
      <c r="S89" s="78"/>
      <c r="T89" s="121"/>
      <c r="U89" s="121"/>
      <c r="V89" s="121"/>
      <c r="W89" s="121"/>
      <c r="X89" s="121"/>
      <c r="Y89" s="121"/>
      <c r="Z89" s="121"/>
      <c r="AA89" s="121"/>
      <c r="AB89" s="121"/>
      <c r="AC89" s="121"/>
      <c r="AD89" s="121"/>
      <c r="AE89" s="121"/>
      <c r="AF89" s="121"/>
      <c r="AG89" s="121"/>
      <c r="AH89" s="121"/>
      <c r="AI89" s="121"/>
      <c r="AJ89" s="121"/>
      <c r="AK89" s="121"/>
      <c r="AL89" s="121"/>
      <c r="AM89" s="121"/>
      <c r="AN89" s="121"/>
      <c r="AO89" s="121"/>
      <c r="AP89" s="121"/>
      <c r="AQ89" s="121"/>
      <c r="AR89" s="121"/>
      <c r="AS89" s="121"/>
      <c r="AT89" s="258"/>
      <c r="AU89" s="258"/>
      <c r="AV89" s="258"/>
      <c r="AW89" s="258"/>
      <c r="AX89" s="258"/>
      <c r="AY89" s="258"/>
      <c r="AZ89" s="258"/>
      <c r="BA89" s="258"/>
      <c r="BD89" s="152"/>
      <c r="BE89" s="152"/>
      <c r="BF89" s="152"/>
      <c r="BG89" s="152"/>
      <c r="BH89" s="152"/>
      <c r="BI89" s="152"/>
      <c r="BJ89" s="152"/>
      <c r="BK89" s="152"/>
      <c r="BL89" s="152"/>
      <c r="BM89" s="152"/>
      <c r="BN89" s="152"/>
      <c r="BO89" s="152"/>
      <c r="BP89" s="152"/>
      <c r="BQ89" s="152"/>
      <c r="BR89" s="152"/>
      <c r="BS89" s="152"/>
      <c r="BT89" s="152"/>
      <c r="BU89" s="152"/>
      <c r="ES89" s="177"/>
      <c r="ET89" s="177"/>
      <c r="EU89" s="177"/>
      <c r="EV89" s="177"/>
    </row>
    <row r="90" spans="1:152" s="115" customFormat="1" ht="20.25" customHeight="1">
      <c r="A90" s="113"/>
      <c r="B90" s="172"/>
      <c r="C90" s="172"/>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1"/>
      <c r="AN90" s="121"/>
      <c r="AO90" s="121"/>
      <c r="AP90" s="121"/>
      <c r="AQ90" s="121"/>
      <c r="AR90" s="121"/>
      <c r="AS90" s="121"/>
      <c r="AT90" s="288"/>
      <c r="AU90" s="288"/>
      <c r="AV90" s="288"/>
      <c r="AW90" s="288"/>
      <c r="AX90" s="288"/>
      <c r="AY90" s="288"/>
      <c r="AZ90" s="288"/>
      <c r="BA90" s="288"/>
      <c r="BD90" s="138"/>
      <c r="BE90" s="138"/>
      <c r="BF90" s="138"/>
      <c r="BG90" s="138"/>
      <c r="BH90" s="138"/>
      <c r="BI90" s="138"/>
      <c r="BJ90" s="138"/>
      <c r="BK90" s="138"/>
      <c r="BL90" s="138"/>
      <c r="BM90" s="138"/>
      <c r="BN90" s="138"/>
      <c r="BO90" s="138"/>
      <c r="BP90" s="138"/>
      <c r="BQ90" s="138"/>
      <c r="BR90" s="138"/>
      <c r="BS90" s="138"/>
      <c r="BT90" s="138"/>
      <c r="BU90" s="138"/>
      <c r="ES90" s="177"/>
      <c r="ET90" s="177"/>
      <c r="EU90" s="177"/>
      <c r="EV90" s="177"/>
    </row>
    <row r="91" spans="1:152" s="115" customFormat="1" ht="20.25" customHeight="1">
      <c r="A91" s="113"/>
      <c r="B91" s="172"/>
      <c r="C91" s="172"/>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21"/>
      <c r="AL91" s="121"/>
      <c r="AM91" s="121"/>
      <c r="AN91" s="121"/>
      <c r="AO91" s="121"/>
      <c r="AP91" s="121"/>
      <c r="AQ91" s="121"/>
      <c r="AR91" s="121"/>
      <c r="AS91" s="121"/>
      <c r="AT91" s="288"/>
      <c r="AU91" s="288"/>
      <c r="AV91" s="288"/>
      <c r="AW91" s="288"/>
      <c r="AX91" s="288"/>
      <c r="AY91" s="288"/>
      <c r="AZ91" s="288"/>
      <c r="BA91" s="288"/>
      <c r="BD91" s="138"/>
      <c r="BE91" s="138"/>
      <c r="BF91" s="138"/>
      <c r="BG91" s="138"/>
      <c r="BH91" s="138"/>
      <c r="BI91" s="138"/>
      <c r="BJ91" s="138"/>
      <c r="BK91" s="138"/>
      <c r="BL91" s="138"/>
      <c r="BM91" s="138"/>
      <c r="BN91" s="138"/>
      <c r="BO91" s="138"/>
      <c r="BP91" s="138"/>
      <c r="BQ91" s="138"/>
      <c r="BR91" s="138"/>
      <c r="BS91" s="138"/>
      <c r="BT91" s="138"/>
      <c r="BU91" s="138"/>
      <c r="ES91" s="177"/>
      <c r="ET91" s="177"/>
      <c r="EU91" s="177"/>
      <c r="EV91" s="177"/>
    </row>
    <row r="92" spans="1:152" s="115" customFormat="1" ht="20.25" customHeight="1">
      <c r="A92" s="113"/>
      <c r="B92" s="172"/>
      <c r="C92" s="172"/>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c r="AN92" s="121"/>
      <c r="AO92" s="121"/>
      <c r="AP92" s="121"/>
      <c r="AQ92" s="121"/>
      <c r="AR92" s="121"/>
      <c r="AS92" s="121"/>
      <c r="AT92" s="288"/>
      <c r="AU92" s="288"/>
      <c r="AV92" s="288"/>
      <c r="AW92" s="288"/>
      <c r="AX92" s="288"/>
      <c r="AY92" s="288"/>
      <c r="AZ92" s="288"/>
      <c r="BA92" s="288"/>
      <c r="BD92" s="138"/>
      <c r="BE92" s="138"/>
      <c r="BF92" s="138"/>
      <c r="BG92" s="138"/>
      <c r="BH92" s="138"/>
      <c r="BI92" s="138"/>
      <c r="BJ92" s="138"/>
      <c r="BK92" s="138"/>
      <c r="BL92" s="138"/>
      <c r="BM92" s="138"/>
      <c r="BN92" s="138"/>
      <c r="BO92" s="138"/>
      <c r="BP92" s="138"/>
      <c r="BQ92" s="138"/>
      <c r="BR92" s="138"/>
      <c r="BS92" s="138"/>
      <c r="BT92" s="138"/>
      <c r="BU92" s="138"/>
      <c r="ES92" s="177"/>
      <c r="ET92" s="177"/>
      <c r="EU92" s="177"/>
      <c r="EV92" s="177"/>
    </row>
    <row r="93" spans="1:152" s="115" customFormat="1" ht="20.25" customHeight="1">
      <c r="A93" s="113"/>
      <c r="B93" s="172"/>
      <c r="C93" s="172"/>
      <c r="D93" s="121"/>
      <c r="E93" s="121"/>
      <c r="F93" s="121"/>
      <c r="G93" s="121"/>
      <c r="H93" s="121"/>
      <c r="I93" s="121"/>
      <c r="J93" s="121"/>
      <c r="K93" s="121"/>
      <c r="L93" s="121"/>
      <c r="M93" s="121"/>
      <c r="N93" s="121"/>
      <c r="O93" s="121"/>
      <c r="P93" s="121"/>
      <c r="Q93" s="121"/>
      <c r="R93" s="121"/>
      <c r="S93" s="121"/>
      <c r="T93" s="150"/>
      <c r="U93" s="150"/>
      <c r="V93" s="150"/>
      <c r="W93" s="150"/>
      <c r="X93" s="150"/>
      <c r="Y93" s="150"/>
      <c r="Z93" s="150"/>
      <c r="AA93" s="150"/>
      <c r="AB93" s="150"/>
      <c r="AC93" s="150"/>
      <c r="AD93" s="150"/>
      <c r="AE93" s="150"/>
      <c r="AF93" s="150"/>
      <c r="AG93" s="150"/>
      <c r="AH93" s="150"/>
      <c r="AI93" s="150"/>
      <c r="AJ93" s="150"/>
      <c r="AK93" s="150"/>
      <c r="AL93" s="150"/>
      <c r="AM93" s="150"/>
      <c r="AN93" s="151"/>
      <c r="AO93" s="151"/>
      <c r="AP93" s="151"/>
      <c r="AQ93" s="151"/>
      <c r="AR93" s="151"/>
      <c r="AS93" s="151"/>
      <c r="AT93" s="258"/>
      <c r="AU93" s="258"/>
      <c r="AV93" s="258"/>
      <c r="AW93" s="258"/>
      <c r="AX93" s="258"/>
      <c r="AY93" s="258"/>
      <c r="AZ93" s="258"/>
      <c r="BA93" s="258"/>
      <c r="ES93" s="177"/>
      <c r="ET93" s="177"/>
      <c r="EU93" s="177"/>
      <c r="EV93" s="177"/>
    </row>
    <row r="94" spans="1:152" s="115" customFormat="1" ht="20.25" customHeight="1">
      <c r="A94" s="113"/>
      <c r="B94" s="172"/>
      <c r="C94" s="172"/>
      <c r="D94" s="121"/>
      <c r="E94" s="121"/>
      <c r="F94" s="121"/>
      <c r="G94" s="121"/>
      <c r="H94" s="121"/>
      <c r="I94" s="121"/>
      <c r="J94" s="121"/>
      <c r="K94" s="121"/>
      <c r="L94" s="121"/>
      <c r="M94" s="121"/>
      <c r="N94" s="121"/>
      <c r="O94" s="121"/>
      <c r="P94" s="121"/>
      <c r="Q94" s="121"/>
      <c r="R94" s="121"/>
      <c r="S94" s="121"/>
      <c r="T94" s="150"/>
      <c r="U94" s="150"/>
      <c r="V94" s="150"/>
      <c r="W94" s="150"/>
      <c r="X94" s="150"/>
      <c r="Y94" s="150"/>
      <c r="Z94" s="150"/>
      <c r="AA94" s="150"/>
      <c r="AB94" s="150"/>
      <c r="AC94" s="150"/>
      <c r="AD94" s="150"/>
      <c r="AE94" s="150"/>
      <c r="AF94" s="150"/>
      <c r="AG94" s="150"/>
      <c r="AH94" s="150"/>
      <c r="AI94" s="150"/>
      <c r="AJ94" s="150"/>
      <c r="AK94" s="150"/>
      <c r="AL94" s="150"/>
      <c r="AM94" s="150"/>
      <c r="AN94" s="151"/>
      <c r="AO94" s="151"/>
      <c r="AP94" s="151"/>
      <c r="AQ94" s="151"/>
      <c r="AR94" s="151"/>
      <c r="AS94" s="151"/>
      <c r="AT94" s="258"/>
      <c r="AU94" s="258"/>
      <c r="AV94" s="258"/>
      <c r="AW94" s="258"/>
      <c r="AX94" s="258"/>
      <c r="AY94" s="258"/>
      <c r="AZ94" s="258"/>
      <c r="BA94" s="258"/>
      <c r="BD94" s="64"/>
      <c r="BE94" s="64"/>
      <c r="BF94" s="64"/>
      <c r="BG94" s="64"/>
      <c r="BH94" s="64"/>
      <c r="BI94" s="64"/>
      <c r="BJ94" s="64"/>
      <c r="BK94" s="64"/>
      <c r="BL94" s="64"/>
      <c r="BM94" s="64"/>
      <c r="BN94" s="64"/>
      <c r="BO94" s="64"/>
      <c r="BP94" s="64"/>
      <c r="BQ94" s="64"/>
      <c r="BR94" s="64"/>
      <c r="BS94" s="64"/>
      <c r="BT94" s="64"/>
      <c r="BU94" s="64"/>
      <c r="ES94" s="177"/>
      <c r="ET94" s="177"/>
      <c r="EU94" s="177"/>
      <c r="EV94" s="177"/>
    </row>
    <row r="95" spans="1:152" s="115" customFormat="1" ht="20.25" customHeight="1">
      <c r="A95" s="113"/>
      <c r="B95" s="172"/>
      <c r="C95" s="172"/>
      <c r="D95" s="121"/>
      <c r="E95" s="121"/>
      <c r="F95" s="121"/>
      <c r="G95" s="121"/>
      <c r="H95" s="121"/>
      <c r="I95" s="121"/>
      <c r="J95" s="121"/>
      <c r="K95" s="121"/>
      <c r="L95" s="121"/>
      <c r="M95" s="121"/>
      <c r="N95" s="121"/>
      <c r="O95" s="121"/>
      <c r="P95" s="121"/>
      <c r="Q95" s="121"/>
      <c r="R95" s="121"/>
      <c r="S95" s="121"/>
      <c r="T95" s="150"/>
      <c r="U95" s="150"/>
      <c r="V95" s="150"/>
      <c r="W95" s="150"/>
      <c r="X95" s="150"/>
      <c r="Y95" s="150"/>
      <c r="Z95" s="150"/>
      <c r="AA95" s="150"/>
      <c r="AB95" s="150"/>
      <c r="AC95" s="150"/>
      <c r="AD95" s="150"/>
      <c r="AE95" s="150"/>
      <c r="AF95" s="150"/>
      <c r="AG95" s="150"/>
      <c r="AH95" s="150"/>
      <c r="AI95" s="150"/>
      <c r="AJ95" s="150"/>
      <c r="AK95" s="150"/>
      <c r="AL95" s="150"/>
      <c r="AM95" s="150"/>
      <c r="AN95" s="151"/>
      <c r="AO95" s="151"/>
      <c r="AP95" s="151"/>
      <c r="AQ95" s="151"/>
      <c r="AR95" s="151"/>
      <c r="AS95" s="151"/>
      <c r="AT95" s="258"/>
      <c r="AU95" s="258"/>
      <c r="AV95" s="258"/>
      <c r="AW95" s="258"/>
      <c r="AX95" s="258"/>
      <c r="AY95" s="258"/>
      <c r="AZ95" s="258"/>
      <c r="BA95" s="258"/>
      <c r="ES95" s="177"/>
      <c r="ET95" s="177"/>
      <c r="EU95" s="177"/>
      <c r="EV95" s="177"/>
    </row>
    <row r="96" spans="1:152" s="115" customFormat="1" ht="20.25" customHeight="1">
      <c r="A96" s="113"/>
      <c r="B96" s="172"/>
      <c r="C96" s="172"/>
      <c r="D96" s="121"/>
      <c r="E96" s="121"/>
      <c r="F96" s="121"/>
      <c r="G96" s="121"/>
      <c r="H96" s="121"/>
      <c r="I96" s="121"/>
      <c r="J96" s="121"/>
      <c r="K96" s="121"/>
      <c r="L96" s="121"/>
      <c r="M96" s="121"/>
      <c r="N96" s="121"/>
      <c r="O96" s="121"/>
      <c r="P96" s="121"/>
      <c r="Q96" s="121"/>
      <c r="R96" s="121"/>
      <c r="S96" s="121"/>
      <c r="T96" s="150"/>
      <c r="U96" s="150"/>
      <c r="V96" s="150"/>
      <c r="W96" s="150"/>
      <c r="X96" s="150"/>
      <c r="Y96" s="150"/>
      <c r="Z96" s="150"/>
      <c r="AA96" s="150"/>
      <c r="AB96" s="150"/>
      <c r="AC96" s="150"/>
      <c r="AD96" s="150"/>
      <c r="AE96" s="150"/>
      <c r="AF96" s="150"/>
      <c r="AG96" s="150"/>
      <c r="AH96" s="150"/>
      <c r="AI96" s="150"/>
      <c r="AJ96" s="150"/>
      <c r="AK96" s="150"/>
      <c r="AL96" s="150"/>
      <c r="AM96" s="150"/>
      <c r="AN96" s="151"/>
      <c r="AO96" s="151"/>
      <c r="AP96" s="151"/>
      <c r="AQ96" s="151"/>
      <c r="AR96" s="151"/>
      <c r="AS96" s="151"/>
      <c r="AT96" s="258"/>
      <c r="AU96" s="258"/>
      <c r="AV96" s="258"/>
      <c r="AW96" s="258"/>
      <c r="AX96" s="258"/>
      <c r="AY96" s="258"/>
      <c r="AZ96" s="258"/>
      <c r="BA96" s="258"/>
      <c r="BD96" s="152"/>
      <c r="BE96" s="152"/>
      <c r="BF96" s="152"/>
      <c r="BG96" s="152"/>
      <c r="BH96" s="152"/>
      <c r="BI96" s="152"/>
      <c r="BJ96" s="152"/>
      <c r="BK96" s="152"/>
      <c r="BL96" s="152"/>
      <c r="BM96" s="152"/>
      <c r="BN96" s="152"/>
      <c r="BO96" s="152"/>
      <c r="BP96" s="152"/>
      <c r="BQ96" s="152"/>
      <c r="BR96" s="152"/>
      <c r="BS96" s="152"/>
      <c r="BT96" s="152"/>
      <c r="BU96" s="152"/>
      <c r="ES96" s="177"/>
      <c r="ET96" s="177"/>
      <c r="EU96" s="177"/>
      <c r="EV96" s="177"/>
    </row>
    <row r="97" spans="1:152" s="115" customFormat="1" ht="20.25" customHeight="1">
      <c r="A97" s="113"/>
      <c r="B97" s="172"/>
      <c r="C97" s="172"/>
      <c r="D97" s="121"/>
      <c r="E97" s="121"/>
      <c r="F97" s="121"/>
      <c r="G97" s="121"/>
      <c r="H97" s="121"/>
      <c r="I97" s="121"/>
      <c r="J97" s="121"/>
      <c r="K97" s="121"/>
      <c r="L97" s="121"/>
      <c r="M97" s="121"/>
      <c r="N97" s="121"/>
      <c r="O97" s="121"/>
      <c r="P97" s="121"/>
      <c r="Q97" s="121"/>
      <c r="R97" s="121"/>
      <c r="S97" s="121"/>
      <c r="T97" s="150"/>
      <c r="U97" s="150"/>
      <c r="V97" s="150"/>
      <c r="W97" s="150"/>
      <c r="X97" s="150"/>
      <c r="Y97" s="150"/>
      <c r="Z97" s="150"/>
      <c r="AA97" s="150"/>
      <c r="AB97" s="150"/>
      <c r="AC97" s="150"/>
      <c r="AD97" s="150"/>
      <c r="AE97" s="150"/>
      <c r="AF97" s="150"/>
      <c r="AG97" s="150"/>
      <c r="AH97" s="150"/>
      <c r="AI97" s="150"/>
      <c r="AJ97" s="150"/>
      <c r="AK97" s="150"/>
      <c r="AL97" s="150"/>
      <c r="AM97" s="150"/>
      <c r="AN97" s="151"/>
      <c r="AO97" s="151"/>
      <c r="AP97" s="151"/>
      <c r="AQ97" s="151"/>
      <c r="AR97" s="151"/>
      <c r="AS97" s="151"/>
      <c r="AT97" s="258"/>
      <c r="AU97" s="258"/>
      <c r="AV97" s="258"/>
      <c r="AW97" s="258"/>
      <c r="AX97" s="258"/>
      <c r="AY97" s="258"/>
      <c r="AZ97" s="258"/>
      <c r="BA97" s="258"/>
      <c r="BD97" s="152"/>
      <c r="BE97" s="152"/>
      <c r="BF97" s="152"/>
      <c r="BG97" s="152"/>
      <c r="BH97" s="152"/>
      <c r="BI97" s="152"/>
      <c r="BJ97" s="152"/>
      <c r="BK97" s="152"/>
      <c r="BL97" s="152"/>
      <c r="BM97" s="152"/>
      <c r="BN97" s="152"/>
      <c r="BO97" s="152"/>
      <c r="BP97" s="152"/>
      <c r="BQ97" s="152"/>
      <c r="BR97" s="152"/>
      <c r="BS97" s="152"/>
      <c r="BT97" s="152"/>
      <c r="BU97" s="152"/>
      <c r="ES97" s="177"/>
      <c r="ET97" s="177"/>
      <c r="EU97" s="177"/>
      <c r="EV97" s="177"/>
    </row>
    <row r="98" spans="1:152" s="115" customFormat="1" ht="20.25" customHeight="1">
      <c r="A98" s="113"/>
      <c r="B98" s="172"/>
      <c r="C98" s="172"/>
      <c r="D98" s="121"/>
      <c r="E98" s="121"/>
      <c r="F98" s="121"/>
      <c r="G98" s="121"/>
      <c r="H98" s="121"/>
      <c r="I98" s="121"/>
      <c r="J98" s="121"/>
      <c r="K98" s="121"/>
      <c r="L98" s="121"/>
      <c r="M98" s="121"/>
      <c r="N98" s="121"/>
      <c r="O98" s="121"/>
      <c r="P98" s="121"/>
      <c r="Q98" s="121"/>
      <c r="R98" s="121"/>
      <c r="S98" s="121"/>
      <c r="T98" s="150"/>
      <c r="U98" s="150"/>
      <c r="V98" s="150"/>
      <c r="W98" s="150"/>
      <c r="X98" s="150"/>
      <c r="Y98" s="150"/>
      <c r="Z98" s="150"/>
      <c r="AA98" s="150"/>
      <c r="AB98" s="150"/>
      <c r="AC98" s="150"/>
      <c r="AD98" s="150"/>
      <c r="AE98" s="150"/>
      <c r="AF98" s="150"/>
      <c r="AG98" s="150"/>
      <c r="AH98" s="150"/>
      <c r="AI98" s="150"/>
      <c r="AJ98" s="150"/>
      <c r="AK98" s="150"/>
      <c r="AL98" s="150"/>
      <c r="AM98" s="150"/>
      <c r="AN98" s="151"/>
      <c r="AO98" s="151"/>
      <c r="AP98" s="151"/>
      <c r="AQ98" s="151"/>
      <c r="AR98" s="151"/>
      <c r="AS98" s="151"/>
      <c r="AT98" s="258"/>
      <c r="AU98" s="258"/>
      <c r="AV98" s="258"/>
      <c r="AW98" s="258"/>
      <c r="AX98" s="258"/>
      <c r="AY98" s="258"/>
      <c r="AZ98" s="258"/>
      <c r="BA98" s="258"/>
      <c r="BB98" s="260"/>
      <c r="BC98" s="260"/>
      <c r="BD98" s="152"/>
      <c r="BE98" s="152"/>
      <c r="BF98" s="152"/>
      <c r="BG98" s="152"/>
      <c r="BH98" s="152"/>
      <c r="BI98" s="152"/>
      <c r="BJ98" s="152"/>
      <c r="BK98" s="152"/>
      <c r="BL98" s="152"/>
      <c r="BM98" s="152"/>
      <c r="BN98" s="152"/>
      <c r="BO98" s="152"/>
      <c r="BP98" s="152"/>
      <c r="BQ98" s="152"/>
      <c r="BR98" s="152"/>
      <c r="BS98" s="152"/>
      <c r="BT98" s="152"/>
      <c r="BU98" s="152"/>
      <c r="ES98" s="177"/>
      <c r="ET98" s="177"/>
      <c r="EU98" s="177"/>
      <c r="EV98" s="177"/>
    </row>
    <row r="99" spans="1:152" s="115" customFormat="1" ht="20.25" customHeight="1">
      <c r="A99" s="113"/>
      <c r="B99" s="172"/>
      <c r="C99" s="172"/>
      <c r="D99" s="78"/>
      <c r="E99" s="78"/>
      <c r="F99" s="78"/>
      <c r="G99" s="78"/>
      <c r="H99" s="78"/>
      <c r="I99" s="78"/>
      <c r="J99" s="78"/>
      <c r="K99" s="78"/>
      <c r="L99" s="78"/>
      <c r="M99" s="78"/>
      <c r="N99" s="78"/>
      <c r="O99" s="78"/>
      <c r="P99" s="78"/>
      <c r="Q99" s="78"/>
      <c r="R99" s="78"/>
      <c r="S99" s="78"/>
      <c r="T99" s="121"/>
      <c r="U99" s="121"/>
      <c r="V99" s="121"/>
      <c r="W99" s="121"/>
      <c r="X99" s="121"/>
      <c r="Y99" s="121"/>
      <c r="Z99" s="121"/>
      <c r="AA99" s="121"/>
      <c r="AB99" s="121"/>
      <c r="AC99" s="121"/>
      <c r="AD99" s="121"/>
      <c r="AE99" s="121"/>
      <c r="AF99" s="121"/>
      <c r="AG99" s="121"/>
      <c r="AH99" s="121"/>
      <c r="AI99" s="121"/>
      <c r="AJ99" s="121"/>
      <c r="AK99" s="121"/>
      <c r="AL99" s="121"/>
      <c r="AM99" s="121"/>
      <c r="AN99" s="121"/>
      <c r="AO99" s="121"/>
      <c r="AP99" s="121"/>
      <c r="AQ99" s="121"/>
      <c r="AR99" s="121"/>
      <c r="AS99" s="121"/>
      <c r="AT99" s="258"/>
      <c r="AU99" s="258"/>
      <c r="AV99" s="258"/>
      <c r="AW99" s="258"/>
      <c r="AX99" s="258"/>
      <c r="AY99" s="258"/>
      <c r="AZ99" s="258"/>
      <c r="BA99" s="258"/>
      <c r="BB99" s="260"/>
      <c r="BC99" s="260"/>
      <c r="BD99" s="138"/>
      <c r="BE99" s="138"/>
      <c r="BF99" s="138"/>
      <c r="BG99" s="138"/>
      <c r="BH99" s="138"/>
      <c r="BI99" s="138"/>
      <c r="BJ99" s="138"/>
      <c r="BK99" s="138"/>
      <c r="BL99" s="138"/>
      <c r="BM99" s="138"/>
      <c r="BN99" s="138"/>
      <c r="BO99" s="138"/>
      <c r="BP99" s="138"/>
      <c r="BQ99" s="138"/>
      <c r="BR99" s="138"/>
      <c r="BS99" s="138"/>
      <c r="BT99" s="138"/>
      <c r="BU99" s="138"/>
      <c r="ES99" s="177"/>
      <c r="ET99" s="177"/>
      <c r="EU99" s="177"/>
      <c r="EV99" s="177"/>
    </row>
    <row r="100" spans="1:152" s="115" customFormat="1" ht="20.25" customHeight="1">
      <c r="A100" s="113"/>
      <c r="B100" s="172"/>
      <c r="C100" s="172"/>
      <c r="D100" s="78"/>
      <c r="E100" s="78"/>
      <c r="F100" s="78"/>
      <c r="G100" s="78"/>
      <c r="H100" s="78"/>
      <c r="I100" s="78"/>
      <c r="J100" s="78"/>
      <c r="K100" s="78"/>
      <c r="L100" s="78"/>
      <c r="M100" s="78"/>
      <c r="N100" s="78"/>
      <c r="O100" s="78"/>
      <c r="P100" s="78"/>
      <c r="Q100" s="78"/>
      <c r="R100" s="78"/>
      <c r="S100" s="78"/>
      <c r="T100" s="121"/>
      <c r="U100" s="121"/>
      <c r="V100" s="121"/>
      <c r="W100" s="121"/>
      <c r="X100" s="121"/>
      <c r="Y100" s="121"/>
      <c r="Z100" s="121"/>
      <c r="AA100" s="121"/>
      <c r="AB100" s="121"/>
      <c r="AC100" s="121"/>
      <c r="AD100" s="121"/>
      <c r="AE100" s="121"/>
      <c r="AF100" s="121"/>
      <c r="AG100" s="121"/>
      <c r="AH100" s="121"/>
      <c r="AI100" s="121"/>
      <c r="AJ100" s="121"/>
      <c r="AK100" s="121"/>
      <c r="AL100" s="121"/>
      <c r="AM100" s="121"/>
      <c r="AN100" s="121"/>
      <c r="AO100" s="121"/>
      <c r="AP100" s="121"/>
      <c r="AQ100" s="121"/>
      <c r="AR100" s="121"/>
      <c r="AS100" s="121"/>
      <c r="AT100" s="258"/>
      <c r="AU100" s="258"/>
      <c r="AV100" s="258"/>
      <c r="AW100" s="258"/>
      <c r="AX100" s="258"/>
      <c r="AY100" s="258"/>
      <c r="AZ100" s="258"/>
      <c r="BA100" s="258"/>
      <c r="BB100" s="260"/>
      <c r="BC100" s="260"/>
      <c r="BD100" s="138"/>
      <c r="BE100" s="138"/>
      <c r="BF100" s="138"/>
      <c r="BG100" s="138"/>
      <c r="BH100" s="138"/>
      <c r="BI100" s="138"/>
      <c r="BJ100" s="138"/>
      <c r="BK100" s="138"/>
      <c r="BL100" s="138"/>
      <c r="BM100" s="138"/>
      <c r="BN100" s="138"/>
      <c r="BO100" s="138"/>
      <c r="BP100" s="138"/>
      <c r="BQ100" s="138"/>
      <c r="BR100" s="138"/>
      <c r="BS100" s="138"/>
      <c r="BT100" s="138"/>
      <c r="BU100" s="138"/>
      <c r="ES100" s="177"/>
      <c r="ET100" s="177"/>
      <c r="EU100" s="177"/>
      <c r="EV100" s="177"/>
    </row>
    <row r="101" spans="1:152" s="115" customFormat="1" ht="20.25" customHeight="1">
      <c r="A101" s="113"/>
      <c r="B101" s="172"/>
      <c r="C101" s="172"/>
      <c r="D101" s="78"/>
      <c r="E101" s="78"/>
      <c r="F101" s="78"/>
      <c r="G101" s="78"/>
      <c r="H101" s="78"/>
      <c r="I101" s="78"/>
      <c r="J101" s="78"/>
      <c r="K101" s="78"/>
      <c r="L101" s="78"/>
      <c r="M101" s="78"/>
      <c r="N101" s="78"/>
      <c r="O101" s="78"/>
      <c r="P101" s="78"/>
      <c r="Q101" s="78"/>
      <c r="R101" s="78"/>
      <c r="S101" s="78"/>
      <c r="T101" s="121"/>
      <c r="U101" s="121"/>
      <c r="V101" s="121"/>
      <c r="W101" s="121"/>
      <c r="X101" s="121"/>
      <c r="Y101" s="121"/>
      <c r="Z101" s="121"/>
      <c r="AA101" s="121"/>
      <c r="AB101" s="121"/>
      <c r="AC101" s="121"/>
      <c r="AD101" s="121"/>
      <c r="AE101" s="121"/>
      <c r="AF101" s="121"/>
      <c r="AG101" s="121"/>
      <c r="AH101" s="121"/>
      <c r="AI101" s="121"/>
      <c r="AJ101" s="121"/>
      <c r="AK101" s="121"/>
      <c r="AL101" s="121"/>
      <c r="AM101" s="121"/>
      <c r="AN101" s="121"/>
      <c r="AO101" s="121"/>
      <c r="AP101" s="121"/>
      <c r="AQ101" s="121"/>
      <c r="AR101" s="121"/>
      <c r="AS101" s="121"/>
      <c r="AT101" s="258"/>
      <c r="AU101" s="258"/>
      <c r="AV101" s="258"/>
      <c r="AW101" s="258"/>
      <c r="AX101" s="258"/>
      <c r="AY101" s="258"/>
      <c r="AZ101" s="258"/>
      <c r="BA101" s="258"/>
      <c r="BB101" s="260"/>
      <c r="BC101" s="260"/>
      <c r="BD101" s="138"/>
      <c r="BE101" s="138"/>
      <c r="BF101" s="138"/>
      <c r="BG101" s="138"/>
      <c r="BH101" s="138"/>
      <c r="BI101" s="138"/>
      <c r="BJ101" s="138"/>
      <c r="BK101" s="138"/>
      <c r="BL101" s="138"/>
      <c r="BM101" s="138"/>
      <c r="BN101" s="138"/>
      <c r="BO101" s="138"/>
      <c r="BP101" s="138"/>
      <c r="BQ101" s="138"/>
      <c r="BR101" s="138"/>
      <c r="BS101" s="138"/>
      <c r="BT101" s="138"/>
      <c r="BU101" s="138"/>
      <c r="ES101" s="177"/>
      <c r="ET101" s="177"/>
      <c r="EU101" s="177"/>
      <c r="EV101" s="177"/>
    </row>
    <row r="102" spans="1:152" s="115" customFormat="1" ht="20.25" customHeight="1">
      <c r="A102" s="113"/>
      <c r="B102" s="174"/>
      <c r="C102" s="175"/>
      <c r="D102" s="124"/>
      <c r="P102" s="260"/>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0"/>
      <c r="BA102" s="260"/>
      <c r="BB102" s="260"/>
      <c r="BC102" s="260"/>
      <c r="BD102" s="140"/>
      <c r="BE102" s="140"/>
      <c r="BF102" s="140"/>
      <c r="BG102" s="140"/>
      <c r="BH102" s="260"/>
      <c r="BI102" s="260"/>
      <c r="BJ102" s="260"/>
      <c r="ES102" s="177"/>
      <c r="ET102" s="177"/>
      <c r="EU102" s="177"/>
      <c r="EV102" s="177"/>
    </row>
    <row r="103" spans="1:152" s="115" customFormat="1" ht="20.25" customHeight="1">
      <c r="A103" s="113"/>
      <c r="B103" s="172"/>
      <c r="C103" s="172"/>
      <c r="D103" s="141"/>
      <c r="E103" s="141"/>
      <c r="F103" s="141"/>
      <c r="G103" s="141"/>
      <c r="H103" s="141"/>
      <c r="I103" s="141"/>
      <c r="J103" s="141"/>
      <c r="K103" s="141"/>
      <c r="L103" s="141"/>
      <c r="M103" s="141"/>
      <c r="N103" s="141"/>
      <c r="O103" s="141"/>
      <c r="P103" s="141"/>
      <c r="Q103" s="141"/>
      <c r="R103" s="141"/>
      <c r="S103" s="141"/>
      <c r="T103" s="141"/>
      <c r="U103" s="141"/>
      <c r="V103" s="141"/>
      <c r="W103" s="141"/>
      <c r="X103" s="141"/>
      <c r="Y103" s="141"/>
      <c r="Z103" s="141"/>
      <c r="AA103" s="141"/>
      <c r="AB103" s="141"/>
      <c r="AC103" s="141"/>
      <c r="AD103" s="141"/>
      <c r="AE103" s="141"/>
      <c r="AF103" s="141"/>
      <c r="AG103" s="141"/>
      <c r="AH103" s="141"/>
      <c r="AI103" s="141"/>
      <c r="AJ103" s="141"/>
      <c r="AK103" s="141"/>
      <c r="AL103" s="141"/>
      <c r="AM103" s="141"/>
      <c r="AN103" s="141"/>
      <c r="AO103" s="141"/>
      <c r="AP103" s="141"/>
      <c r="AQ103" s="141"/>
      <c r="AR103" s="141"/>
      <c r="AS103" s="141"/>
      <c r="AT103" s="141"/>
      <c r="AU103" s="141"/>
      <c r="AV103" s="141"/>
      <c r="AW103" s="141"/>
      <c r="AX103" s="141"/>
      <c r="AY103" s="141"/>
      <c r="AZ103" s="141"/>
      <c r="BA103" s="141"/>
      <c r="BB103" s="141"/>
      <c r="BC103" s="141"/>
      <c r="BD103" s="142"/>
      <c r="BE103" s="142"/>
      <c r="BF103" s="142"/>
      <c r="BG103" s="142"/>
      <c r="BH103" s="142"/>
      <c r="BI103" s="142"/>
      <c r="BJ103" s="142"/>
      <c r="BK103" s="142"/>
      <c r="BL103" s="142"/>
      <c r="BM103" s="142"/>
      <c r="BN103" s="142"/>
      <c r="BO103" s="142"/>
      <c r="BP103" s="142"/>
      <c r="BQ103" s="142"/>
      <c r="BR103" s="142"/>
      <c r="BS103" s="142"/>
      <c r="BT103" s="142"/>
      <c r="BU103" s="142"/>
      <c r="ES103" s="177"/>
      <c r="ET103" s="177"/>
      <c r="EU103" s="177"/>
      <c r="EV103" s="177"/>
    </row>
    <row r="104" spans="1:152" s="115" customFormat="1" ht="20.25" customHeight="1">
      <c r="A104" s="113"/>
      <c r="B104" s="172"/>
      <c r="C104" s="172"/>
      <c r="D104" s="141"/>
      <c r="E104" s="141"/>
      <c r="F104" s="141"/>
      <c r="G104" s="141"/>
      <c r="H104" s="141"/>
      <c r="I104" s="141"/>
      <c r="J104" s="141"/>
      <c r="K104" s="141"/>
      <c r="L104" s="141"/>
      <c r="M104" s="141"/>
      <c r="N104" s="141"/>
      <c r="O104" s="141"/>
      <c r="P104" s="141"/>
      <c r="Q104" s="141"/>
      <c r="R104" s="141"/>
      <c r="S104" s="141"/>
      <c r="T104" s="141"/>
      <c r="U104" s="141"/>
      <c r="V104" s="141"/>
      <c r="W104" s="141"/>
      <c r="X104" s="141"/>
      <c r="Y104" s="141"/>
      <c r="Z104" s="141"/>
      <c r="AA104" s="141"/>
      <c r="AB104" s="141"/>
      <c r="AC104" s="141"/>
      <c r="AD104" s="141"/>
      <c r="AE104" s="141"/>
      <c r="AF104" s="141"/>
      <c r="AG104" s="141"/>
      <c r="AH104" s="141"/>
      <c r="AI104" s="141"/>
      <c r="AJ104" s="141"/>
      <c r="AK104" s="141"/>
      <c r="AL104" s="141"/>
      <c r="AM104" s="141"/>
      <c r="AN104" s="141"/>
      <c r="AO104" s="141"/>
      <c r="AP104" s="141"/>
      <c r="AQ104" s="141"/>
      <c r="AR104" s="141"/>
      <c r="AS104" s="141"/>
      <c r="AT104" s="141"/>
      <c r="AU104" s="141"/>
      <c r="AV104" s="141"/>
      <c r="AW104" s="141"/>
      <c r="AX104" s="141"/>
      <c r="AY104" s="141"/>
      <c r="AZ104" s="141"/>
      <c r="BA104" s="141"/>
      <c r="BB104" s="141"/>
      <c r="BC104" s="141"/>
      <c r="BD104" s="142"/>
      <c r="BE104" s="142"/>
      <c r="BF104" s="142"/>
      <c r="BG104" s="142"/>
      <c r="BH104" s="142"/>
      <c r="BI104" s="142"/>
      <c r="BJ104" s="142"/>
      <c r="BK104" s="142"/>
      <c r="BL104" s="142"/>
      <c r="BM104" s="142"/>
      <c r="BN104" s="142"/>
      <c r="BO104" s="142"/>
      <c r="BP104" s="142"/>
      <c r="BQ104" s="142"/>
      <c r="BR104" s="142"/>
      <c r="BS104" s="142"/>
      <c r="BT104" s="142"/>
      <c r="BU104" s="142"/>
      <c r="ES104" s="177"/>
      <c r="ET104" s="177"/>
      <c r="EU104" s="177"/>
      <c r="EV104" s="177"/>
    </row>
    <row r="105" spans="1:152" s="115" customFormat="1" ht="20.25" customHeight="1">
      <c r="A105" s="113"/>
      <c r="B105" s="172"/>
      <c r="C105" s="172"/>
      <c r="D105" s="141"/>
      <c r="E105" s="141"/>
      <c r="F105" s="141"/>
      <c r="G105" s="141"/>
      <c r="H105" s="141"/>
      <c r="I105" s="141"/>
      <c r="J105" s="141"/>
      <c r="K105" s="141"/>
      <c r="L105" s="141"/>
      <c r="M105" s="141"/>
      <c r="N105" s="141"/>
      <c r="O105" s="141"/>
      <c r="P105" s="141"/>
      <c r="Q105" s="141"/>
      <c r="R105" s="141"/>
      <c r="S105" s="141"/>
      <c r="T105" s="141"/>
      <c r="U105" s="141"/>
      <c r="V105" s="141"/>
      <c r="W105" s="141"/>
      <c r="X105" s="141"/>
      <c r="Y105" s="141"/>
      <c r="Z105" s="141"/>
      <c r="AA105" s="141"/>
      <c r="AB105" s="141"/>
      <c r="AC105" s="141"/>
      <c r="AD105" s="141"/>
      <c r="AE105" s="141"/>
      <c r="AF105" s="141"/>
      <c r="AG105" s="141"/>
      <c r="AH105" s="141"/>
      <c r="AI105" s="141"/>
      <c r="AJ105" s="141"/>
      <c r="AK105" s="141"/>
      <c r="AL105" s="141"/>
      <c r="AM105" s="141"/>
      <c r="AN105" s="141"/>
      <c r="AO105" s="141"/>
      <c r="AP105" s="141"/>
      <c r="AQ105" s="141"/>
      <c r="AR105" s="141"/>
      <c r="AS105" s="141"/>
      <c r="AT105" s="141"/>
      <c r="AU105" s="141"/>
      <c r="AV105" s="141"/>
      <c r="AW105" s="141"/>
      <c r="AX105" s="141"/>
      <c r="AY105" s="141"/>
      <c r="AZ105" s="141"/>
      <c r="BA105" s="141"/>
      <c r="BB105" s="141"/>
      <c r="BC105" s="141"/>
      <c r="BD105" s="142"/>
      <c r="BE105" s="142"/>
      <c r="BF105" s="142"/>
      <c r="BG105" s="142"/>
      <c r="BH105" s="142"/>
      <c r="BI105" s="142"/>
      <c r="BJ105" s="142"/>
      <c r="BK105" s="142"/>
      <c r="BL105" s="142"/>
      <c r="BM105" s="142"/>
      <c r="BN105" s="142"/>
      <c r="BO105" s="142"/>
      <c r="BP105" s="142"/>
      <c r="BQ105" s="142"/>
      <c r="BR105" s="142"/>
      <c r="BS105" s="142"/>
      <c r="BT105" s="142"/>
      <c r="BU105" s="142"/>
      <c r="ES105" s="177"/>
      <c r="ET105" s="177"/>
      <c r="EU105" s="177"/>
      <c r="EV105" s="177"/>
    </row>
    <row r="106" spans="1:152" s="115" customFormat="1" ht="20.25" customHeight="1">
      <c r="A106" s="113"/>
      <c r="B106" s="172"/>
      <c r="C106" s="172"/>
      <c r="D106" s="143"/>
      <c r="E106" s="143"/>
      <c r="F106" s="143"/>
      <c r="G106" s="143"/>
      <c r="H106" s="143"/>
      <c r="I106" s="143"/>
      <c r="J106" s="143"/>
      <c r="K106" s="143"/>
      <c r="L106" s="143"/>
      <c r="M106" s="143"/>
      <c r="N106" s="143"/>
      <c r="O106" s="143"/>
      <c r="P106" s="143"/>
      <c r="Q106" s="143"/>
      <c r="R106" s="143"/>
      <c r="S106" s="143"/>
      <c r="T106" s="143"/>
      <c r="U106" s="143"/>
      <c r="V106" s="143"/>
      <c r="W106" s="143"/>
      <c r="X106" s="143"/>
      <c r="Y106" s="143"/>
      <c r="Z106" s="143"/>
      <c r="AA106" s="143"/>
      <c r="AB106" s="143"/>
      <c r="AC106" s="143"/>
      <c r="AD106" s="143"/>
      <c r="AE106" s="143"/>
      <c r="AF106" s="143"/>
      <c r="AG106" s="143"/>
      <c r="AH106" s="143"/>
      <c r="AI106" s="143"/>
      <c r="AJ106" s="143"/>
      <c r="AK106" s="143"/>
      <c r="AL106" s="143"/>
      <c r="AM106" s="143"/>
      <c r="AN106" s="143"/>
      <c r="AO106" s="143"/>
      <c r="AP106" s="143"/>
      <c r="AQ106" s="143"/>
      <c r="AR106" s="143"/>
      <c r="AS106" s="143"/>
      <c r="AT106" s="143"/>
      <c r="AU106" s="143"/>
      <c r="AV106" s="143"/>
      <c r="AW106" s="143"/>
      <c r="AX106" s="143"/>
      <c r="AY106" s="143"/>
      <c r="AZ106" s="143"/>
      <c r="BA106" s="143"/>
      <c r="BB106" s="143"/>
      <c r="BC106" s="143"/>
      <c r="BD106" s="143"/>
      <c r="BE106" s="143"/>
      <c r="BF106" s="143"/>
      <c r="BG106" s="143"/>
      <c r="BH106" s="143"/>
      <c r="BI106" s="143"/>
      <c r="BJ106" s="143"/>
      <c r="BK106" s="143"/>
      <c r="BL106" s="143"/>
      <c r="BM106" s="143"/>
      <c r="BN106" s="143"/>
      <c r="BO106" s="143"/>
      <c r="BP106" s="143"/>
      <c r="BQ106" s="143"/>
      <c r="BR106" s="143"/>
      <c r="BS106" s="143"/>
      <c r="BT106" s="143"/>
      <c r="BU106" s="143"/>
      <c r="ES106" s="177"/>
      <c r="ET106" s="177"/>
      <c r="EU106" s="177"/>
      <c r="EV106" s="177"/>
    </row>
    <row r="107" spans="1:152" s="115" customFormat="1" ht="20.25" customHeight="1">
      <c r="A107" s="113"/>
      <c r="B107" s="172"/>
      <c r="C107" s="172"/>
      <c r="D107" s="143"/>
      <c r="E107" s="143"/>
      <c r="F107" s="143"/>
      <c r="G107" s="143"/>
      <c r="H107" s="143"/>
      <c r="I107" s="143"/>
      <c r="J107" s="143"/>
      <c r="K107" s="143"/>
      <c r="L107" s="143"/>
      <c r="M107" s="143"/>
      <c r="N107" s="143"/>
      <c r="O107" s="143"/>
      <c r="P107" s="143"/>
      <c r="Q107" s="143"/>
      <c r="R107" s="143"/>
      <c r="S107" s="143"/>
      <c r="T107" s="143"/>
      <c r="U107" s="143"/>
      <c r="V107" s="143"/>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43"/>
      <c r="AV107" s="143"/>
      <c r="AW107" s="143"/>
      <c r="AX107" s="143"/>
      <c r="AY107" s="143"/>
      <c r="AZ107" s="143"/>
      <c r="BA107" s="143"/>
      <c r="BB107" s="143"/>
      <c r="BC107" s="143"/>
      <c r="BD107" s="143"/>
      <c r="BE107" s="143"/>
      <c r="BF107" s="143"/>
      <c r="BG107" s="143"/>
      <c r="BH107" s="143"/>
      <c r="BI107" s="143"/>
      <c r="BJ107" s="143"/>
      <c r="BK107" s="143"/>
      <c r="BL107" s="143"/>
      <c r="BM107" s="143"/>
      <c r="BN107" s="143"/>
      <c r="BO107" s="143"/>
      <c r="BP107" s="143"/>
      <c r="BQ107" s="143"/>
      <c r="BR107" s="143"/>
      <c r="BS107" s="143"/>
      <c r="BT107" s="143"/>
      <c r="BU107" s="143"/>
      <c r="ES107" s="177"/>
      <c r="ET107" s="177"/>
      <c r="EU107" s="177"/>
      <c r="EV107" s="177"/>
    </row>
    <row r="108" spans="1:152" s="115" customFormat="1" ht="20.25" customHeight="1">
      <c r="A108" s="113"/>
      <c r="B108" s="172"/>
      <c r="C108" s="172"/>
      <c r="D108" s="143"/>
      <c r="E108" s="143"/>
      <c r="F108" s="143"/>
      <c r="G108" s="143"/>
      <c r="H108" s="143"/>
      <c r="I108" s="143"/>
      <c r="J108" s="143"/>
      <c r="K108" s="143"/>
      <c r="L108" s="143"/>
      <c r="M108" s="143"/>
      <c r="N108" s="143"/>
      <c r="O108" s="143"/>
      <c r="P108" s="143"/>
      <c r="Q108" s="143"/>
      <c r="R108" s="143"/>
      <c r="S108" s="143"/>
      <c r="T108" s="143"/>
      <c r="U108" s="143"/>
      <c r="V108" s="143"/>
      <c r="W108" s="143"/>
      <c r="X108" s="143"/>
      <c r="Y108" s="143"/>
      <c r="Z108" s="143"/>
      <c r="AA108" s="143"/>
      <c r="AB108" s="143"/>
      <c r="AC108" s="143"/>
      <c r="AD108" s="143"/>
      <c r="AE108" s="143"/>
      <c r="AF108" s="143"/>
      <c r="AG108" s="143"/>
      <c r="AH108" s="143"/>
      <c r="AI108" s="143"/>
      <c r="AJ108" s="143"/>
      <c r="AK108" s="143"/>
      <c r="AL108" s="143"/>
      <c r="AM108" s="143"/>
      <c r="AN108" s="143"/>
      <c r="AO108" s="143"/>
      <c r="AP108" s="143"/>
      <c r="AQ108" s="143"/>
      <c r="AR108" s="143"/>
      <c r="AS108" s="143"/>
      <c r="AT108" s="143"/>
      <c r="AU108" s="143"/>
      <c r="AV108" s="143"/>
      <c r="AW108" s="143"/>
      <c r="AX108" s="143"/>
      <c r="AY108" s="143"/>
      <c r="AZ108" s="143"/>
      <c r="BA108" s="143"/>
      <c r="BB108" s="143"/>
      <c r="BC108" s="143"/>
      <c r="BD108" s="143"/>
      <c r="BE108" s="143"/>
      <c r="BF108" s="143"/>
      <c r="BG108" s="143"/>
      <c r="BH108" s="143"/>
      <c r="BI108" s="143"/>
      <c r="BJ108" s="143"/>
      <c r="BK108" s="143"/>
      <c r="BL108" s="143"/>
      <c r="BM108" s="143"/>
      <c r="BN108" s="143"/>
      <c r="BO108" s="143"/>
      <c r="BP108" s="143"/>
      <c r="BQ108" s="143"/>
      <c r="BR108" s="143"/>
      <c r="BS108" s="143"/>
      <c r="BT108" s="143"/>
      <c r="BU108" s="143"/>
      <c r="ES108" s="177"/>
      <c r="ET108" s="177"/>
      <c r="EU108" s="177"/>
      <c r="EV108" s="177"/>
    </row>
    <row r="109" spans="1:152" s="115" customFormat="1" ht="20.25" customHeight="1">
      <c r="A109" s="113"/>
      <c r="B109" s="174"/>
      <c r="C109" s="175"/>
      <c r="D109" s="124"/>
      <c r="P109" s="260"/>
      <c r="Q109" s="260"/>
      <c r="R109" s="260"/>
      <c r="S109" s="260"/>
      <c r="T109" s="260"/>
      <c r="U109" s="260"/>
      <c r="V109" s="260"/>
      <c r="W109" s="260"/>
      <c r="X109" s="260"/>
      <c r="Y109" s="260"/>
      <c r="Z109" s="260"/>
      <c r="AA109" s="260"/>
      <c r="AB109" s="260"/>
      <c r="AC109" s="260"/>
      <c r="AD109" s="260"/>
      <c r="AE109" s="260"/>
      <c r="AF109" s="260"/>
      <c r="AG109" s="260"/>
      <c r="AH109" s="260"/>
      <c r="AI109" s="260"/>
      <c r="AJ109" s="260"/>
      <c r="AK109" s="260"/>
      <c r="AL109" s="260"/>
      <c r="AM109" s="260"/>
      <c r="AN109" s="260"/>
      <c r="AO109" s="260"/>
      <c r="AP109" s="260"/>
      <c r="AQ109" s="260"/>
      <c r="AR109" s="260"/>
      <c r="AS109" s="260"/>
      <c r="AT109" s="260"/>
      <c r="AU109" s="260"/>
      <c r="AV109" s="260"/>
      <c r="AW109" s="260"/>
      <c r="AX109" s="260"/>
      <c r="AY109" s="260"/>
      <c r="AZ109" s="260"/>
      <c r="BA109" s="260"/>
      <c r="BB109" s="260"/>
      <c r="BC109" s="260"/>
      <c r="BD109" s="140"/>
      <c r="BE109" s="140"/>
      <c r="BF109" s="140"/>
      <c r="BG109" s="140"/>
      <c r="BH109" s="260"/>
      <c r="BI109" s="260"/>
      <c r="BJ109" s="260"/>
      <c r="ES109" s="177"/>
      <c r="ET109" s="177"/>
      <c r="EU109" s="177"/>
      <c r="EV109" s="177"/>
    </row>
    <row r="110" spans="1:152" s="109" customFormat="1" ht="20.25" customHeight="1">
      <c r="A110" s="106"/>
      <c r="B110" s="178"/>
      <c r="C110" s="156"/>
      <c r="D110" s="117"/>
      <c r="P110" s="335"/>
      <c r="Q110" s="335"/>
      <c r="R110" s="335"/>
      <c r="S110" s="335"/>
      <c r="T110" s="335"/>
      <c r="U110" s="335"/>
      <c r="V110" s="335"/>
      <c r="W110" s="335"/>
      <c r="X110" s="335"/>
      <c r="Y110" s="335"/>
      <c r="Z110" s="335"/>
      <c r="AA110" s="335"/>
      <c r="AB110" s="335"/>
      <c r="AC110" s="335"/>
      <c r="AD110" s="335"/>
      <c r="AE110" s="335"/>
      <c r="AF110" s="335"/>
      <c r="AG110" s="335"/>
      <c r="AH110" s="335"/>
      <c r="AI110" s="335"/>
      <c r="AJ110" s="335"/>
      <c r="AK110" s="335"/>
      <c r="AL110" s="335"/>
      <c r="AM110" s="335"/>
      <c r="AN110" s="335"/>
      <c r="AO110" s="335"/>
      <c r="AP110" s="335"/>
      <c r="AQ110" s="335"/>
      <c r="AR110" s="335"/>
      <c r="AS110" s="335"/>
      <c r="AT110" s="335"/>
      <c r="AU110" s="335"/>
      <c r="AV110" s="335"/>
      <c r="AW110" s="335"/>
      <c r="AX110" s="335"/>
      <c r="AY110" s="335"/>
      <c r="AZ110" s="335"/>
      <c r="BA110" s="335"/>
      <c r="BB110" s="335"/>
      <c r="BC110" s="335"/>
      <c r="BD110" s="122"/>
      <c r="BE110" s="122"/>
      <c r="BF110" s="122"/>
      <c r="BG110" s="122"/>
      <c r="BH110" s="335"/>
      <c r="BI110" s="335"/>
      <c r="BJ110" s="335"/>
      <c r="BK110" s="111"/>
      <c r="ES110" s="290"/>
      <c r="ET110" s="290"/>
      <c r="EU110" s="290"/>
      <c r="EV110" s="290"/>
    </row>
    <row r="111" spans="2:152" s="108" customFormat="1" ht="20.25" customHeight="1">
      <c r="B111" s="178"/>
      <c r="C111" s="178"/>
      <c r="ES111" s="179"/>
      <c r="ET111" s="179"/>
      <c r="EU111" s="179"/>
      <c r="EV111" s="179"/>
    </row>
    <row r="112" spans="2:152" s="108" customFormat="1" ht="20.25" customHeight="1">
      <c r="B112" s="178"/>
      <c r="C112" s="178"/>
      <c r="ES112" s="179"/>
      <c r="ET112" s="179"/>
      <c r="EU112" s="179"/>
      <c r="EV112" s="179"/>
    </row>
    <row r="113" spans="2:152" s="108" customFormat="1" ht="20.25" customHeight="1">
      <c r="B113" s="178"/>
      <c r="C113" s="178"/>
      <c r="T113" s="144"/>
      <c r="U113" s="144"/>
      <c r="V113" s="144"/>
      <c r="W113" s="144"/>
      <c r="X113" s="144"/>
      <c r="Y113" s="144"/>
      <c r="Z113" s="144"/>
      <c r="AA113" s="144"/>
      <c r="AB113" s="145"/>
      <c r="AC113" s="145"/>
      <c r="ES113" s="179"/>
      <c r="ET113" s="179"/>
      <c r="EU113" s="179"/>
      <c r="EV113" s="179"/>
    </row>
    <row r="114" spans="2:152" s="108" customFormat="1" ht="20.25" customHeight="1">
      <c r="B114" s="178"/>
      <c r="C114" s="178"/>
      <c r="T114" s="144"/>
      <c r="U114" s="144"/>
      <c r="V114" s="144"/>
      <c r="W114" s="144"/>
      <c r="X114" s="144"/>
      <c r="Y114" s="144"/>
      <c r="Z114" s="144"/>
      <c r="AA114" s="144"/>
      <c r="AB114" s="145"/>
      <c r="AC114" s="145"/>
      <c r="ES114" s="179"/>
      <c r="ET114" s="179"/>
      <c r="EU114" s="179"/>
      <c r="EV114" s="179"/>
    </row>
    <row r="115" spans="2:152" s="108" customFormat="1" ht="20.25" customHeight="1">
      <c r="B115" s="178"/>
      <c r="C115" s="178"/>
      <c r="T115" s="144"/>
      <c r="U115" s="144"/>
      <c r="V115" s="144"/>
      <c r="W115" s="144"/>
      <c r="X115" s="144"/>
      <c r="Y115" s="144"/>
      <c r="Z115" s="144"/>
      <c r="AA115" s="144"/>
      <c r="AB115" s="145"/>
      <c r="AC115" s="145"/>
      <c r="ES115" s="179"/>
      <c r="ET115" s="179"/>
      <c r="EU115" s="179"/>
      <c r="EV115" s="179"/>
    </row>
    <row r="116" spans="2:152" s="108" customFormat="1" ht="20.25" customHeight="1">
      <c r="B116" s="178"/>
      <c r="C116" s="178"/>
      <c r="U116" s="145"/>
      <c r="V116" s="145"/>
      <c r="W116" s="145"/>
      <c r="X116" s="145"/>
      <c r="Y116" s="145"/>
      <c r="Z116" s="145"/>
      <c r="AA116" s="145"/>
      <c r="AB116" s="145"/>
      <c r="AC116" s="145"/>
      <c r="ES116" s="179"/>
      <c r="ET116" s="179"/>
      <c r="EU116" s="179"/>
      <c r="EV116" s="179"/>
    </row>
    <row r="117" spans="2:152" s="108" customFormat="1" ht="20.25" customHeight="1">
      <c r="B117" s="178"/>
      <c r="C117" s="178"/>
      <c r="T117" s="145"/>
      <c r="U117" s="145"/>
      <c r="V117" s="145"/>
      <c r="W117" s="145"/>
      <c r="X117" s="145"/>
      <c r="Y117" s="145"/>
      <c r="Z117" s="145"/>
      <c r="AA117" s="145"/>
      <c r="AB117" s="145"/>
      <c r="AC117" s="145"/>
      <c r="ES117" s="179"/>
      <c r="ET117" s="179"/>
      <c r="EU117" s="179"/>
      <c r="EV117" s="179"/>
    </row>
    <row r="118" spans="2:152" s="108" customFormat="1" ht="20.25" customHeight="1">
      <c r="B118" s="178"/>
      <c r="C118" s="178"/>
      <c r="T118" s="145"/>
      <c r="U118" s="145"/>
      <c r="V118" s="145"/>
      <c r="W118" s="145"/>
      <c r="X118" s="145"/>
      <c r="Y118" s="145"/>
      <c r="Z118" s="145"/>
      <c r="AA118" s="145"/>
      <c r="AB118" s="145"/>
      <c r="AC118" s="145"/>
      <c r="ES118" s="179"/>
      <c r="ET118" s="179"/>
      <c r="EU118" s="179"/>
      <c r="EV118" s="179"/>
    </row>
    <row r="119" spans="2:152" s="108" customFormat="1" ht="20.25" customHeight="1">
      <c r="B119" s="178"/>
      <c r="C119" s="178"/>
      <c r="T119" s="145"/>
      <c r="U119" s="145"/>
      <c r="V119" s="145"/>
      <c r="W119" s="145"/>
      <c r="X119" s="145"/>
      <c r="Y119" s="145"/>
      <c r="Z119" s="145"/>
      <c r="AA119" s="145"/>
      <c r="AB119" s="145"/>
      <c r="AC119" s="145"/>
      <c r="ES119" s="179"/>
      <c r="ET119" s="179"/>
      <c r="EU119" s="179"/>
      <c r="EV119" s="179"/>
    </row>
    <row r="120" spans="2:152" s="108" customFormat="1" ht="20.25" customHeight="1">
      <c r="B120" s="178"/>
      <c r="C120" s="178"/>
      <c r="T120" s="145"/>
      <c r="U120" s="145"/>
      <c r="V120" s="145"/>
      <c r="W120" s="145"/>
      <c r="X120" s="145"/>
      <c r="Y120" s="145"/>
      <c r="Z120" s="145"/>
      <c r="AA120" s="145"/>
      <c r="AB120" s="145"/>
      <c r="AC120" s="145"/>
      <c r="ES120" s="179"/>
      <c r="ET120" s="179"/>
      <c r="EU120" s="179"/>
      <c r="EV120" s="179"/>
    </row>
    <row r="121" spans="2:152" s="108" customFormat="1" ht="20.25" customHeight="1">
      <c r="B121" s="178"/>
      <c r="C121" s="178"/>
      <c r="T121" s="145"/>
      <c r="U121" s="145"/>
      <c r="V121" s="145"/>
      <c r="W121" s="145"/>
      <c r="X121" s="145"/>
      <c r="Y121" s="145"/>
      <c r="Z121" s="145"/>
      <c r="AA121" s="145"/>
      <c r="AB121" s="145"/>
      <c r="AC121" s="145"/>
      <c r="ES121" s="179"/>
      <c r="ET121" s="179"/>
      <c r="EU121" s="179"/>
      <c r="EV121" s="179"/>
    </row>
    <row r="122" spans="2:152" s="108" customFormat="1" ht="20.25" customHeight="1">
      <c r="B122" s="178"/>
      <c r="C122" s="178"/>
      <c r="ES122" s="179"/>
      <c r="ET122" s="179"/>
      <c r="EU122" s="179"/>
      <c r="EV122" s="179"/>
    </row>
    <row r="123" spans="2:152" s="108" customFormat="1" ht="20.25" customHeight="1">
      <c r="B123" s="178"/>
      <c r="C123" s="178"/>
      <c r="ES123" s="179"/>
      <c r="ET123" s="179"/>
      <c r="EU123" s="179"/>
      <c r="EV123" s="179"/>
    </row>
    <row r="124" spans="56:59" ht="20.25" customHeight="1">
      <c r="BD124" s="118"/>
      <c r="BE124" s="118"/>
      <c r="BF124" s="118"/>
      <c r="BG124" s="118"/>
    </row>
    <row r="125" spans="56:59" ht="20.25" customHeight="1">
      <c r="BD125" s="118"/>
      <c r="BE125" s="118"/>
      <c r="BF125" s="118"/>
      <c r="BG125" s="118"/>
    </row>
    <row r="126" spans="56:59" ht="20.25" customHeight="1">
      <c r="BD126" s="118"/>
      <c r="BE126" s="118"/>
      <c r="BF126" s="118"/>
      <c r="BG126" s="118"/>
    </row>
    <row r="127" spans="56:59" ht="20.25" customHeight="1">
      <c r="BD127" s="118"/>
      <c r="BE127" s="118"/>
      <c r="BF127" s="118"/>
      <c r="BG127" s="118"/>
    </row>
    <row r="128" spans="56:59" ht="20.25" customHeight="1">
      <c r="BD128" s="118"/>
      <c r="BE128" s="118"/>
      <c r="BF128" s="118"/>
      <c r="BG128" s="118"/>
    </row>
    <row r="129" spans="56:59" ht="20.25" customHeight="1">
      <c r="BD129" s="118"/>
      <c r="BE129" s="118"/>
      <c r="BF129" s="118"/>
      <c r="BG129" s="118"/>
    </row>
    <row r="130" spans="56:59" ht="20.25" customHeight="1">
      <c r="BD130" s="1400"/>
      <c r="BE130" s="1400"/>
      <c r="BF130" s="1400"/>
      <c r="BG130" s="1400"/>
    </row>
    <row r="131" spans="56:59" ht="20.25" customHeight="1">
      <c r="BD131" s="1400"/>
      <c r="BE131" s="1400"/>
      <c r="BF131" s="1400"/>
      <c r="BG131" s="1400"/>
    </row>
    <row r="132" spans="56:59" ht="20.25" customHeight="1">
      <c r="BD132" s="1400"/>
      <c r="BE132" s="1400"/>
      <c r="BF132" s="1400"/>
      <c r="BG132" s="1400"/>
    </row>
    <row r="133" spans="56:59" ht="20.25" customHeight="1">
      <c r="BD133" s="1400"/>
      <c r="BE133" s="1400"/>
      <c r="BF133" s="1400"/>
      <c r="BG133" s="1400"/>
    </row>
    <row r="134" spans="56:59" ht="20.25" customHeight="1">
      <c r="BD134" s="1400"/>
      <c r="BE134" s="1400"/>
      <c r="BF134" s="1400"/>
      <c r="BG134" s="1400"/>
    </row>
  </sheetData>
  <sheetProtection password="CF60" sheet="1" objects="1" scenarios="1"/>
  <mergeCells count="85">
    <mergeCell ref="FD16:FM16"/>
    <mergeCell ref="FD17:FM17"/>
    <mergeCell ref="B34:C58"/>
    <mergeCell ref="D50:AC53"/>
    <mergeCell ref="AD62:AM63"/>
    <mergeCell ref="AN62:BK67"/>
    <mergeCell ref="AN37:BK58"/>
    <mergeCell ref="D54:AC56"/>
    <mergeCell ref="D57:X58"/>
    <mergeCell ref="Y57:Z58"/>
    <mergeCell ref="AA57:AC58"/>
    <mergeCell ref="AA46:AC47"/>
    <mergeCell ref="AA48:AC49"/>
    <mergeCell ref="D42:X43"/>
    <mergeCell ref="Y42:Z43"/>
    <mergeCell ref="D44:X45"/>
    <mergeCell ref="Y46:Z47"/>
    <mergeCell ref="D48:X49"/>
    <mergeCell ref="Y48:Z49"/>
    <mergeCell ref="AD64:AM65"/>
    <mergeCell ref="AD66:AM67"/>
    <mergeCell ref="D62:AC63"/>
    <mergeCell ref="D64:AC65"/>
    <mergeCell ref="D66:AC67"/>
    <mergeCell ref="ES7:FM7"/>
    <mergeCell ref="ES8:FM8"/>
    <mergeCell ref="ES1:FM1"/>
    <mergeCell ref="ES2:FM2"/>
    <mergeCell ref="ES3:FM3"/>
    <mergeCell ref="ES4:FM4"/>
    <mergeCell ref="ES5:FM5"/>
    <mergeCell ref="ES6:FM6"/>
    <mergeCell ref="B68:C70"/>
    <mergeCell ref="A1:BV2"/>
    <mergeCell ref="AD24:AM28"/>
    <mergeCell ref="AD29:AM33"/>
    <mergeCell ref="D14:AC18"/>
    <mergeCell ref="D19:AC23"/>
    <mergeCell ref="D24:AC28"/>
    <mergeCell ref="D29:AC33"/>
    <mergeCell ref="AN14:BK18"/>
    <mergeCell ref="AN19:BK23"/>
    <mergeCell ref="AN24:BK28"/>
    <mergeCell ref="AN29:BK33"/>
    <mergeCell ref="AD37:AM53"/>
    <mergeCell ref="BL68:BU70"/>
    <mergeCell ref="D68:BK70"/>
    <mergeCell ref="AS3:AV3"/>
    <mergeCell ref="BD134:BG134"/>
    <mergeCell ref="BD131:BG131"/>
    <mergeCell ref="BD132:BG132"/>
    <mergeCell ref="BD130:BG130"/>
    <mergeCell ref="BD133:BG133"/>
    <mergeCell ref="BL34:BU36"/>
    <mergeCell ref="D6:BK10"/>
    <mergeCell ref="D11:BK13"/>
    <mergeCell ref="BL59:BU61"/>
    <mergeCell ref="D59:BK61"/>
    <mergeCell ref="AD54:AM58"/>
    <mergeCell ref="BL37:BU58"/>
    <mergeCell ref="D37:AC41"/>
    <mergeCell ref="AA42:AC43"/>
    <mergeCell ref="AA44:AC45"/>
    <mergeCell ref="D34:BK36"/>
    <mergeCell ref="AD14:AM18"/>
    <mergeCell ref="AD19:AM23"/>
    <mergeCell ref="BL6:BU10"/>
    <mergeCell ref="Y44:Z45"/>
    <mergeCell ref="D46:X47"/>
    <mergeCell ref="BL62:BU67"/>
    <mergeCell ref="B6:C10"/>
    <mergeCell ref="B59:C67"/>
    <mergeCell ref="FD19:FM23"/>
    <mergeCell ref="FD24:FM28"/>
    <mergeCell ref="FD29:FM33"/>
    <mergeCell ref="FD14:FM14"/>
    <mergeCell ref="FD15:FM15"/>
    <mergeCell ref="B11:C33"/>
    <mergeCell ref="BL11:BU13"/>
    <mergeCell ref="ET11:FC13"/>
    <mergeCell ref="ET14:FC18"/>
    <mergeCell ref="ET19:FC23"/>
    <mergeCell ref="ET24:FC28"/>
    <mergeCell ref="ET29:FC33"/>
    <mergeCell ref="BL14:BU33"/>
  </mergeCells>
  <conditionalFormatting sqref="BD103:BU105">
    <cfRule type="cellIs" priority="4" dxfId="1" operator="equal" stopIfTrue="1">
      <formula>"OK"</formula>
    </cfRule>
    <cfRule type="cellIs" priority="5" dxfId="1" operator="equal" stopIfTrue="1">
      <formula>"SI"</formula>
    </cfRule>
    <cfRule type="cellIs" priority="6" dxfId="0" operator="equal" stopIfTrue="1">
      <formula>"NO"</formula>
    </cfRule>
    <cfRule type="cellIs" priority="7" dxfId="0" operator="equal" stopIfTrue="1">
      <formula>"SI"</formula>
    </cfRule>
  </conditionalFormatting>
  <conditionalFormatting sqref="BL68:BU70">
    <cfRule type="cellIs" priority="2" dxfId="0" operator="lessThan" stopIfTrue="1">
      <formula>20</formula>
    </cfRule>
    <cfRule type="cellIs" priority="3" dxfId="1" operator="greaterThanOrEqual" stopIfTrue="1">
      <formula>20</formula>
    </cfRule>
  </conditionalFormatting>
  <conditionalFormatting sqref="AD66:AM67">
    <cfRule type="expression" priority="1" dxfId="0">
      <formula>$AD$66&gt;100%</formula>
    </cfRule>
  </conditionalFormatting>
  <printOptions horizontalCentered="1"/>
  <pageMargins left="0.5905511811023623" right="0.5905511811023623" top="0.5905511811023623" bottom="0.5905511811023623" header="0.31496062992125984" footer="0.31496062992125984"/>
  <pageSetup fitToHeight="1" fitToWidth="1" horizontalDpi="600" verticalDpi="600" orientation="portrait" paperSize="9" scale="31" r:id="rId1"/>
  <headerFooter alignWithMargins="0">
    <oddHeader>&amp;C&amp;18Regione Liguria - Piano Aziendale di Sviluppo&amp;R&amp;12SOTTOMISURA 4.1</oddHeader>
    <oddFooter>&amp;C&amp;14&amp;A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ET397"/>
  <sheetViews>
    <sheetView showGridLines="0" view="pageBreakPreview" zoomScale="55" zoomScaleNormal="60" zoomScaleSheetLayoutView="55" zoomScalePageLayoutView="50" workbookViewId="0" topLeftCell="A1">
      <selection activeCell="B3" sqref="B3"/>
    </sheetView>
  </sheetViews>
  <sheetFormatPr defaultColWidth="3.8515625" defaultRowHeight="20.25" customHeight="1"/>
  <cols>
    <col min="1" max="1" width="4.421875" style="82" customWidth="1"/>
    <col min="2" max="47" width="3.8515625" style="82" customWidth="1"/>
    <col min="48" max="48" width="3.8515625" style="80" customWidth="1"/>
    <col min="49" max="60" width="3.8515625" style="82" customWidth="1"/>
    <col min="61" max="61" width="4.421875" style="82" customWidth="1"/>
    <col min="62" max="16384" width="3.8515625" style="82" customWidth="1"/>
  </cols>
  <sheetData>
    <row r="1" spans="2:60" s="35" customFormat="1" ht="17.25">
      <c r="B1" s="1498" t="s">
        <v>710</v>
      </c>
      <c r="C1" s="1498"/>
      <c r="D1" s="1498"/>
      <c r="E1" s="1498"/>
      <c r="F1" s="1498"/>
      <c r="G1" s="1498"/>
      <c r="H1" s="1498"/>
      <c r="I1" s="1498"/>
      <c r="J1" s="1498"/>
      <c r="K1" s="1498"/>
      <c r="L1" s="1498"/>
      <c r="M1" s="1498"/>
      <c r="N1" s="1498"/>
      <c r="O1" s="1498"/>
      <c r="P1" s="1498"/>
      <c r="Q1" s="1498"/>
      <c r="R1" s="1498"/>
      <c r="S1" s="1498"/>
      <c r="T1" s="1498"/>
      <c r="U1" s="1498"/>
      <c r="V1" s="1498"/>
      <c r="W1" s="1498"/>
      <c r="X1" s="1498"/>
      <c r="Y1" s="1498"/>
      <c r="Z1" s="1498"/>
      <c r="AA1" s="1498"/>
      <c r="AB1" s="1498"/>
      <c r="AC1" s="1498"/>
      <c r="AD1" s="1498"/>
      <c r="AE1" s="1498"/>
      <c r="AF1" s="1498"/>
      <c r="AG1" s="1498"/>
      <c r="AH1" s="1498"/>
      <c r="AI1" s="1498"/>
      <c r="AJ1" s="1498"/>
      <c r="AK1" s="1498"/>
      <c r="AL1" s="1498"/>
      <c r="AM1" s="1498"/>
      <c r="AN1" s="1498"/>
      <c r="AO1" s="1498"/>
      <c r="AP1" s="1498"/>
      <c r="AQ1" s="1498"/>
      <c r="AR1" s="1498"/>
      <c r="AS1" s="1498"/>
      <c r="AT1" s="1498"/>
      <c r="AU1" s="1498"/>
      <c r="AV1" s="1498"/>
      <c r="AW1" s="1498"/>
      <c r="AX1" s="1498"/>
      <c r="AY1" s="1498"/>
      <c r="AZ1" s="1498"/>
      <c r="BA1" s="1498"/>
      <c r="BB1" s="1498"/>
      <c r="BC1" s="1498"/>
      <c r="BD1" s="1498"/>
      <c r="BE1" s="1498"/>
      <c r="BF1" s="1498"/>
      <c r="BG1" s="1498"/>
      <c r="BH1" s="1498"/>
    </row>
    <row r="2" spans="2:60" s="181" customFormat="1" ht="30" customHeight="1">
      <c r="B2" s="1498"/>
      <c r="C2" s="1498"/>
      <c r="D2" s="1498"/>
      <c r="E2" s="1498"/>
      <c r="F2" s="1498"/>
      <c r="G2" s="1498"/>
      <c r="H2" s="1498"/>
      <c r="I2" s="1498"/>
      <c r="J2" s="1498"/>
      <c r="K2" s="1498"/>
      <c r="L2" s="1498"/>
      <c r="M2" s="1498"/>
      <c r="N2" s="1498"/>
      <c r="O2" s="1498"/>
      <c r="P2" s="1498"/>
      <c r="Q2" s="1498"/>
      <c r="R2" s="1498"/>
      <c r="S2" s="1498"/>
      <c r="T2" s="1498"/>
      <c r="U2" s="1498"/>
      <c r="V2" s="1498"/>
      <c r="W2" s="1498"/>
      <c r="X2" s="1498"/>
      <c r="Y2" s="1498"/>
      <c r="Z2" s="1498"/>
      <c r="AA2" s="1498"/>
      <c r="AB2" s="1498"/>
      <c r="AC2" s="1498"/>
      <c r="AD2" s="1498"/>
      <c r="AE2" s="1498"/>
      <c r="AF2" s="1498"/>
      <c r="AG2" s="1498"/>
      <c r="AH2" s="1498"/>
      <c r="AI2" s="1498"/>
      <c r="AJ2" s="1498"/>
      <c r="AK2" s="1498"/>
      <c r="AL2" s="1498"/>
      <c r="AM2" s="1498"/>
      <c r="AN2" s="1498"/>
      <c r="AO2" s="1498"/>
      <c r="AP2" s="1498"/>
      <c r="AQ2" s="1498"/>
      <c r="AR2" s="1498"/>
      <c r="AS2" s="1498"/>
      <c r="AT2" s="1498"/>
      <c r="AU2" s="1498"/>
      <c r="AV2" s="1498"/>
      <c r="AW2" s="1498"/>
      <c r="AX2" s="1498"/>
      <c r="AY2" s="1498"/>
      <c r="AZ2" s="1498"/>
      <c r="BA2" s="1498"/>
      <c r="BB2" s="1498"/>
      <c r="BC2" s="1498"/>
      <c r="BD2" s="1498"/>
      <c r="BE2" s="1498"/>
      <c r="BF2" s="1498"/>
      <c r="BG2" s="1498"/>
      <c r="BH2" s="1498"/>
    </row>
    <row r="3" spans="1:48" s="3" customFormat="1" ht="20.25" customHeight="1">
      <c r="A3" s="2"/>
      <c r="B3" s="182"/>
      <c r="C3" s="183"/>
      <c r="D3" s="184"/>
      <c r="E3" s="184"/>
      <c r="F3" s="184"/>
      <c r="G3" s="184"/>
      <c r="H3" s="184"/>
      <c r="I3" s="184"/>
      <c r="J3" s="184"/>
      <c r="K3" s="184"/>
      <c r="L3" s="184"/>
      <c r="M3" s="184"/>
      <c r="N3" s="184"/>
      <c r="AV3" s="340"/>
    </row>
    <row r="4" spans="1:110" s="32" customFormat="1" ht="20.25" customHeight="1">
      <c r="A4" s="97" t="s">
        <v>742</v>
      </c>
      <c r="B4" s="98"/>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60"/>
      <c r="AV4" s="60"/>
      <c r="AW4" s="100"/>
      <c r="AX4" s="60"/>
      <c r="AY4" s="60"/>
      <c r="AZ4" s="60"/>
      <c r="BA4" s="60"/>
      <c r="BB4" s="60"/>
      <c r="BC4" s="60"/>
      <c r="BD4" s="60"/>
      <c r="BE4" s="60"/>
      <c r="BF4" s="60"/>
      <c r="BG4" s="60"/>
      <c r="BH4" s="60"/>
      <c r="BI4" s="60"/>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row>
    <row r="5" spans="1:2" s="57" customFormat="1" ht="20.25" customHeight="1">
      <c r="A5" s="185"/>
      <c r="B5" s="186"/>
    </row>
    <row r="6" spans="1:60" s="57" customFormat="1" ht="20.25" customHeight="1">
      <c r="A6" s="185"/>
      <c r="B6" s="1496" t="s">
        <v>188</v>
      </c>
      <c r="C6" s="1496"/>
      <c r="D6" s="1496"/>
      <c r="E6" s="1496"/>
      <c r="F6" s="1496"/>
      <c r="G6" s="1496"/>
      <c r="H6" s="1496"/>
      <c r="I6" s="1496"/>
      <c r="J6" s="1496"/>
      <c r="K6" s="1496"/>
      <c r="L6" s="1496"/>
      <c r="M6" s="1496"/>
      <c r="N6" s="1496"/>
      <c r="O6" s="1496"/>
      <c r="P6" s="1496"/>
      <c r="Q6" s="1496"/>
      <c r="R6" s="1496"/>
      <c r="S6" s="1496"/>
      <c r="T6" s="1496"/>
      <c r="U6" s="1496"/>
      <c r="V6" s="1496"/>
      <c r="W6" s="1496"/>
      <c r="X6" s="1496"/>
      <c r="Y6" s="1496"/>
      <c r="Z6" s="1496"/>
      <c r="AA6" s="1496"/>
      <c r="AB6" s="1496"/>
      <c r="AC6" s="1496"/>
      <c r="AD6" s="1496"/>
      <c r="AE6" s="1496"/>
      <c r="AF6" s="1496"/>
      <c r="AG6" s="1496"/>
      <c r="AH6" s="1496"/>
      <c r="AI6" s="1496"/>
      <c r="AJ6" s="1496"/>
      <c r="AK6" s="1496"/>
      <c r="AL6" s="1496"/>
      <c r="AM6" s="1496"/>
      <c r="AN6" s="1496"/>
      <c r="AO6" s="1496"/>
      <c r="AP6" s="1496"/>
      <c r="AQ6" s="1496"/>
      <c r="AR6" s="1496"/>
      <c r="AS6" s="1496"/>
      <c r="AT6" s="1496"/>
      <c r="AU6" s="1496"/>
      <c r="AV6" s="1496"/>
      <c r="AW6" s="1496"/>
      <c r="AX6" s="1496"/>
      <c r="AY6" s="1496"/>
      <c r="AZ6" s="1496"/>
      <c r="BA6" s="1496"/>
      <c r="BB6" s="1496"/>
      <c r="BC6" s="1496"/>
      <c r="BD6" s="1496"/>
      <c r="BE6" s="1496"/>
      <c r="BF6" s="1496"/>
      <c r="BG6" s="1496"/>
      <c r="BH6" s="1496"/>
    </row>
    <row r="7" spans="1:60" s="57" customFormat="1" ht="20.25" customHeight="1">
      <c r="A7" s="185"/>
      <c r="B7" s="1496"/>
      <c r="C7" s="1496"/>
      <c r="D7" s="1496"/>
      <c r="E7" s="1496"/>
      <c r="F7" s="1496"/>
      <c r="G7" s="1496"/>
      <c r="H7" s="1496"/>
      <c r="I7" s="1496"/>
      <c r="J7" s="1496"/>
      <c r="K7" s="1496"/>
      <c r="L7" s="1496"/>
      <c r="M7" s="1496"/>
      <c r="N7" s="1496"/>
      <c r="O7" s="1496"/>
      <c r="P7" s="1496"/>
      <c r="Q7" s="1496"/>
      <c r="R7" s="1496"/>
      <c r="S7" s="1496"/>
      <c r="T7" s="1496"/>
      <c r="U7" s="1496"/>
      <c r="V7" s="1496"/>
      <c r="W7" s="1496"/>
      <c r="X7" s="1496"/>
      <c r="Y7" s="1496"/>
      <c r="Z7" s="1496"/>
      <c r="AA7" s="1496"/>
      <c r="AB7" s="1496"/>
      <c r="AC7" s="1496"/>
      <c r="AD7" s="1496"/>
      <c r="AE7" s="1496"/>
      <c r="AF7" s="1496"/>
      <c r="AG7" s="1496"/>
      <c r="AH7" s="1496"/>
      <c r="AI7" s="1496"/>
      <c r="AJ7" s="1496"/>
      <c r="AK7" s="1496"/>
      <c r="AL7" s="1496"/>
      <c r="AM7" s="1496"/>
      <c r="AN7" s="1496"/>
      <c r="AO7" s="1496"/>
      <c r="AP7" s="1496"/>
      <c r="AQ7" s="1496"/>
      <c r="AR7" s="1496"/>
      <c r="AS7" s="1496"/>
      <c r="AT7" s="1496"/>
      <c r="AU7" s="1496"/>
      <c r="AV7" s="1496"/>
      <c r="AW7" s="1496"/>
      <c r="AX7" s="1496"/>
      <c r="AY7" s="1496"/>
      <c r="AZ7" s="1496"/>
      <c r="BA7" s="1496"/>
      <c r="BB7" s="1496"/>
      <c r="BC7" s="1496"/>
      <c r="BD7" s="1496"/>
      <c r="BE7" s="1496"/>
      <c r="BF7" s="1496"/>
      <c r="BG7" s="1496"/>
      <c r="BH7" s="1496"/>
    </row>
    <row r="8" spans="1:2" s="57" customFormat="1" ht="20.25" customHeight="1">
      <c r="A8" s="185"/>
      <c r="B8" s="186"/>
    </row>
    <row r="9" spans="1:57" s="57" customFormat="1" ht="20.25" customHeight="1">
      <c r="A9" s="185" t="s">
        <v>165</v>
      </c>
      <c r="B9" s="187"/>
      <c r="C9" s="10"/>
      <c r="D9" s="1"/>
      <c r="E9" s="338" t="s">
        <v>749</v>
      </c>
      <c r="F9" s="187"/>
      <c r="G9" s="187"/>
      <c r="H9" s="187"/>
      <c r="I9" s="187"/>
      <c r="J9" s="187"/>
      <c r="K9" s="187"/>
      <c r="L9" s="187"/>
      <c r="M9" s="187"/>
      <c r="N9" s="187"/>
      <c r="O9" s="187"/>
      <c r="P9" s="187"/>
      <c r="Q9" s="187"/>
      <c r="R9" s="187"/>
      <c r="S9" s="187"/>
      <c r="T9" s="187"/>
      <c r="U9" s="187"/>
      <c r="V9" s="187"/>
      <c r="W9" s="187"/>
      <c r="X9" s="187"/>
      <c r="AO9" s="187"/>
      <c r="AP9" s="187"/>
      <c r="AQ9" s="187"/>
      <c r="AR9" s="187"/>
      <c r="AS9" s="187"/>
      <c r="AT9" s="187"/>
      <c r="AU9" s="187"/>
      <c r="AV9" s="187"/>
      <c r="AW9" s="187"/>
      <c r="AX9" s="187"/>
      <c r="AY9" s="187"/>
      <c r="AZ9" s="187"/>
      <c r="BA9" s="187"/>
      <c r="BB9" s="187"/>
      <c r="BC9" s="187"/>
      <c r="BD9" s="187"/>
      <c r="BE9" s="187"/>
    </row>
    <row r="10" spans="2:60" s="81" customFormat="1" ht="20.25" customHeight="1">
      <c r="B10" s="187"/>
      <c r="C10" s="187"/>
      <c r="D10" s="187"/>
      <c r="E10" s="73"/>
      <c r="F10" s="188"/>
      <c r="G10" s="188"/>
      <c r="H10" s="188"/>
      <c r="I10" s="188"/>
      <c r="J10" s="188"/>
      <c r="K10" s="188"/>
      <c r="L10" s="188"/>
      <c r="M10" s="188"/>
      <c r="N10" s="188"/>
      <c r="O10" s="188"/>
      <c r="P10" s="188"/>
      <c r="Q10" s="188"/>
      <c r="R10" s="188"/>
      <c r="S10" s="74"/>
      <c r="T10" s="74"/>
      <c r="U10" s="74"/>
      <c r="V10" s="74"/>
      <c r="W10" s="74"/>
      <c r="X10" s="74"/>
      <c r="Y10" s="74"/>
      <c r="Z10" s="74"/>
      <c r="AA10" s="74"/>
      <c r="AB10" s="74"/>
      <c r="AC10" s="74"/>
      <c r="AD10" s="74"/>
      <c r="AE10" s="74"/>
      <c r="AF10" s="74"/>
      <c r="AG10" s="74"/>
      <c r="AH10" s="74"/>
      <c r="AI10" s="74"/>
      <c r="AJ10" s="74"/>
      <c r="AK10" s="74"/>
      <c r="AL10" s="74"/>
      <c r="AM10" s="74"/>
      <c r="AN10" s="57"/>
      <c r="AO10" s="187"/>
      <c r="AP10" s="187"/>
      <c r="AQ10" s="187"/>
      <c r="AR10" s="189"/>
      <c r="AS10" s="187"/>
      <c r="AT10" s="187"/>
      <c r="AU10" s="187"/>
      <c r="AV10" s="187"/>
      <c r="AW10" s="187"/>
      <c r="AX10" s="57"/>
      <c r="AY10" s="187"/>
      <c r="AZ10" s="187"/>
      <c r="BA10" s="189"/>
      <c r="BB10" s="187"/>
      <c r="BC10" s="187"/>
      <c r="BD10" s="187"/>
      <c r="BE10" s="187"/>
      <c r="BF10" s="57"/>
      <c r="BG10" s="57"/>
      <c r="BH10" s="57"/>
    </row>
    <row r="11" spans="1:60" s="81" customFormat="1" ht="20.25" customHeight="1">
      <c r="A11" s="191" t="s">
        <v>166</v>
      </c>
      <c r="B11" s="187"/>
      <c r="C11" s="10"/>
      <c r="D11" s="1"/>
      <c r="E11" s="1495" t="s">
        <v>189</v>
      </c>
      <c r="F11" s="1495"/>
      <c r="G11" s="1495"/>
      <c r="H11" s="1495"/>
      <c r="I11" s="1495"/>
      <c r="J11" s="1495"/>
      <c r="K11" s="1495"/>
      <c r="L11" s="1495"/>
      <c r="M11" s="1495"/>
      <c r="N11" s="1495"/>
      <c r="O11" s="1495"/>
      <c r="P11" s="1495"/>
      <c r="Q11" s="1495"/>
      <c r="R11" s="1495"/>
      <c r="S11" s="1495"/>
      <c r="T11" s="1495"/>
      <c r="U11" s="1495"/>
      <c r="V11" s="1495"/>
      <c r="W11" s="1495"/>
      <c r="X11" s="1495"/>
      <c r="Y11" s="1495"/>
      <c r="Z11" s="1495"/>
      <c r="AA11" s="1495"/>
      <c r="AB11" s="1495"/>
      <c r="AC11" s="1495"/>
      <c r="AD11" s="1495"/>
      <c r="AE11" s="1495"/>
      <c r="AF11" s="1495"/>
      <c r="AG11" s="1495"/>
      <c r="AH11" s="1495"/>
      <c r="AI11" s="1495"/>
      <c r="AJ11" s="1495"/>
      <c r="AK11" s="1495"/>
      <c r="AL11" s="1495"/>
      <c r="AM11" s="1495"/>
      <c r="AN11" s="1495"/>
      <c r="AO11" s="1495"/>
      <c r="AP11" s="1495"/>
      <c r="AQ11" s="1495"/>
      <c r="AR11" s="1495"/>
      <c r="AS11" s="1495"/>
      <c r="AT11" s="1495"/>
      <c r="AU11" s="1495"/>
      <c r="AV11" s="1495"/>
      <c r="AW11" s="1495"/>
      <c r="AX11" s="1495"/>
      <c r="AY11" s="1495"/>
      <c r="AZ11" s="1495"/>
      <c r="BA11" s="1495"/>
      <c r="BB11" s="1495"/>
      <c r="BC11" s="1495"/>
      <c r="BD11" s="1495"/>
      <c r="BE11" s="1495"/>
      <c r="BF11" s="1495"/>
      <c r="BG11" s="1495"/>
      <c r="BH11" s="1495"/>
    </row>
    <row r="12" spans="2:60" s="81" customFormat="1" ht="20.25" customHeight="1">
      <c r="B12" s="187"/>
      <c r="C12" s="187"/>
      <c r="D12" s="187"/>
      <c r="E12" s="1495"/>
      <c r="F12" s="1495"/>
      <c r="G12" s="1495"/>
      <c r="H12" s="1495"/>
      <c r="I12" s="1495"/>
      <c r="J12" s="1495"/>
      <c r="K12" s="1495"/>
      <c r="L12" s="1495"/>
      <c r="M12" s="1495"/>
      <c r="N12" s="1495"/>
      <c r="O12" s="1495"/>
      <c r="P12" s="1495"/>
      <c r="Q12" s="1495"/>
      <c r="R12" s="1495"/>
      <c r="S12" s="1495"/>
      <c r="T12" s="1495"/>
      <c r="U12" s="1495"/>
      <c r="V12" s="1495"/>
      <c r="W12" s="1495"/>
      <c r="X12" s="1495"/>
      <c r="Y12" s="1495"/>
      <c r="Z12" s="1495"/>
      <c r="AA12" s="1495"/>
      <c r="AB12" s="1495"/>
      <c r="AC12" s="1495"/>
      <c r="AD12" s="1495"/>
      <c r="AE12" s="1495"/>
      <c r="AF12" s="1495"/>
      <c r="AG12" s="1495"/>
      <c r="AH12" s="1495"/>
      <c r="AI12" s="1495"/>
      <c r="AJ12" s="1495"/>
      <c r="AK12" s="1495"/>
      <c r="AL12" s="1495"/>
      <c r="AM12" s="1495"/>
      <c r="AN12" s="1495"/>
      <c r="AO12" s="1495"/>
      <c r="AP12" s="1495"/>
      <c r="AQ12" s="1495"/>
      <c r="AR12" s="1495"/>
      <c r="AS12" s="1495"/>
      <c r="AT12" s="1495"/>
      <c r="AU12" s="1495"/>
      <c r="AV12" s="1495"/>
      <c r="AW12" s="1495"/>
      <c r="AX12" s="1495"/>
      <c r="AY12" s="1495"/>
      <c r="AZ12" s="1495"/>
      <c r="BA12" s="1495"/>
      <c r="BB12" s="1495"/>
      <c r="BC12" s="1495"/>
      <c r="BD12" s="1495"/>
      <c r="BE12" s="1495"/>
      <c r="BF12" s="1495"/>
      <c r="BG12" s="1495"/>
      <c r="BH12" s="1495"/>
    </row>
    <row r="13" spans="1:2" s="57" customFormat="1" ht="20.25" customHeight="1">
      <c r="A13" s="185"/>
      <c r="B13" s="186"/>
    </row>
    <row r="14" spans="1:60" s="57" customFormat="1" ht="21" customHeight="1">
      <c r="A14" s="185" t="s">
        <v>167</v>
      </c>
      <c r="B14" s="186"/>
      <c r="C14" s="10"/>
      <c r="D14" s="187"/>
      <c r="E14" s="1499" t="s">
        <v>190</v>
      </c>
      <c r="F14" s="1499"/>
      <c r="G14" s="1499"/>
      <c r="H14" s="1499"/>
      <c r="I14" s="1499"/>
      <c r="J14" s="1499"/>
      <c r="K14" s="1499"/>
      <c r="L14" s="1499"/>
      <c r="M14" s="1499"/>
      <c r="N14" s="1499"/>
      <c r="O14" s="1499"/>
      <c r="P14" s="1499"/>
      <c r="Q14" s="1499"/>
      <c r="R14" s="1499"/>
      <c r="S14" s="1499"/>
      <c r="T14" s="1499"/>
      <c r="U14" s="1499"/>
      <c r="V14" s="1499"/>
      <c r="W14" s="1499"/>
      <c r="X14" s="1499"/>
      <c r="Y14" s="1499"/>
      <c r="Z14" s="1499"/>
      <c r="AA14" s="1499"/>
      <c r="AB14" s="1499"/>
      <c r="AC14" s="1499"/>
      <c r="AD14" s="1499"/>
      <c r="AE14" s="1499"/>
      <c r="AF14" s="1499"/>
      <c r="AG14" s="1499"/>
      <c r="AH14" s="1499"/>
      <c r="AI14" s="1499"/>
      <c r="AJ14" s="1499"/>
      <c r="AK14" s="1499"/>
      <c r="AL14" s="1499"/>
      <c r="AM14" s="1499"/>
      <c r="AN14" s="1499"/>
      <c r="AO14" s="1499"/>
      <c r="AP14" s="1499"/>
      <c r="AQ14" s="1499"/>
      <c r="AR14" s="1499"/>
      <c r="AS14" s="1499"/>
      <c r="AT14" s="1499"/>
      <c r="AU14" s="1499"/>
      <c r="AV14" s="1499"/>
      <c r="AW14" s="1499"/>
      <c r="AX14" s="1499"/>
      <c r="AY14" s="1499"/>
      <c r="AZ14" s="1499"/>
      <c r="BA14" s="1499"/>
      <c r="BB14" s="1499"/>
      <c r="BC14" s="1499"/>
      <c r="BD14" s="1499"/>
      <c r="BE14" s="1499"/>
      <c r="BF14" s="1499"/>
      <c r="BG14" s="1499"/>
      <c r="BH14" s="1499"/>
    </row>
    <row r="15" spans="1:59" s="57" customFormat="1" ht="21" customHeight="1">
      <c r="A15" s="185"/>
      <c r="B15" s="186"/>
      <c r="C15" s="123"/>
      <c r="D15" s="187"/>
      <c r="E15" s="189"/>
      <c r="J15" s="192"/>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193"/>
      <c r="AN15" s="193"/>
      <c r="AO15" s="194"/>
      <c r="AP15" s="194"/>
      <c r="AQ15" s="194"/>
      <c r="AR15" s="194"/>
      <c r="AS15" s="194"/>
      <c r="AT15" s="194"/>
      <c r="AU15" s="194"/>
      <c r="AV15" s="194"/>
      <c r="AW15" s="194"/>
      <c r="AX15" s="194"/>
      <c r="AY15" s="194"/>
      <c r="AZ15" s="194"/>
      <c r="BA15" s="194"/>
      <c r="BB15" s="194"/>
      <c r="BC15" s="194"/>
      <c r="BD15" s="194"/>
      <c r="BE15" s="194"/>
      <c r="BF15" s="194"/>
      <c r="BG15" s="194"/>
    </row>
    <row r="16" spans="1:60" s="57" customFormat="1" ht="20.25" customHeight="1">
      <c r="A16" s="185" t="s">
        <v>168</v>
      </c>
      <c r="B16" s="186"/>
      <c r="C16" s="10"/>
      <c r="D16" s="187"/>
      <c r="E16" s="338" t="s">
        <v>203</v>
      </c>
      <c r="Q16" s="230"/>
      <c r="R16" s="230"/>
      <c r="S16" s="230"/>
      <c r="T16" s="360"/>
      <c r="U16" s="360"/>
      <c r="V16" s="360"/>
      <c r="W16" s="360"/>
      <c r="X16" s="360"/>
      <c r="Y16" s="360"/>
      <c r="Z16" s="360"/>
      <c r="AA16" s="230"/>
      <c r="AB16" s="230"/>
      <c r="AC16" s="230"/>
      <c r="AD16" s="230"/>
      <c r="AE16" s="230"/>
      <c r="AF16" s="230"/>
      <c r="AG16" s="230"/>
      <c r="AH16" s="230"/>
      <c r="AI16" s="230"/>
      <c r="AJ16" s="230"/>
      <c r="AK16" s="230"/>
      <c r="AL16" s="230"/>
      <c r="AM16" s="230"/>
      <c r="AN16" s="230"/>
      <c r="AO16" s="230"/>
      <c r="AP16" s="230"/>
      <c r="AQ16" s="230"/>
      <c r="AR16" s="230"/>
      <c r="AS16" s="230"/>
      <c r="AT16" s="230"/>
      <c r="AU16" s="230"/>
      <c r="AV16" s="230"/>
      <c r="AW16" s="230"/>
      <c r="AX16" s="230"/>
      <c r="AY16" s="230"/>
      <c r="AZ16" s="230"/>
      <c r="BA16" s="231"/>
      <c r="BB16" s="231"/>
      <c r="BC16" s="231"/>
      <c r="BD16" s="231"/>
      <c r="BE16" s="231"/>
      <c r="BF16" s="231"/>
      <c r="BG16" s="231"/>
      <c r="BH16" s="231"/>
    </row>
    <row r="17" spans="2:60" s="81" customFormat="1" ht="20.25" customHeight="1">
      <c r="B17" s="187"/>
      <c r="C17" s="187"/>
      <c r="D17" s="187"/>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57"/>
      <c r="AO17" s="187"/>
      <c r="AP17" s="187"/>
      <c r="AQ17" s="187"/>
      <c r="AR17" s="189"/>
      <c r="AS17" s="187"/>
      <c r="AT17" s="187"/>
      <c r="AU17" s="187"/>
      <c r="AV17" s="187"/>
      <c r="AW17" s="187"/>
      <c r="AX17" s="57"/>
      <c r="AY17" s="187"/>
      <c r="AZ17" s="187"/>
      <c r="BA17" s="189"/>
      <c r="BB17" s="187"/>
      <c r="BC17" s="187"/>
      <c r="BD17" s="187"/>
      <c r="BE17" s="187"/>
      <c r="BF17" s="57"/>
      <c r="BG17" s="57"/>
      <c r="BH17" s="57"/>
    </row>
    <row r="18" spans="1:60" s="81" customFormat="1" ht="20.25" customHeight="1">
      <c r="A18" s="191" t="s">
        <v>173</v>
      </c>
      <c r="B18" s="187"/>
      <c r="C18" s="10"/>
      <c r="D18" s="187"/>
      <c r="E18" s="1497" t="s">
        <v>187</v>
      </c>
      <c r="F18" s="1497"/>
      <c r="G18" s="1497"/>
      <c r="H18" s="1497"/>
      <c r="I18" s="1497"/>
      <c r="J18" s="1497"/>
      <c r="K18" s="1497"/>
      <c r="L18" s="1497"/>
      <c r="M18" s="1497"/>
      <c r="N18" s="1497"/>
      <c r="O18" s="1497"/>
      <c r="P18" s="1497"/>
      <c r="Q18" s="1497"/>
      <c r="R18" s="1497"/>
      <c r="S18" s="1497"/>
      <c r="T18" s="1497"/>
      <c r="U18" s="1497"/>
      <c r="V18" s="1497"/>
      <c r="W18" s="1497"/>
      <c r="X18" s="1497"/>
      <c r="Y18" s="1497"/>
      <c r="Z18" s="1497"/>
      <c r="AA18" s="1497"/>
      <c r="AB18" s="1497"/>
      <c r="AC18" s="1497"/>
      <c r="AD18" s="1497"/>
      <c r="AE18" s="1497"/>
      <c r="AF18" s="1497"/>
      <c r="AG18" s="1497"/>
      <c r="AH18" s="1497"/>
      <c r="AI18" s="1497"/>
      <c r="AJ18" s="1497"/>
      <c r="AK18" s="1497"/>
      <c r="AL18" s="1497"/>
      <c r="AM18" s="1497"/>
      <c r="AN18" s="1497"/>
      <c r="AO18" s="1497"/>
      <c r="AP18" s="1497"/>
      <c r="AQ18" s="1497"/>
      <c r="AR18" s="1497"/>
      <c r="AS18" s="1497"/>
      <c r="AT18" s="1497"/>
      <c r="AU18" s="1497"/>
      <c r="AV18" s="1497"/>
      <c r="AW18" s="1497"/>
      <c r="AX18" s="1497"/>
      <c r="AY18" s="1497"/>
      <c r="AZ18" s="1497"/>
      <c r="BA18" s="1497"/>
      <c r="BB18" s="1497"/>
      <c r="BC18" s="1497"/>
      <c r="BD18" s="1497"/>
      <c r="BE18" s="1497"/>
      <c r="BF18" s="1497"/>
      <c r="BG18" s="1497"/>
      <c r="BH18" s="1497"/>
    </row>
    <row r="19" spans="1:60" s="81" customFormat="1" ht="20.25" customHeight="1">
      <c r="A19" s="191"/>
      <c r="B19" s="187"/>
      <c r="C19" s="187"/>
      <c r="D19" s="187"/>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57"/>
      <c r="AO19" s="187"/>
      <c r="AP19" s="187"/>
      <c r="AQ19" s="187"/>
      <c r="AR19" s="189"/>
      <c r="AS19" s="187"/>
      <c r="AT19" s="187"/>
      <c r="AU19" s="187"/>
      <c r="AV19" s="187"/>
      <c r="AW19" s="187"/>
      <c r="AX19" s="187"/>
      <c r="AY19" s="69"/>
      <c r="AZ19" s="69"/>
      <c r="BA19" s="189"/>
      <c r="BB19" s="69"/>
      <c r="BC19" s="69"/>
      <c r="BD19" s="69"/>
      <c r="BE19" s="69"/>
      <c r="BF19" s="69"/>
      <c r="BG19" s="69"/>
      <c r="BH19" s="69"/>
    </row>
    <row r="20" spans="1:60" s="81" customFormat="1" ht="20.25" customHeight="1">
      <c r="A20" s="191" t="s">
        <v>174</v>
      </c>
      <c r="B20" s="187"/>
      <c r="C20" s="10"/>
      <c r="D20" s="187"/>
      <c r="E20" s="1497" t="s">
        <v>701</v>
      </c>
      <c r="F20" s="1497"/>
      <c r="G20" s="1497"/>
      <c r="H20" s="1497"/>
      <c r="I20" s="1497"/>
      <c r="J20" s="1497"/>
      <c r="K20" s="1497"/>
      <c r="L20" s="1497"/>
      <c r="M20" s="1497"/>
      <c r="N20" s="1497"/>
      <c r="O20" s="1497"/>
      <c r="P20" s="1497"/>
      <c r="Q20" s="1497"/>
      <c r="R20" s="1497"/>
      <c r="S20" s="1497"/>
      <c r="T20" s="1497"/>
      <c r="U20" s="1497"/>
      <c r="V20" s="1497"/>
      <c r="W20" s="1497"/>
      <c r="X20" s="1497"/>
      <c r="Y20" s="1497"/>
      <c r="Z20" s="1497"/>
      <c r="AA20" s="1497"/>
      <c r="AB20" s="1497"/>
      <c r="AC20" s="1497"/>
      <c r="AD20" s="1497"/>
      <c r="AE20" s="1497"/>
      <c r="AF20" s="1497"/>
      <c r="AG20" s="1497"/>
      <c r="AH20" s="1497"/>
      <c r="AI20" s="1497"/>
      <c r="AJ20" s="1497"/>
      <c r="AK20" s="1497"/>
      <c r="AL20" s="1497"/>
      <c r="AM20" s="1497"/>
      <c r="AN20" s="1497"/>
      <c r="AO20" s="1497"/>
      <c r="AP20" s="1497"/>
      <c r="AQ20" s="1497"/>
      <c r="AR20" s="1497"/>
      <c r="AS20" s="1497"/>
      <c r="AT20" s="1497"/>
      <c r="AU20" s="1497"/>
      <c r="AV20" s="1497"/>
      <c r="AW20" s="1497"/>
      <c r="AX20" s="1497"/>
      <c r="AY20" s="1497"/>
      <c r="AZ20" s="1497"/>
      <c r="BA20" s="1497"/>
      <c r="BB20" s="1497"/>
      <c r="BC20" s="1497"/>
      <c r="BD20" s="1497"/>
      <c r="BE20" s="1497"/>
      <c r="BF20" s="1497"/>
      <c r="BG20" s="1497"/>
      <c r="BH20" s="1497"/>
    </row>
    <row r="21" spans="1:60" s="81" customFormat="1" ht="20.25" customHeight="1">
      <c r="A21" s="191"/>
      <c r="B21" s="187"/>
      <c r="C21" s="187"/>
      <c r="D21" s="187"/>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57"/>
      <c r="AO21" s="187"/>
      <c r="AP21" s="187"/>
      <c r="AQ21" s="187"/>
      <c r="AR21" s="189"/>
      <c r="AS21" s="187"/>
      <c r="AT21" s="187"/>
      <c r="AU21" s="187"/>
      <c r="AV21" s="187"/>
      <c r="AW21" s="187"/>
      <c r="AX21" s="187"/>
      <c r="AY21" s="69"/>
      <c r="AZ21" s="69"/>
      <c r="BA21" s="189"/>
      <c r="BB21" s="69"/>
      <c r="BC21" s="69"/>
      <c r="BD21" s="69"/>
      <c r="BE21" s="69"/>
      <c r="BF21" s="69"/>
      <c r="BG21" s="69"/>
      <c r="BH21" s="69"/>
    </row>
    <row r="22" spans="1:60" s="81" customFormat="1" ht="20.25" customHeight="1">
      <c r="A22" s="191" t="s">
        <v>175</v>
      </c>
      <c r="B22" s="187"/>
      <c r="C22" s="10"/>
      <c r="D22" s="1"/>
      <c r="E22" s="1497" t="s">
        <v>700</v>
      </c>
      <c r="F22" s="1497"/>
      <c r="G22" s="1497"/>
      <c r="H22" s="1497"/>
      <c r="I22" s="1497"/>
      <c r="J22" s="1497"/>
      <c r="K22" s="1497"/>
      <c r="L22" s="1497"/>
      <c r="M22" s="1497"/>
      <c r="N22" s="1497"/>
      <c r="O22" s="1497"/>
      <c r="P22" s="1497"/>
      <c r="Q22" s="1497"/>
      <c r="R22" s="1497"/>
      <c r="S22" s="1497"/>
      <c r="T22" s="1497"/>
      <c r="U22" s="1497"/>
      <c r="V22" s="1497"/>
      <c r="W22" s="1497"/>
      <c r="X22" s="1497"/>
      <c r="Y22" s="1497"/>
      <c r="Z22" s="1497"/>
      <c r="AA22" s="1497"/>
      <c r="AB22" s="1497"/>
      <c r="AC22" s="1497"/>
      <c r="AD22" s="1497"/>
      <c r="AE22" s="1497"/>
      <c r="AF22" s="1497"/>
      <c r="AG22" s="1497"/>
      <c r="AH22" s="1497"/>
      <c r="AI22" s="1497"/>
      <c r="AJ22" s="1497"/>
      <c r="AK22" s="1497"/>
      <c r="AL22" s="1497"/>
      <c r="AM22" s="1497"/>
      <c r="AN22" s="1497"/>
      <c r="AO22" s="1497"/>
      <c r="AP22" s="1497"/>
      <c r="AQ22" s="1497"/>
      <c r="AR22" s="1497"/>
      <c r="AS22" s="1497"/>
      <c r="AT22" s="1497"/>
      <c r="AU22" s="1497"/>
      <c r="AV22" s="1497"/>
      <c r="AW22" s="1497"/>
      <c r="AX22" s="1497"/>
      <c r="AY22" s="1497"/>
      <c r="AZ22" s="1497"/>
      <c r="BA22" s="1497"/>
      <c r="BB22" s="1497"/>
      <c r="BC22" s="1497"/>
      <c r="BD22" s="1497"/>
      <c r="BE22" s="1497"/>
      <c r="BF22" s="1497"/>
      <c r="BG22" s="1497"/>
      <c r="BH22" s="1497"/>
    </row>
    <row r="23" spans="1:4" s="81" customFormat="1" ht="20.25" customHeight="1">
      <c r="A23" s="191"/>
      <c r="B23" s="187"/>
      <c r="C23" s="190"/>
      <c r="D23" s="187"/>
    </row>
    <row r="24" spans="1:60" s="81" customFormat="1" ht="20.25" customHeight="1">
      <c r="A24" s="191" t="s">
        <v>176</v>
      </c>
      <c r="B24" s="187"/>
      <c r="C24" s="10"/>
      <c r="D24" s="1"/>
      <c r="E24" s="1495" t="s">
        <v>745</v>
      </c>
      <c r="F24" s="1495"/>
      <c r="G24" s="1495"/>
      <c r="H24" s="1495"/>
      <c r="I24" s="1495"/>
      <c r="J24" s="1495"/>
      <c r="K24" s="1495"/>
      <c r="L24" s="1495"/>
      <c r="M24" s="1495"/>
      <c r="N24" s="1495"/>
      <c r="O24" s="1495"/>
      <c r="P24" s="1495"/>
      <c r="Q24" s="1495"/>
      <c r="R24" s="1495"/>
      <c r="S24" s="1495"/>
      <c r="T24" s="1495"/>
      <c r="U24" s="1495"/>
      <c r="V24" s="1495"/>
      <c r="W24" s="1495"/>
      <c r="X24" s="1495"/>
      <c r="Y24" s="1495"/>
      <c r="Z24" s="1495"/>
      <c r="AA24" s="1495"/>
      <c r="AB24" s="1495"/>
      <c r="AC24" s="1495"/>
      <c r="AD24" s="1495"/>
      <c r="AE24" s="1495"/>
      <c r="AF24" s="1495"/>
      <c r="AG24" s="1495"/>
      <c r="AH24" s="1495"/>
      <c r="AI24" s="1495"/>
      <c r="AJ24" s="1495"/>
      <c r="AK24" s="1495"/>
      <c r="AL24" s="1495"/>
      <c r="AM24" s="1495"/>
      <c r="AN24" s="1495"/>
      <c r="AO24" s="1495"/>
      <c r="AP24" s="1495"/>
      <c r="AQ24" s="1495"/>
      <c r="AR24" s="1495"/>
      <c r="AS24" s="1495"/>
      <c r="AT24" s="1495"/>
      <c r="AU24" s="1495"/>
      <c r="AV24" s="1495"/>
      <c r="AW24" s="1495"/>
      <c r="AX24" s="1495"/>
      <c r="AY24" s="1495"/>
      <c r="AZ24" s="1495"/>
      <c r="BA24" s="1495"/>
      <c r="BB24" s="1495"/>
      <c r="BC24" s="1495"/>
      <c r="BD24" s="1495"/>
      <c r="BE24" s="1495"/>
      <c r="BF24" s="1495"/>
      <c r="BG24" s="1495"/>
      <c r="BH24" s="1495"/>
    </row>
    <row r="25" spans="1:60" s="81" customFormat="1" ht="20.25" customHeight="1">
      <c r="A25" s="191"/>
      <c r="B25" s="69"/>
      <c r="C25" s="69"/>
      <c r="D25" s="69"/>
      <c r="E25" s="1495"/>
      <c r="F25" s="1495"/>
      <c r="G25" s="1495"/>
      <c r="H25" s="1495"/>
      <c r="I25" s="1495"/>
      <c r="J25" s="1495"/>
      <c r="K25" s="1495"/>
      <c r="L25" s="1495"/>
      <c r="M25" s="1495"/>
      <c r="N25" s="1495"/>
      <c r="O25" s="1495"/>
      <c r="P25" s="1495"/>
      <c r="Q25" s="1495"/>
      <c r="R25" s="1495"/>
      <c r="S25" s="1495"/>
      <c r="T25" s="1495"/>
      <c r="U25" s="1495"/>
      <c r="V25" s="1495"/>
      <c r="W25" s="1495"/>
      <c r="X25" s="1495"/>
      <c r="Y25" s="1495"/>
      <c r="Z25" s="1495"/>
      <c r="AA25" s="1495"/>
      <c r="AB25" s="1495"/>
      <c r="AC25" s="1495"/>
      <c r="AD25" s="1495"/>
      <c r="AE25" s="1495"/>
      <c r="AF25" s="1495"/>
      <c r="AG25" s="1495"/>
      <c r="AH25" s="1495"/>
      <c r="AI25" s="1495"/>
      <c r="AJ25" s="1495"/>
      <c r="AK25" s="1495"/>
      <c r="AL25" s="1495"/>
      <c r="AM25" s="1495"/>
      <c r="AN25" s="1495"/>
      <c r="AO25" s="1495"/>
      <c r="AP25" s="1495"/>
      <c r="AQ25" s="1495"/>
      <c r="AR25" s="1495"/>
      <c r="AS25" s="1495"/>
      <c r="AT25" s="1495"/>
      <c r="AU25" s="1495"/>
      <c r="AV25" s="1495"/>
      <c r="AW25" s="1495"/>
      <c r="AX25" s="1495"/>
      <c r="AY25" s="1495"/>
      <c r="AZ25" s="1495"/>
      <c r="BA25" s="1495"/>
      <c r="BB25" s="1495"/>
      <c r="BC25" s="1495"/>
      <c r="BD25" s="1495"/>
      <c r="BE25" s="1495"/>
      <c r="BF25" s="1495"/>
      <c r="BG25" s="1495"/>
      <c r="BH25" s="1495"/>
    </row>
    <row r="26" spans="1:60" s="81" customFormat="1" ht="20.25" customHeight="1">
      <c r="A26" s="191" t="s">
        <v>177</v>
      </c>
      <c r="B26" s="187"/>
      <c r="C26" s="10"/>
      <c r="D26" s="1"/>
      <c r="E26" s="1495" t="s">
        <v>746</v>
      </c>
      <c r="F26" s="1495"/>
      <c r="G26" s="1495"/>
      <c r="H26" s="1495"/>
      <c r="I26" s="1495"/>
      <c r="J26" s="1495"/>
      <c r="K26" s="1495"/>
      <c r="L26" s="1495"/>
      <c r="M26" s="1495"/>
      <c r="N26" s="1495"/>
      <c r="O26" s="1495"/>
      <c r="P26" s="1495"/>
      <c r="Q26" s="1495"/>
      <c r="R26" s="1495"/>
      <c r="S26" s="1495"/>
      <c r="T26" s="1495"/>
      <c r="U26" s="1495"/>
      <c r="V26" s="1495"/>
      <c r="W26" s="1495"/>
      <c r="X26" s="1495"/>
      <c r="Y26" s="1495"/>
      <c r="Z26" s="1495"/>
      <c r="AA26" s="1495"/>
      <c r="AB26" s="1495"/>
      <c r="AC26" s="1495"/>
      <c r="AD26" s="1495"/>
      <c r="AE26" s="1495"/>
      <c r="AF26" s="1495"/>
      <c r="AG26" s="1495"/>
      <c r="AH26" s="1495"/>
      <c r="AI26" s="1495"/>
      <c r="AJ26" s="1495"/>
      <c r="AK26" s="1495"/>
      <c r="AL26" s="1495"/>
      <c r="AM26" s="1495"/>
      <c r="AN26" s="1495"/>
      <c r="AO26" s="1495"/>
      <c r="AP26" s="1495"/>
      <c r="AQ26" s="1495"/>
      <c r="AR26" s="1495"/>
      <c r="AS26" s="1495"/>
      <c r="AT26" s="1495"/>
      <c r="AU26" s="1495"/>
      <c r="AV26" s="1495"/>
      <c r="AW26" s="1495"/>
      <c r="AX26" s="1495"/>
      <c r="AY26" s="1495"/>
      <c r="AZ26" s="1495"/>
      <c r="BA26" s="1495"/>
      <c r="BB26" s="1495"/>
      <c r="BC26" s="1495"/>
      <c r="BD26" s="1495"/>
      <c r="BE26" s="1495"/>
      <c r="BF26" s="1495"/>
      <c r="BG26" s="1495"/>
      <c r="BH26" s="1495"/>
    </row>
    <row r="27" spans="1:60" s="81" customFormat="1" ht="20.25" customHeight="1">
      <c r="A27" s="191"/>
      <c r="B27" s="69"/>
      <c r="C27" s="69"/>
      <c r="D27" s="69"/>
      <c r="E27" s="1495"/>
      <c r="F27" s="1495"/>
      <c r="G27" s="1495"/>
      <c r="H27" s="1495"/>
      <c r="I27" s="1495"/>
      <c r="J27" s="1495"/>
      <c r="K27" s="1495"/>
      <c r="L27" s="1495"/>
      <c r="M27" s="1495"/>
      <c r="N27" s="1495"/>
      <c r="O27" s="1495"/>
      <c r="P27" s="1495"/>
      <c r="Q27" s="1495"/>
      <c r="R27" s="1495"/>
      <c r="S27" s="1495"/>
      <c r="T27" s="1495"/>
      <c r="U27" s="1495"/>
      <c r="V27" s="1495"/>
      <c r="W27" s="1495"/>
      <c r="X27" s="1495"/>
      <c r="Y27" s="1495"/>
      <c r="Z27" s="1495"/>
      <c r="AA27" s="1495"/>
      <c r="AB27" s="1495"/>
      <c r="AC27" s="1495"/>
      <c r="AD27" s="1495"/>
      <c r="AE27" s="1495"/>
      <c r="AF27" s="1495"/>
      <c r="AG27" s="1495"/>
      <c r="AH27" s="1495"/>
      <c r="AI27" s="1495"/>
      <c r="AJ27" s="1495"/>
      <c r="AK27" s="1495"/>
      <c r="AL27" s="1495"/>
      <c r="AM27" s="1495"/>
      <c r="AN27" s="1495"/>
      <c r="AO27" s="1495"/>
      <c r="AP27" s="1495"/>
      <c r="AQ27" s="1495"/>
      <c r="AR27" s="1495"/>
      <c r="AS27" s="1495"/>
      <c r="AT27" s="1495"/>
      <c r="AU27" s="1495"/>
      <c r="AV27" s="1495"/>
      <c r="AW27" s="1495"/>
      <c r="AX27" s="1495"/>
      <c r="AY27" s="1495"/>
      <c r="AZ27" s="1495"/>
      <c r="BA27" s="1495"/>
      <c r="BB27" s="1495"/>
      <c r="BC27" s="1495"/>
      <c r="BD27" s="1495"/>
      <c r="BE27" s="1495"/>
      <c r="BF27" s="1495"/>
      <c r="BG27" s="1495"/>
      <c r="BH27" s="1495"/>
    </row>
    <row r="28" spans="1:60" s="81" customFormat="1" ht="20.25" customHeight="1">
      <c r="A28" s="191"/>
      <c r="B28" s="69"/>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row>
    <row r="29" spans="1:60" s="81" customFormat="1" ht="20.25" customHeight="1">
      <c r="A29" s="191" t="s">
        <v>178</v>
      </c>
      <c r="B29" s="187"/>
      <c r="C29" s="10"/>
      <c r="D29" s="69"/>
      <c r="E29" s="1495" t="s">
        <v>747</v>
      </c>
      <c r="F29" s="1495"/>
      <c r="G29" s="1495"/>
      <c r="H29" s="1495"/>
      <c r="I29" s="1495"/>
      <c r="J29" s="1495"/>
      <c r="K29" s="1495"/>
      <c r="L29" s="1495"/>
      <c r="M29" s="1495"/>
      <c r="N29" s="1495"/>
      <c r="O29" s="1495"/>
      <c r="P29" s="1495"/>
      <c r="Q29" s="1495"/>
      <c r="R29" s="1495"/>
      <c r="S29" s="1495"/>
      <c r="T29" s="1495"/>
      <c r="U29" s="1495"/>
      <c r="V29" s="1495"/>
      <c r="W29" s="1495"/>
      <c r="X29" s="1495"/>
      <c r="Y29" s="1495"/>
      <c r="Z29" s="1495"/>
      <c r="AA29" s="1495"/>
      <c r="AB29" s="1495"/>
      <c r="AC29" s="1495"/>
      <c r="AD29" s="1495"/>
      <c r="AE29" s="1495"/>
      <c r="AF29" s="1495"/>
      <c r="AG29" s="1495"/>
      <c r="AH29" s="1495"/>
      <c r="AI29" s="1495"/>
      <c r="AJ29" s="1495"/>
      <c r="AK29" s="1495"/>
      <c r="AL29" s="1495"/>
      <c r="AM29" s="1495"/>
      <c r="AN29" s="1495"/>
      <c r="AO29" s="1495"/>
      <c r="AP29" s="1495"/>
      <c r="AQ29" s="1495"/>
      <c r="AR29" s="1495"/>
      <c r="AS29" s="1495"/>
      <c r="AT29" s="1495"/>
      <c r="AU29" s="1495"/>
      <c r="AV29" s="1495"/>
      <c r="AW29" s="1495"/>
      <c r="AX29" s="1495"/>
      <c r="AY29" s="1495"/>
      <c r="AZ29" s="1495"/>
      <c r="BA29" s="1495"/>
      <c r="BB29" s="1495"/>
      <c r="BC29" s="1495"/>
      <c r="BD29" s="1495"/>
      <c r="BE29" s="1495"/>
      <c r="BF29" s="1495"/>
      <c r="BG29" s="1495"/>
      <c r="BH29" s="1495"/>
    </row>
    <row r="30" spans="1:60" s="81" customFormat="1" ht="20.25" customHeight="1">
      <c r="A30" s="191"/>
      <c r="B30" s="69"/>
      <c r="C30" s="69"/>
      <c r="D30" s="69"/>
      <c r="E30" s="1495"/>
      <c r="F30" s="1495"/>
      <c r="G30" s="1495"/>
      <c r="H30" s="1495"/>
      <c r="I30" s="1495"/>
      <c r="J30" s="1495"/>
      <c r="K30" s="1495"/>
      <c r="L30" s="1495"/>
      <c r="M30" s="1495"/>
      <c r="N30" s="1495"/>
      <c r="O30" s="1495"/>
      <c r="P30" s="1495"/>
      <c r="Q30" s="1495"/>
      <c r="R30" s="1495"/>
      <c r="S30" s="1495"/>
      <c r="T30" s="1495"/>
      <c r="U30" s="1495"/>
      <c r="V30" s="1495"/>
      <c r="W30" s="1495"/>
      <c r="X30" s="1495"/>
      <c r="Y30" s="1495"/>
      <c r="Z30" s="1495"/>
      <c r="AA30" s="1495"/>
      <c r="AB30" s="1495"/>
      <c r="AC30" s="1495"/>
      <c r="AD30" s="1495"/>
      <c r="AE30" s="1495"/>
      <c r="AF30" s="1495"/>
      <c r="AG30" s="1495"/>
      <c r="AH30" s="1495"/>
      <c r="AI30" s="1495"/>
      <c r="AJ30" s="1495"/>
      <c r="AK30" s="1495"/>
      <c r="AL30" s="1495"/>
      <c r="AM30" s="1495"/>
      <c r="AN30" s="1495"/>
      <c r="AO30" s="1495"/>
      <c r="AP30" s="1495"/>
      <c r="AQ30" s="1495"/>
      <c r="AR30" s="1495"/>
      <c r="AS30" s="1495"/>
      <c r="AT30" s="1495"/>
      <c r="AU30" s="1495"/>
      <c r="AV30" s="1495"/>
      <c r="AW30" s="1495"/>
      <c r="AX30" s="1495"/>
      <c r="AY30" s="1495"/>
      <c r="AZ30" s="1495"/>
      <c r="BA30" s="1495"/>
      <c r="BB30" s="1495"/>
      <c r="BC30" s="1495"/>
      <c r="BD30" s="1495"/>
      <c r="BE30" s="1495"/>
      <c r="BF30" s="1495"/>
      <c r="BG30" s="1495"/>
      <c r="BH30" s="1495"/>
    </row>
    <row r="31" spans="1:4" s="81" customFormat="1" ht="20.25" customHeight="1">
      <c r="A31" s="191"/>
      <c r="B31" s="69"/>
      <c r="C31" s="69"/>
      <c r="D31" s="69"/>
    </row>
    <row r="32" spans="1:60" s="81" customFormat="1" ht="20.25" customHeight="1">
      <c r="A32" s="191" t="s">
        <v>179</v>
      </c>
      <c r="B32" s="69"/>
      <c r="C32" s="10"/>
      <c r="D32" s="69"/>
      <c r="E32" s="1495" t="s">
        <v>748</v>
      </c>
      <c r="F32" s="1495"/>
      <c r="G32" s="1495"/>
      <c r="H32" s="1495"/>
      <c r="I32" s="1495"/>
      <c r="J32" s="1495"/>
      <c r="K32" s="1495"/>
      <c r="L32" s="1495"/>
      <c r="M32" s="1495"/>
      <c r="N32" s="1495"/>
      <c r="O32" s="1495"/>
      <c r="P32" s="1495"/>
      <c r="Q32" s="1495"/>
      <c r="R32" s="1495"/>
      <c r="S32" s="1495"/>
      <c r="T32" s="1495"/>
      <c r="U32" s="1495"/>
      <c r="V32" s="1495"/>
      <c r="W32" s="1495"/>
      <c r="X32" s="1495"/>
      <c r="Y32" s="1495"/>
      <c r="Z32" s="1495"/>
      <c r="AA32" s="1495"/>
      <c r="AB32" s="1495"/>
      <c r="AC32" s="1495"/>
      <c r="AD32" s="1495"/>
      <c r="AE32" s="1495"/>
      <c r="AF32" s="1495"/>
      <c r="AG32" s="1495"/>
      <c r="AH32" s="1495"/>
      <c r="AI32" s="1495"/>
      <c r="AJ32" s="1495"/>
      <c r="AK32" s="1495"/>
      <c r="AL32" s="1495"/>
      <c r="AM32" s="1495"/>
      <c r="AN32" s="1495"/>
      <c r="AO32" s="1495"/>
      <c r="AP32" s="1495"/>
      <c r="AQ32" s="1495"/>
      <c r="AR32" s="1495"/>
      <c r="AS32" s="1495"/>
      <c r="AT32" s="1495"/>
      <c r="AU32" s="1495"/>
      <c r="AV32" s="1495"/>
      <c r="AW32" s="1495"/>
      <c r="AX32" s="1495"/>
      <c r="AY32" s="1495"/>
      <c r="AZ32" s="1495"/>
      <c r="BA32" s="1495"/>
      <c r="BB32" s="1495"/>
      <c r="BC32" s="1495"/>
      <c r="BD32" s="1495"/>
      <c r="BE32" s="1495"/>
      <c r="BF32" s="1495"/>
      <c r="BG32" s="1495"/>
      <c r="BH32" s="1495"/>
    </row>
    <row r="33" spans="1:60" s="81" customFormat="1" ht="20.25" customHeight="1">
      <c r="A33" s="191"/>
      <c r="B33" s="69"/>
      <c r="C33" s="69"/>
      <c r="D33" s="69"/>
      <c r="E33" s="1495"/>
      <c r="F33" s="1495"/>
      <c r="G33" s="1495"/>
      <c r="H33" s="1495"/>
      <c r="I33" s="1495"/>
      <c r="J33" s="1495"/>
      <c r="K33" s="1495"/>
      <c r="L33" s="1495"/>
      <c r="M33" s="1495"/>
      <c r="N33" s="1495"/>
      <c r="O33" s="1495"/>
      <c r="P33" s="1495"/>
      <c r="Q33" s="1495"/>
      <c r="R33" s="1495"/>
      <c r="S33" s="1495"/>
      <c r="T33" s="1495"/>
      <c r="U33" s="1495"/>
      <c r="V33" s="1495"/>
      <c r="W33" s="1495"/>
      <c r="X33" s="1495"/>
      <c r="Y33" s="1495"/>
      <c r="Z33" s="1495"/>
      <c r="AA33" s="1495"/>
      <c r="AB33" s="1495"/>
      <c r="AC33" s="1495"/>
      <c r="AD33" s="1495"/>
      <c r="AE33" s="1495"/>
      <c r="AF33" s="1495"/>
      <c r="AG33" s="1495"/>
      <c r="AH33" s="1495"/>
      <c r="AI33" s="1495"/>
      <c r="AJ33" s="1495"/>
      <c r="AK33" s="1495"/>
      <c r="AL33" s="1495"/>
      <c r="AM33" s="1495"/>
      <c r="AN33" s="1495"/>
      <c r="AO33" s="1495"/>
      <c r="AP33" s="1495"/>
      <c r="AQ33" s="1495"/>
      <c r="AR33" s="1495"/>
      <c r="AS33" s="1495"/>
      <c r="AT33" s="1495"/>
      <c r="AU33" s="1495"/>
      <c r="AV33" s="1495"/>
      <c r="AW33" s="1495"/>
      <c r="AX33" s="1495"/>
      <c r="AY33" s="1495"/>
      <c r="AZ33" s="1495"/>
      <c r="BA33" s="1495"/>
      <c r="BB33" s="1495"/>
      <c r="BC33" s="1495"/>
      <c r="BD33" s="1495"/>
      <c r="BE33" s="1495"/>
      <c r="BF33" s="1495"/>
      <c r="BG33" s="1495"/>
      <c r="BH33" s="1495"/>
    </row>
    <row r="34" spans="1:60" s="81" customFormat="1" ht="20.25" customHeight="1">
      <c r="A34" s="191" t="s">
        <v>180</v>
      </c>
      <c r="B34" s="187"/>
      <c r="C34" s="10"/>
      <c r="D34" s="1"/>
      <c r="E34" s="1495" t="s">
        <v>702</v>
      </c>
      <c r="F34" s="1495"/>
      <c r="G34" s="1495"/>
      <c r="H34" s="1495"/>
      <c r="I34" s="1495"/>
      <c r="J34" s="1495"/>
      <c r="K34" s="1495"/>
      <c r="L34" s="1495"/>
      <c r="M34" s="1495"/>
      <c r="N34" s="1495"/>
      <c r="O34" s="1495"/>
      <c r="P34" s="1495"/>
      <c r="Q34" s="1495"/>
      <c r="R34" s="1495"/>
      <c r="S34" s="1495"/>
      <c r="T34" s="1495"/>
      <c r="U34" s="1495"/>
      <c r="V34" s="1495"/>
      <c r="W34" s="1495"/>
      <c r="X34" s="1495"/>
      <c r="Y34" s="1495"/>
      <c r="Z34" s="1495"/>
      <c r="AA34" s="1495"/>
      <c r="AB34" s="1495"/>
      <c r="AC34" s="1495"/>
      <c r="AD34" s="1495"/>
      <c r="AE34" s="1495"/>
      <c r="AF34" s="1495"/>
      <c r="AG34" s="1495"/>
      <c r="AH34" s="1495"/>
      <c r="AI34" s="1495"/>
      <c r="AJ34" s="1495"/>
      <c r="AK34" s="1495"/>
      <c r="AL34" s="1495"/>
      <c r="AM34" s="1495"/>
      <c r="AN34" s="1495"/>
      <c r="AO34" s="1495"/>
      <c r="AP34" s="1495"/>
      <c r="AQ34" s="1495"/>
      <c r="AR34" s="1495"/>
      <c r="AS34" s="1495"/>
      <c r="AT34" s="1495"/>
      <c r="AU34" s="1495"/>
      <c r="AV34" s="1495"/>
      <c r="AW34" s="1495"/>
      <c r="AX34" s="1495"/>
      <c r="AY34" s="1495"/>
      <c r="AZ34" s="1495"/>
      <c r="BA34" s="1495"/>
      <c r="BB34" s="1495"/>
      <c r="BC34" s="1495"/>
      <c r="BD34" s="1495"/>
      <c r="BE34" s="1495"/>
      <c r="BF34" s="1495"/>
      <c r="BG34" s="1495"/>
      <c r="BH34" s="1495"/>
    </row>
    <row r="35" spans="1:60" s="81" customFormat="1" ht="20.25" customHeight="1">
      <c r="A35" s="191"/>
      <c r="B35" s="69"/>
      <c r="C35" s="69"/>
      <c r="D35" s="69"/>
      <c r="E35" s="1495"/>
      <c r="F35" s="1495"/>
      <c r="G35" s="1495"/>
      <c r="H35" s="1495"/>
      <c r="I35" s="1495"/>
      <c r="J35" s="1495"/>
      <c r="K35" s="1495"/>
      <c r="L35" s="1495"/>
      <c r="M35" s="1495"/>
      <c r="N35" s="1495"/>
      <c r="O35" s="1495"/>
      <c r="P35" s="1495"/>
      <c r="Q35" s="1495"/>
      <c r="R35" s="1495"/>
      <c r="S35" s="1495"/>
      <c r="T35" s="1495"/>
      <c r="U35" s="1495"/>
      <c r="V35" s="1495"/>
      <c r="W35" s="1495"/>
      <c r="X35" s="1495"/>
      <c r="Y35" s="1495"/>
      <c r="Z35" s="1495"/>
      <c r="AA35" s="1495"/>
      <c r="AB35" s="1495"/>
      <c r="AC35" s="1495"/>
      <c r="AD35" s="1495"/>
      <c r="AE35" s="1495"/>
      <c r="AF35" s="1495"/>
      <c r="AG35" s="1495"/>
      <c r="AH35" s="1495"/>
      <c r="AI35" s="1495"/>
      <c r="AJ35" s="1495"/>
      <c r="AK35" s="1495"/>
      <c r="AL35" s="1495"/>
      <c r="AM35" s="1495"/>
      <c r="AN35" s="1495"/>
      <c r="AO35" s="1495"/>
      <c r="AP35" s="1495"/>
      <c r="AQ35" s="1495"/>
      <c r="AR35" s="1495"/>
      <c r="AS35" s="1495"/>
      <c r="AT35" s="1495"/>
      <c r="AU35" s="1495"/>
      <c r="AV35" s="1495"/>
      <c r="AW35" s="1495"/>
      <c r="AX35" s="1495"/>
      <c r="AY35" s="1495"/>
      <c r="AZ35" s="1495"/>
      <c r="BA35" s="1495"/>
      <c r="BB35" s="1495"/>
      <c r="BC35" s="1495"/>
      <c r="BD35" s="1495"/>
      <c r="BE35" s="1495"/>
      <c r="BF35" s="1495"/>
      <c r="BG35" s="1495"/>
      <c r="BH35" s="1495"/>
    </row>
    <row r="36" spans="1:61" s="81" customFormat="1" ht="20.25" customHeight="1">
      <c r="A36" s="191" t="s">
        <v>181</v>
      </c>
      <c r="B36" s="69"/>
      <c r="C36" s="10"/>
      <c r="D36" s="1"/>
      <c r="E36" s="1495" t="s">
        <v>703</v>
      </c>
      <c r="F36" s="1495"/>
      <c r="G36" s="1495"/>
      <c r="H36" s="1495"/>
      <c r="I36" s="1495"/>
      <c r="J36" s="1495"/>
      <c r="K36" s="1495"/>
      <c r="L36" s="1495"/>
      <c r="M36" s="1495"/>
      <c r="N36" s="1495"/>
      <c r="O36" s="1495"/>
      <c r="P36" s="1495"/>
      <c r="Q36" s="1495"/>
      <c r="R36" s="1495"/>
      <c r="S36" s="1495"/>
      <c r="T36" s="1495"/>
      <c r="U36" s="1495"/>
      <c r="V36" s="1495"/>
      <c r="W36" s="1495"/>
      <c r="X36" s="1495"/>
      <c r="Y36" s="1495"/>
      <c r="Z36" s="1495"/>
      <c r="AA36" s="1495"/>
      <c r="AB36" s="1495"/>
      <c r="AC36" s="1495"/>
      <c r="AD36" s="1495"/>
      <c r="AE36" s="1495"/>
      <c r="AF36" s="1495"/>
      <c r="AG36" s="1495"/>
      <c r="AH36" s="1495"/>
      <c r="AI36" s="1495"/>
      <c r="AJ36" s="1495"/>
      <c r="AK36" s="1495"/>
      <c r="AL36" s="1495"/>
      <c r="AM36" s="1495"/>
      <c r="AN36" s="1495"/>
      <c r="AO36" s="1495"/>
      <c r="AP36" s="1495"/>
      <c r="AQ36" s="1495"/>
      <c r="AR36" s="1495"/>
      <c r="AS36" s="1495"/>
      <c r="AT36" s="1495"/>
      <c r="AU36" s="1495"/>
      <c r="AV36" s="1495"/>
      <c r="AW36" s="1495"/>
      <c r="AX36" s="1495"/>
      <c r="AY36" s="1495"/>
      <c r="AZ36" s="1495"/>
      <c r="BA36" s="1495"/>
      <c r="BB36" s="1495"/>
      <c r="BC36" s="1495"/>
      <c r="BD36" s="1495"/>
      <c r="BE36" s="1495"/>
      <c r="BF36" s="1495"/>
      <c r="BG36" s="1495"/>
      <c r="BH36" s="1495"/>
      <c r="BI36" s="337"/>
    </row>
    <row r="37" spans="2:61" s="81" customFormat="1" ht="20.25" customHeight="1">
      <c r="B37" s="69"/>
      <c r="C37" s="69"/>
      <c r="D37" s="69"/>
      <c r="E37" s="1495"/>
      <c r="F37" s="1495"/>
      <c r="G37" s="1495"/>
      <c r="H37" s="1495"/>
      <c r="I37" s="1495"/>
      <c r="J37" s="1495"/>
      <c r="K37" s="1495"/>
      <c r="L37" s="1495"/>
      <c r="M37" s="1495"/>
      <c r="N37" s="1495"/>
      <c r="O37" s="1495"/>
      <c r="P37" s="1495"/>
      <c r="Q37" s="1495"/>
      <c r="R37" s="1495"/>
      <c r="S37" s="1495"/>
      <c r="T37" s="1495"/>
      <c r="U37" s="1495"/>
      <c r="V37" s="1495"/>
      <c r="W37" s="1495"/>
      <c r="X37" s="1495"/>
      <c r="Y37" s="1495"/>
      <c r="Z37" s="1495"/>
      <c r="AA37" s="1495"/>
      <c r="AB37" s="1495"/>
      <c r="AC37" s="1495"/>
      <c r="AD37" s="1495"/>
      <c r="AE37" s="1495"/>
      <c r="AF37" s="1495"/>
      <c r="AG37" s="1495"/>
      <c r="AH37" s="1495"/>
      <c r="AI37" s="1495"/>
      <c r="AJ37" s="1495"/>
      <c r="AK37" s="1495"/>
      <c r="AL37" s="1495"/>
      <c r="AM37" s="1495"/>
      <c r="AN37" s="1495"/>
      <c r="AO37" s="1495"/>
      <c r="AP37" s="1495"/>
      <c r="AQ37" s="1495"/>
      <c r="AR37" s="1495"/>
      <c r="AS37" s="1495"/>
      <c r="AT37" s="1495"/>
      <c r="AU37" s="1495"/>
      <c r="AV37" s="1495"/>
      <c r="AW37" s="1495"/>
      <c r="AX37" s="1495"/>
      <c r="AY37" s="1495"/>
      <c r="AZ37" s="1495"/>
      <c r="BA37" s="1495"/>
      <c r="BB37" s="1495"/>
      <c r="BC37" s="1495"/>
      <c r="BD37" s="1495"/>
      <c r="BE37" s="1495"/>
      <c r="BF37" s="1495"/>
      <c r="BG37" s="1495"/>
      <c r="BH37" s="1495"/>
      <c r="BI37" s="337"/>
    </row>
    <row r="38" spans="2:61" s="81" customFormat="1" ht="20.25" customHeight="1">
      <c r="B38" s="69"/>
      <c r="C38" s="69"/>
      <c r="D38" s="69"/>
      <c r="E38" s="337"/>
      <c r="F38" s="337"/>
      <c r="G38" s="337"/>
      <c r="H38" s="337"/>
      <c r="I38" s="337"/>
      <c r="J38" s="337"/>
      <c r="K38" s="337"/>
      <c r="L38" s="337"/>
      <c r="M38" s="337"/>
      <c r="N38" s="337"/>
      <c r="O38" s="337"/>
      <c r="P38" s="337"/>
      <c r="Q38" s="337"/>
      <c r="R38" s="337"/>
      <c r="S38" s="337"/>
      <c r="T38" s="337"/>
      <c r="U38" s="337"/>
      <c r="V38" s="337"/>
      <c r="W38" s="337"/>
      <c r="X38" s="337"/>
      <c r="Y38" s="337"/>
      <c r="Z38" s="337"/>
      <c r="AA38" s="337"/>
      <c r="AB38" s="337"/>
      <c r="AC38" s="337"/>
      <c r="AD38" s="337"/>
      <c r="AE38" s="337"/>
      <c r="AF38" s="337"/>
      <c r="AG38" s="337"/>
      <c r="AH38" s="337"/>
      <c r="AI38" s="337"/>
      <c r="AJ38" s="337"/>
      <c r="AK38" s="337"/>
      <c r="AL38" s="337"/>
      <c r="AM38" s="337"/>
      <c r="AN38" s="337"/>
      <c r="AO38" s="337"/>
      <c r="AP38" s="337"/>
      <c r="AQ38" s="337"/>
      <c r="AR38" s="337"/>
      <c r="AS38" s="337"/>
      <c r="AT38" s="337"/>
      <c r="AU38" s="337"/>
      <c r="AV38" s="337"/>
      <c r="AW38" s="337"/>
      <c r="AX38" s="337"/>
      <c r="AY38" s="337"/>
      <c r="AZ38" s="337"/>
      <c r="BA38" s="337"/>
      <c r="BB38" s="337"/>
      <c r="BC38" s="337"/>
      <c r="BD38" s="337"/>
      <c r="BE38" s="337"/>
      <c r="BF38" s="337"/>
      <c r="BG38" s="337"/>
      <c r="BH38" s="337"/>
      <c r="BI38" s="337"/>
    </row>
    <row r="39" spans="1:61" s="81" customFormat="1" ht="21" customHeight="1">
      <c r="A39" s="191" t="s">
        <v>182</v>
      </c>
      <c r="B39" s="69"/>
      <c r="C39" s="10"/>
      <c r="D39" s="187"/>
      <c r="E39" s="1495" t="s">
        <v>707</v>
      </c>
      <c r="F39" s="1495"/>
      <c r="G39" s="1495"/>
      <c r="H39" s="1495"/>
      <c r="I39" s="1495"/>
      <c r="J39" s="1495"/>
      <c r="K39" s="1495"/>
      <c r="L39" s="1495"/>
      <c r="M39" s="1495"/>
      <c r="N39" s="1495"/>
      <c r="O39" s="1495"/>
      <c r="P39" s="1495"/>
      <c r="Q39" s="1495"/>
      <c r="R39" s="1495"/>
      <c r="S39" s="1495"/>
      <c r="T39" s="1495"/>
      <c r="U39" s="1495"/>
      <c r="V39" s="1495"/>
      <c r="W39" s="1495"/>
      <c r="X39" s="1495"/>
      <c r="Y39" s="1495"/>
      <c r="Z39" s="1495"/>
      <c r="AA39" s="1495"/>
      <c r="AB39" s="1495"/>
      <c r="AC39" s="1495"/>
      <c r="AD39" s="1495"/>
      <c r="AE39" s="1495"/>
      <c r="AF39" s="1495"/>
      <c r="AG39" s="1495"/>
      <c r="AH39" s="1495"/>
      <c r="AI39" s="1495"/>
      <c r="AJ39" s="1495"/>
      <c r="AK39" s="1495"/>
      <c r="AL39" s="1495"/>
      <c r="AM39" s="1495"/>
      <c r="AN39" s="1495"/>
      <c r="AO39" s="1495"/>
      <c r="AP39" s="1495"/>
      <c r="AQ39" s="1495"/>
      <c r="AR39" s="1495"/>
      <c r="AS39" s="1495"/>
      <c r="AT39" s="1495"/>
      <c r="AU39" s="1495"/>
      <c r="AV39" s="1495"/>
      <c r="AW39" s="1495"/>
      <c r="AX39" s="1495"/>
      <c r="AY39" s="1495"/>
      <c r="AZ39" s="1495"/>
      <c r="BA39" s="1495"/>
      <c r="BB39" s="1495"/>
      <c r="BC39" s="1495"/>
      <c r="BD39" s="1495"/>
      <c r="BE39" s="1495"/>
      <c r="BF39" s="1495"/>
      <c r="BG39" s="1495"/>
      <c r="BH39" s="1495"/>
      <c r="BI39" s="1495"/>
    </row>
    <row r="40" spans="1:61" s="81" customFormat="1" ht="22.5" customHeight="1">
      <c r="A40" s="191"/>
      <c r="B40" s="69"/>
      <c r="E40" s="1495"/>
      <c r="F40" s="1495"/>
      <c r="G40" s="1495"/>
      <c r="H40" s="1495"/>
      <c r="I40" s="1495"/>
      <c r="J40" s="1495"/>
      <c r="K40" s="1495"/>
      <c r="L40" s="1495"/>
      <c r="M40" s="1495"/>
      <c r="N40" s="1495"/>
      <c r="O40" s="1495"/>
      <c r="P40" s="1495"/>
      <c r="Q40" s="1495"/>
      <c r="R40" s="1495"/>
      <c r="S40" s="1495"/>
      <c r="T40" s="1495"/>
      <c r="U40" s="1495"/>
      <c r="V40" s="1495"/>
      <c r="W40" s="1495"/>
      <c r="X40" s="1495"/>
      <c r="Y40" s="1495"/>
      <c r="Z40" s="1495"/>
      <c r="AA40" s="1495"/>
      <c r="AB40" s="1495"/>
      <c r="AC40" s="1495"/>
      <c r="AD40" s="1495"/>
      <c r="AE40" s="1495"/>
      <c r="AF40" s="1495"/>
      <c r="AG40" s="1495"/>
      <c r="AH40" s="1495"/>
      <c r="AI40" s="1495"/>
      <c r="AJ40" s="1495"/>
      <c r="AK40" s="1495"/>
      <c r="AL40" s="1495"/>
      <c r="AM40" s="1495"/>
      <c r="AN40" s="1495"/>
      <c r="AO40" s="1495"/>
      <c r="AP40" s="1495"/>
      <c r="AQ40" s="1495"/>
      <c r="AR40" s="1495"/>
      <c r="AS40" s="1495"/>
      <c r="AT40" s="1495"/>
      <c r="AU40" s="1495"/>
      <c r="AV40" s="1495"/>
      <c r="AW40" s="1495"/>
      <c r="AX40" s="1495"/>
      <c r="AY40" s="1495"/>
      <c r="AZ40" s="1495"/>
      <c r="BA40" s="1495"/>
      <c r="BB40" s="1495"/>
      <c r="BC40" s="1495"/>
      <c r="BD40" s="1495"/>
      <c r="BE40" s="1495"/>
      <c r="BF40" s="1495"/>
      <c r="BG40" s="1495"/>
      <c r="BH40" s="1495"/>
      <c r="BI40" s="1495"/>
    </row>
    <row r="41" spans="1:61" s="81" customFormat="1" ht="20.25" customHeight="1">
      <c r="A41" s="191" t="s">
        <v>191</v>
      </c>
      <c r="B41" s="69"/>
      <c r="C41" s="10"/>
      <c r="E41" s="1495" t="s">
        <v>706</v>
      </c>
      <c r="F41" s="1495"/>
      <c r="G41" s="1495"/>
      <c r="H41" s="1495"/>
      <c r="I41" s="1495"/>
      <c r="J41" s="1495"/>
      <c r="K41" s="1495"/>
      <c r="L41" s="1495"/>
      <c r="M41" s="1495"/>
      <c r="N41" s="1495"/>
      <c r="O41" s="1495"/>
      <c r="P41" s="1495"/>
      <c r="Q41" s="1495"/>
      <c r="R41" s="1495"/>
      <c r="S41" s="1495"/>
      <c r="T41" s="1495"/>
      <c r="U41" s="1495"/>
      <c r="V41" s="1495"/>
      <c r="W41" s="1495"/>
      <c r="X41" s="1495"/>
      <c r="Y41" s="1495"/>
      <c r="Z41" s="1495"/>
      <c r="AA41" s="1495"/>
      <c r="AB41" s="1495"/>
      <c r="AC41" s="1495"/>
      <c r="AD41" s="1495"/>
      <c r="AE41" s="1495"/>
      <c r="AF41" s="1495"/>
      <c r="AG41" s="1495"/>
      <c r="AH41" s="1495"/>
      <c r="AI41" s="1495"/>
      <c r="AJ41" s="1495"/>
      <c r="AK41" s="1495"/>
      <c r="AL41" s="1495"/>
      <c r="AM41" s="1495"/>
      <c r="AN41" s="1495"/>
      <c r="AO41" s="1495"/>
      <c r="AP41" s="1495"/>
      <c r="AQ41" s="1495"/>
      <c r="AR41" s="1495"/>
      <c r="AS41" s="1495"/>
      <c r="AT41" s="1495"/>
      <c r="AU41" s="1495"/>
      <c r="AV41" s="1495"/>
      <c r="AW41" s="1495"/>
      <c r="AX41" s="1495"/>
      <c r="AY41" s="1495"/>
      <c r="AZ41" s="1495"/>
      <c r="BA41" s="1495"/>
      <c r="BB41" s="1495"/>
      <c r="BC41" s="1495"/>
      <c r="BD41" s="1495"/>
      <c r="BE41" s="1495"/>
      <c r="BF41" s="1495"/>
      <c r="BG41" s="1495"/>
      <c r="BH41" s="1495"/>
      <c r="BI41" s="1495"/>
    </row>
    <row r="42" spans="1:61" s="81" customFormat="1" ht="20.25" customHeight="1">
      <c r="A42" s="191"/>
      <c r="B42" s="69"/>
      <c r="C42" s="69"/>
      <c r="D42" s="69"/>
      <c r="E42" s="1495"/>
      <c r="F42" s="1495"/>
      <c r="G42" s="1495"/>
      <c r="H42" s="1495"/>
      <c r="I42" s="1495"/>
      <c r="J42" s="1495"/>
      <c r="K42" s="1495"/>
      <c r="L42" s="1495"/>
      <c r="M42" s="1495"/>
      <c r="N42" s="1495"/>
      <c r="O42" s="1495"/>
      <c r="P42" s="1495"/>
      <c r="Q42" s="1495"/>
      <c r="R42" s="1495"/>
      <c r="S42" s="1495"/>
      <c r="T42" s="1495"/>
      <c r="U42" s="1495"/>
      <c r="V42" s="1495"/>
      <c r="W42" s="1495"/>
      <c r="X42" s="1495"/>
      <c r="Y42" s="1495"/>
      <c r="Z42" s="1495"/>
      <c r="AA42" s="1495"/>
      <c r="AB42" s="1495"/>
      <c r="AC42" s="1495"/>
      <c r="AD42" s="1495"/>
      <c r="AE42" s="1495"/>
      <c r="AF42" s="1495"/>
      <c r="AG42" s="1495"/>
      <c r="AH42" s="1495"/>
      <c r="AI42" s="1495"/>
      <c r="AJ42" s="1495"/>
      <c r="AK42" s="1495"/>
      <c r="AL42" s="1495"/>
      <c r="AM42" s="1495"/>
      <c r="AN42" s="1495"/>
      <c r="AO42" s="1495"/>
      <c r="AP42" s="1495"/>
      <c r="AQ42" s="1495"/>
      <c r="AR42" s="1495"/>
      <c r="AS42" s="1495"/>
      <c r="AT42" s="1495"/>
      <c r="AU42" s="1495"/>
      <c r="AV42" s="1495"/>
      <c r="AW42" s="1495"/>
      <c r="AX42" s="1495"/>
      <c r="AY42" s="1495"/>
      <c r="AZ42" s="1495"/>
      <c r="BA42" s="1495"/>
      <c r="BB42" s="1495"/>
      <c r="BC42" s="1495"/>
      <c r="BD42" s="1495"/>
      <c r="BE42" s="1495"/>
      <c r="BF42" s="1495"/>
      <c r="BG42" s="1495"/>
      <c r="BH42" s="1495"/>
      <c r="BI42" s="1495"/>
    </row>
    <row r="43" spans="1:61" s="81" customFormat="1" ht="20.25" customHeight="1">
      <c r="A43" s="191"/>
      <c r="B43" s="69"/>
      <c r="C43" s="69"/>
      <c r="D43" s="69"/>
      <c r="E43" s="337"/>
      <c r="F43" s="337"/>
      <c r="G43" s="337"/>
      <c r="H43" s="337"/>
      <c r="I43" s="337"/>
      <c r="J43" s="337"/>
      <c r="K43" s="337"/>
      <c r="L43" s="337"/>
      <c r="M43" s="337"/>
      <c r="N43" s="337"/>
      <c r="O43" s="337"/>
      <c r="P43" s="337"/>
      <c r="Q43" s="337"/>
      <c r="R43" s="337"/>
      <c r="S43" s="337"/>
      <c r="T43" s="337"/>
      <c r="U43" s="337"/>
      <c r="V43" s="337"/>
      <c r="W43" s="337"/>
      <c r="X43" s="337"/>
      <c r="Y43" s="337"/>
      <c r="Z43" s="337"/>
      <c r="AA43" s="337"/>
      <c r="AB43" s="337"/>
      <c r="AC43" s="337"/>
      <c r="AD43" s="337"/>
      <c r="AE43" s="337"/>
      <c r="AF43" s="337"/>
      <c r="AG43" s="337"/>
      <c r="AH43" s="337"/>
      <c r="AI43" s="337"/>
      <c r="AJ43" s="337"/>
      <c r="AK43" s="337"/>
      <c r="AL43" s="337"/>
      <c r="AM43" s="337"/>
      <c r="AN43" s="337"/>
      <c r="AO43" s="337"/>
      <c r="AP43" s="337"/>
      <c r="AQ43" s="337"/>
      <c r="AR43" s="337"/>
      <c r="AS43" s="337"/>
      <c r="AT43" s="337"/>
      <c r="AU43" s="337"/>
      <c r="AV43" s="337"/>
      <c r="AW43" s="337"/>
      <c r="AX43" s="337"/>
      <c r="AY43" s="337"/>
      <c r="AZ43" s="337"/>
      <c r="BA43" s="337"/>
      <c r="BB43" s="337"/>
      <c r="BC43" s="337"/>
      <c r="BD43" s="337"/>
      <c r="BE43" s="337"/>
      <c r="BF43" s="337"/>
      <c r="BG43" s="337"/>
      <c r="BH43" s="337"/>
      <c r="BI43" s="337"/>
    </row>
    <row r="44" spans="1:61" s="81" customFormat="1" ht="20.25" customHeight="1">
      <c r="A44" s="191" t="s">
        <v>192</v>
      </c>
      <c r="B44" s="69"/>
      <c r="C44" s="10"/>
      <c r="E44" s="1495" t="s">
        <v>146</v>
      </c>
      <c r="F44" s="1495"/>
      <c r="G44" s="1495"/>
      <c r="H44" s="1495"/>
      <c r="I44" s="1495"/>
      <c r="J44" s="1495"/>
      <c r="K44" s="1495"/>
      <c r="L44" s="1495"/>
      <c r="M44" s="1495"/>
      <c r="N44" s="1495"/>
      <c r="O44" s="1495"/>
      <c r="P44" s="1495"/>
      <c r="Q44" s="1495"/>
      <c r="R44" s="1495"/>
      <c r="S44" s="1495"/>
      <c r="T44" s="1495"/>
      <c r="U44" s="1495"/>
      <c r="V44" s="1495"/>
      <c r="W44" s="1495"/>
      <c r="X44" s="1495"/>
      <c r="Y44" s="1495"/>
      <c r="Z44" s="1495"/>
      <c r="AA44" s="1495"/>
      <c r="AB44" s="1495"/>
      <c r="AC44" s="1495"/>
      <c r="AD44" s="1495"/>
      <c r="AE44" s="1495"/>
      <c r="AF44" s="1495"/>
      <c r="AG44" s="1495"/>
      <c r="AH44" s="1495"/>
      <c r="AI44" s="1495"/>
      <c r="AJ44" s="1495"/>
      <c r="AK44" s="1495"/>
      <c r="AL44" s="1495"/>
      <c r="AM44" s="1495"/>
      <c r="AN44" s="1495"/>
      <c r="AO44" s="1495"/>
      <c r="AP44" s="1495"/>
      <c r="AQ44" s="1495"/>
      <c r="AR44" s="1495"/>
      <c r="AS44" s="1495"/>
      <c r="AT44" s="1495"/>
      <c r="AU44" s="1495"/>
      <c r="AV44" s="1495"/>
      <c r="AW44" s="1495"/>
      <c r="AX44" s="1495"/>
      <c r="AY44" s="1495"/>
      <c r="AZ44" s="1495"/>
      <c r="BA44" s="1495"/>
      <c r="BB44" s="1495"/>
      <c r="BC44" s="1495"/>
      <c r="BD44" s="1495"/>
      <c r="BE44" s="1495"/>
      <c r="BF44" s="1495"/>
      <c r="BG44" s="1495"/>
      <c r="BH44" s="1495"/>
      <c r="BI44" s="1495"/>
    </row>
    <row r="45" spans="1:55" s="81" customFormat="1" ht="20.25" customHeight="1">
      <c r="A45" s="191"/>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row>
    <row r="46" spans="1:61" s="81" customFormat="1" ht="21" customHeight="1">
      <c r="A46" s="191" t="s">
        <v>193</v>
      </c>
      <c r="B46" s="69"/>
      <c r="C46" s="10"/>
      <c r="D46" s="187"/>
      <c r="E46" s="1495" t="s">
        <v>157</v>
      </c>
      <c r="F46" s="1495"/>
      <c r="G46" s="1495"/>
      <c r="H46" s="1495"/>
      <c r="I46" s="1495"/>
      <c r="J46" s="1495"/>
      <c r="K46" s="1495"/>
      <c r="L46" s="1495"/>
      <c r="M46" s="1495"/>
      <c r="N46" s="1495"/>
      <c r="O46" s="1495"/>
      <c r="P46" s="1495"/>
      <c r="Q46" s="1495"/>
      <c r="R46" s="1495"/>
      <c r="S46" s="1495"/>
      <c r="T46" s="1495"/>
      <c r="U46" s="1495"/>
      <c r="V46" s="1495"/>
      <c r="W46" s="1495"/>
      <c r="X46" s="1495"/>
      <c r="Y46" s="1495"/>
      <c r="Z46" s="1495"/>
      <c r="AA46" s="1495"/>
      <c r="AB46" s="1495"/>
      <c r="AC46" s="1495"/>
      <c r="AD46" s="1495"/>
      <c r="AE46" s="1495"/>
      <c r="AF46" s="1495"/>
      <c r="AG46" s="1495"/>
      <c r="AH46" s="1495"/>
      <c r="AI46" s="1495"/>
      <c r="AJ46" s="1495"/>
      <c r="AK46" s="1495"/>
      <c r="AL46" s="1495"/>
      <c r="AM46" s="1495"/>
      <c r="AN46" s="1495"/>
      <c r="AO46" s="1495"/>
      <c r="AP46" s="1495"/>
      <c r="AQ46" s="1495"/>
      <c r="AR46" s="1495"/>
      <c r="AS46" s="1495"/>
      <c r="AT46" s="1495"/>
      <c r="AU46" s="1495"/>
      <c r="AV46" s="1495"/>
      <c r="AW46" s="1495"/>
      <c r="AX46" s="1495"/>
      <c r="AY46" s="1495"/>
      <c r="AZ46" s="1495"/>
      <c r="BA46" s="1495"/>
      <c r="BB46" s="1495"/>
      <c r="BC46" s="1495"/>
      <c r="BD46" s="1495"/>
      <c r="BE46" s="1495"/>
      <c r="BF46" s="1495"/>
      <c r="BG46" s="1495"/>
      <c r="BH46" s="1495"/>
      <c r="BI46" s="1495"/>
    </row>
    <row r="47" spans="1:2" s="81" customFormat="1" ht="22.5" customHeight="1">
      <c r="A47" s="191"/>
      <c r="B47" s="69"/>
    </row>
    <row r="48" spans="1:60" s="81" customFormat="1" ht="20.25" customHeight="1">
      <c r="A48" s="191"/>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57"/>
      <c r="BG48" s="57"/>
      <c r="BH48" s="57"/>
    </row>
    <row r="49" spans="1:60" s="81" customFormat="1" ht="20.25" customHeight="1">
      <c r="A49" s="191" t="s">
        <v>708</v>
      </c>
      <c r="B49" s="69"/>
      <c r="C49" s="10"/>
      <c r="E49" s="1495" t="s">
        <v>158</v>
      </c>
      <c r="F49" s="1495"/>
      <c r="G49" s="1495"/>
      <c r="H49" s="1495"/>
      <c r="I49" s="1495"/>
      <c r="J49" s="1495"/>
      <c r="K49" s="18"/>
      <c r="L49" s="1500" t="s">
        <v>128</v>
      </c>
      <c r="M49" s="1500"/>
      <c r="N49" s="1501" t="s">
        <v>33</v>
      </c>
      <c r="O49" s="1502"/>
      <c r="P49" s="1502"/>
      <c r="Q49" s="1502"/>
      <c r="R49" s="1502"/>
      <c r="S49" s="1502"/>
      <c r="T49" s="1502"/>
      <c r="U49" s="1502"/>
      <c r="V49" s="1502"/>
      <c r="W49" s="1502"/>
      <c r="X49" s="1502"/>
      <c r="Y49" s="1502"/>
      <c r="Z49" s="1502"/>
      <c r="AA49" s="1502"/>
      <c r="AB49" s="1502"/>
      <c r="AC49" s="1502"/>
      <c r="AD49" s="1502"/>
      <c r="AE49" s="1502"/>
      <c r="AF49" s="1502"/>
      <c r="AG49" s="1502"/>
      <c r="AH49" s="1502"/>
      <c r="AI49" s="1502"/>
      <c r="AJ49" s="1502"/>
      <c r="AK49" s="1502"/>
      <c r="AL49" s="1502"/>
      <c r="AM49" s="1502"/>
      <c r="AN49" s="1502"/>
      <c r="AO49" s="1502"/>
      <c r="AP49" s="1502"/>
      <c r="AQ49" s="1502"/>
      <c r="AR49" s="1502"/>
      <c r="AS49" s="1502"/>
      <c r="AT49" s="1502"/>
      <c r="AU49" s="1502"/>
      <c r="AV49" s="1502"/>
      <c r="AW49" s="1502"/>
      <c r="AX49" s="1502"/>
      <c r="AY49" s="1502"/>
      <c r="AZ49" s="1503"/>
      <c r="BA49" s="1510" t="s">
        <v>144</v>
      </c>
      <c r="BB49" s="1510"/>
      <c r="BC49" s="1510"/>
      <c r="BD49" s="1510"/>
      <c r="BE49" s="1510"/>
      <c r="BF49" s="1510"/>
      <c r="BG49" s="1510"/>
      <c r="BH49" s="1510"/>
    </row>
    <row r="50" spans="2:60" s="81" customFormat="1" ht="20.25" customHeight="1">
      <c r="B50" s="69"/>
      <c r="C50" s="69"/>
      <c r="D50" s="69"/>
      <c r="E50" s="69"/>
      <c r="F50" s="69"/>
      <c r="G50" s="69"/>
      <c r="H50" s="69"/>
      <c r="I50" s="69"/>
      <c r="J50" s="69"/>
      <c r="K50" s="69"/>
      <c r="L50" s="1500"/>
      <c r="M50" s="1500"/>
      <c r="N50" s="1504"/>
      <c r="O50" s="1505"/>
      <c r="P50" s="1505"/>
      <c r="Q50" s="1505"/>
      <c r="R50" s="1505"/>
      <c r="S50" s="1505"/>
      <c r="T50" s="1505"/>
      <c r="U50" s="1505"/>
      <c r="V50" s="1505"/>
      <c r="W50" s="1505"/>
      <c r="X50" s="1505"/>
      <c r="Y50" s="1505"/>
      <c r="Z50" s="1505"/>
      <c r="AA50" s="1505"/>
      <c r="AB50" s="1505"/>
      <c r="AC50" s="1505"/>
      <c r="AD50" s="1505"/>
      <c r="AE50" s="1505"/>
      <c r="AF50" s="1505"/>
      <c r="AG50" s="1505"/>
      <c r="AH50" s="1505"/>
      <c r="AI50" s="1505"/>
      <c r="AJ50" s="1505"/>
      <c r="AK50" s="1505"/>
      <c r="AL50" s="1505"/>
      <c r="AM50" s="1505"/>
      <c r="AN50" s="1505"/>
      <c r="AO50" s="1505"/>
      <c r="AP50" s="1505"/>
      <c r="AQ50" s="1505"/>
      <c r="AR50" s="1505"/>
      <c r="AS50" s="1505"/>
      <c r="AT50" s="1505"/>
      <c r="AU50" s="1505"/>
      <c r="AV50" s="1505"/>
      <c r="AW50" s="1505"/>
      <c r="AX50" s="1505"/>
      <c r="AY50" s="1505"/>
      <c r="AZ50" s="1506"/>
      <c r="BA50" s="1510"/>
      <c r="BB50" s="1510"/>
      <c r="BC50" s="1510"/>
      <c r="BD50" s="1510"/>
      <c r="BE50" s="1510"/>
      <c r="BF50" s="1510"/>
      <c r="BG50" s="1510"/>
      <c r="BH50" s="1510"/>
    </row>
    <row r="51" spans="2:60" s="81" customFormat="1" ht="20.25" customHeight="1">
      <c r="B51" s="69"/>
      <c r="C51" s="69"/>
      <c r="D51" s="69"/>
      <c r="E51" s="69"/>
      <c r="F51" s="69"/>
      <c r="G51" s="69"/>
      <c r="H51" s="69"/>
      <c r="I51" s="69"/>
      <c r="J51" s="69"/>
      <c r="K51" s="69"/>
      <c r="L51" s="1481" t="s">
        <v>129</v>
      </c>
      <c r="M51" s="1481"/>
      <c r="N51" s="1480"/>
      <c r="O51" s="1480"/>
      <c r="P51" s="1480"/>
      <c r="Q51" s="1480"/>
      <c r="R51" s="1480"/>
      <c r="S51" s="1480"/>
      <c r="T51" s="1480"/>
      <c r="U51" s="1480"/>
      <c r="V51" s="1480"/>
      <c r="W51" s="1480"/>
      <c r="X51" s="1480"/>
      <c r="Y51" s="1480"/>
      <c r="Z51" s="1480"/>
      <c r="AA51" s="1480"/>
      <c r="AB51" s="1480"/>
      <c r="AC51" s="1480"/>
      <c r="AD51" s="1480"/>
      <c r="AE51" s="1480"/>
      <c r="AF51" s="1480"/>
      <c r="AG51" s="1480"/>
      <c r="AH51" s="1480"/>
      <c r="AI51" s="1480"/>
      <c r="AJ51" s="1480"/>
      <c r="AK51" s="1480"/>
      <c r="AL51" s="1480"/>
      <c r="AM51" s="1480"/>
      <c r="AN51" s="1480"/>
      <c r="AO51" s="1480"/>
      <c r="AP51" s="1480"/>
      <c r="AQ51" s="1480"/>
      <c r="AR51" s="1480"/>
      <c r="AS51" s="1480"/>
      <c r="AT51" s="1480"/>
      <c r="AU51" s="1480"/>
      <c r="AV51" s="1480"/>
      <c r="AW51" s="1480"/>
      <c r="AX51" s="1480"/>
      <c r="AY51" s="1480"/>
      <c r="AZ51" s="1480"/>
      <c r="BA51" s="1480"/>
      <c r="BB51" s="1480"/>
      <c r="BC51" s="1480"/>
      <c r="BD51" s="1480"/>
      <c r="BE51" s="1480"/>
      <c r="BF51" s="1480"/>
      <c r="BG51" s="1480"/>
      <c r="BH51" s="1480"/>
    </row>
    <row r="52" spans="2:60" s="81" customFormat="1" ht="20.25" customHeight="1">
      <c r="B52" s="69"/>
      <c r="C52" s="69"/>
      <c r="D52" s="69"/>
      <c r="E52" s="69"/>
      <c r="F52" s="69"/>
      <c r="G52" s="69"/>
      <c r="H52" s="69"/>
      <c r="I52" s="69"/>
      <c r="J52" s="69"/>
      <c r="K52" s="69"/>
      <c r="L52" s="1481"/>
      <c r="M52" s="1481"/>
      <c r="N52" s="1480"/>
      <c r="O52" s="1480"/>
      <c r="P52" s="1480"/>
      <c r="Q52" s="1480"/>
      <c r="R52" s="1480"/>
      <c r="S52" s="1480"/>
      <c r="T52" s="1480"/>
      <c r="U52" s="1480"/>
      <c r="V52" s="1480"/>
      <c r="W52" s="1480"/>
      <c r="X52" s="1480"/>
      <c r="Y52" s="1480"/>
      <c r="Z52" s="1480"/>
      <c r="AA52" s="1480"/>
      <c r="AB52" s="1480"/>
      <c r="AC52" s="1480"/>
      <c r="AD52" s="1480"/>
      <c r="AE52" s="1480"/>
      <c r="AF52" s="1480"/>
      <c r="AG52" s="1480"/>
      <c r="AH52" s="1480"/>
      <c r="AI52" s="1480"/>
      <c r="AJ52" s="1480"/>
      <c r="AK52" s="1480"/>
      <c r="AL52" s="1480"/>
      <c r="AM52" s="1480"/>
      <c r="AN52" s="1480"/>
      <c r="AO52" s="1480"/>
      <c r="AP52" s="1480"/>
      <c r="AQ52" s="1480"/>
      <c r="AR52" s="1480"/>
      <c r="AS52" s="1480"/>
      <c r="AT52" s="1480"/>
      <c r="AU52" s="1480"/>
      <c r="AV52" s="1480"/>
      <c r="AW52" s="1480"/>
      <c r="AX52" s="1480"/>
      <c r="AY52" s="1480"/>
      <c r="AZ52" s="1480"/>
      <c r="BA52" s="1480"/>
      <c r="BB52" s="1480"/>
      <c r="BC52" s="1480"/>
      <c r="BD52" s="1480"/>
      <c r="BE52" s="1480"/>
      <c r="BF52" s="1480"/>
      <c r="BG52" s="1480"/>
      <c r="BH52" s="1480"/>
    </row>
    <row r="53" spans="2:60" s="81" customFormat="1" ht="20.25" customHeight="1">
      <c r="B53" s="69"/>
      <c r="C53" s="69"/>
      <c r="D53" s="69"/>
      <c r="E53" s="69"/>
      <c r="F53" s="69"/>
      <c r="G53" s="69"/>
      <c r="H53" s="69"/>
      <c r="I53" s="69"/>
      <c r="J53" s="69"/>
      <c r="K53" s="69"/>
      <c r="L53" s="1481" t="s">
        <v>130</v>
      </c>
      <c r="M53" s="1481"/>
      <c r="N53" s="1480"/>
      <c r="O53" s="1480"/>
      <c r="P53" s="1480"/>
      <c r="Q53" s="1480"/>
      <c r="R53" s="1480"/>
      <c r="S53" s="1480"/>
      <c r="T53" s="1480"/>
      <c r="U53" s="1480"/>
      <c r="V53" s="1480"/>
      <c r="W53" s="1480"/>
      <c r="X53" s="1480"/>
      <c r="Y53" s="1480"/>
      <c r="Z53" s="1480"/>
      <c r="AA53" s="1480"/>
      <c r="AB53" s="1480"/>
      <c r="AC53" s="1480"/>
      <c r="AD53" s="1480"/>
      <c r="AE53" s="1480"/>
      <c r="AF53" s="1480"/>
      <c r="AG53" s="1480"/>
      <c r="AH53" s="1480"/>
      <c r="AI53" s="1480"/>
      <c r="AJ53" s="1480"/>
      <c r="AK53" s="1480"/>
      <c r="AL53" s="1480"/>
      <c r="AM53" s="1480"/>
      <c r="AN53" s="1480"/>
      <c r="AO53" s="1480"/>
      <c r="AP53" s="1480"/>
      <c r="AQ53" s="1480"/>
      <c r="AR53" s="1480"/>
      <c r="AS53" s="1480"/>
      <c r="AT53" s="1480"/>
      <c r="AU53" s="1480"/>
      <c r="AV53" s="1480"/>
      <c r="AW53" s="1480"/>
      <c r="AX53" s="1480"/>
      <c r="AY53" s="1480"/>
      <c r="AZ53" s="1480"/>
      <c r="BA53" s="1480"/>
      <c r="BB53" s="1480"/>
      <c r="BC53" s="1480"/>
      <c r="BD53" s="1480"/>
      <c r="BE53" s="1480"/>
      <c r="BF53" s="1480"/>
      <c r="BG53" s="1480"/>
      <c r="BH53" s="1480"/>
    </row>
    <row r="54" spans="2:60" s="81" customFormat="1" ht="20.25" customHeight="1">
      <c r="B54" s="69"/>
      <c r="C54" s="69"/>
      <c r="D54" s="69"/>
      <c r="E54" s="69"/>
      <c r="F54" s="69"/>
      <c r="G54" s="69"/>
      <c r="H54" s="69"/>
      <c r="I54" s="69"/>
      <c r="J54" s="69"/>
      <c r="K54" s="69"/>
      <c r="L54" s="1481"/>
      <c r="M54" s="1481"/>
      <c r="N54" s="1480"/>
      <c r="O54" s="1480"/>
      <c r="P54" s="1480"/>
      <c r="Q54" s="1480"/>
      <c r="R54" s="1480"/>
      <c r="S54" s="1480"/>
      <c r="T54" s="1480"/>
      <c r="U54" s="1480"/>
      <c r="V54" s="1480"/>
      <c r="W54" s="1480"/>
      <c r="X54" s="1480"/>
      <c r="Y54" s="1480"/>
      <c r="Z54" s="1480"/>
      <c r="AA54" s="1480"/>
      <c r="AB54" s="1480"/>
      <c r="AC54" s="1480"/>
      <c r="AD54" s="1480"/>
      <c r="AE54" s="1480"/>
      <c r="AF54" s="1480"/>
      <c r="AG54" s="1480"/>
      <c r="AH54" s="1480"/>
      <c r="AI54" s="1480"/>
      <c r="AJ54" s="1480"/>
      <c r="AK54" s="1480"/>
      <c r="AL54" s="1480"/>
      <c r="AM54" s="1480"/>
      <c r="AN54" s="1480"/>
      <c r="AO54" s="1480"/>
      <c r="AP54" s="1480"/>
      <c r="AQ54" s="1480"/>
      <c r="AR54" s="1480"/>
      <c r="AS54" s="1480"/>
      <c r="AT54" s="1480"/>
      <c r="AU54" s="1480"/>
      <c r="AV54" s="1480"/>
      <c r="AW54" s="1480"/>
      <c r="AX54" s="1480"/>
      <c r="AY54" s="1480"/>
      <c r="AZ54" s="1480"/>
      <c r="BA54" s="1480"/>
      <c r="BB54" s="1480"/>
      <c r="BC54" s="1480"/>
      <c r="BD54" s="1480"/>
      <c r="BE54" s="1480"/>
      <c r="BF54" s="1480"/>
      <c r="BG54" s="1480"/>
      <c r="BH54" s="1480"/>
    </row>
    <row r="55" spans="2:60" s="81" customFormat="1" ht="20.25" customHeight="1">
      <c r="B55" s="69"/>
      <c r="C55" s="69"/>
      <c r="D55" s="69"/>
      <c r="E55" s="69"/>
      <c r="F55" s="69"/>
      <c r="G55" s="69"/>
      <c r="H55" s="69"/>
      <c r="I55" s="69"/>
      <c r="J55" s="69"/>
      <c r="K55" s="69"/>
      <c r="L55" s="1481" t="s">
        <v>131</v>
      </c>
      <c r="M55" s="1481"/>
      <c r="N55" s="1480"/>
      <c r="O55" s="1480"/>
      <c r="P55" s="1480"/>
      <c r="Q55" s="1480"/>
      <c r="R55" s="1480"/>
      <c r="S55" s="1480"/>
      <c r="T55" s="1480"/>
      <c r="U55" s="1480"/>
      <c r="V55" s="1480"/>
      <c r="W55" s="1480"/>
      <c r="X55" s="1480"/>
      <c r="Y55" s="1480"/>
      <c r="Z55" s="1480"/>
      <c r="AA55" s="1480"/>
      <c r="AB55" s="1480"/>
      <c r="AC55" s="1480"/>
      <c r="AD55" s="1480"/>
      <c r="AE55" s="1480"/>
      <c r="AF55" s="1480"/>
      <c r="AG55" s="1480"/>
      <c r="AH55" s="1480"/>
      <c r="AI55" s="1480"/>
      <c r="AJ55" s="1480"/>
      <c r="AK55" s="1480"/>
      <c r="AL55" s="1480"/>
      <c r="AM55" s="1480"/>
      <c r="AN55" s="1480"/>
      <c r="AO55" s="1480"/>
      <c r="AP55" s="1480"/>
      <c r="AQ55" s="1480"/>
      <c r="AR55" s="1480"/>
      <c r="AS55" s="1480"/>
      <c r="AT55" s="1480"/>
      <c r="AU55" s="1480"/>
      <c r="AV55" s="1480"/>
      <c r="AW55" s="1480"/>
      <c r="AX55" s="1480"/>
      <c r="AY55" s="1480"/>
      <c r="AZ55" s="1480"/>
      <c r="BA55" s="1480"/>
      <c r="BB55" s="1480"/>
      <c r="BC55" s="1480"/>
      <c r="BD55" s="1480"/>
      <c r="BE55" s="1480"/>
      <c r="BF55" s="1480"/>
      <c r="BG55" s="1480"/>
      <c r="BH55" s="1480"/>
    </row>
    <row r="56" spans="2:60" s="81" customFormat="1" ht="20.25" customHeight="1">
      <c r="B56" s="69"/>
      <c r="C56" s="69"/>
      <c r="D56" s="69"/>
      <c r="E56" s="69"/>
      <c r="F56" s="69"/>
      <c r="G56" s="69"/>
      <c r="H56" s="69"/>
      <c r="I56" s="69"/>
      <c r="J56" s="69"/>
      <c r="K56" s="69"/>
      <c r="L56" s="1481"/>
      <c r="M56" s="1481"/>
      <c r="N56" s="1480"/>
      <c r="O56" s="1480"/>
      <c r="P56" s="1480"/>
      <c r="Q56" s="1480"/>
      <c r="R56" s="1480"/>
      <c r="S56" s="1480"/>
      <c r="T56" s="1480"/>
      <c r="U56" s="1480"/>
      <c r="V56" s="1480"/>
      <c r="W56" s="1480"/>
      <c r="X56" s="1480"/>
      <c r="Y56" s="1480"/>
      <c r="Z56" s="1480"/>
      <c r="AA56" s="1480"/>
      <c r="AB56" s="1480"/>
      <c r="AC56" s="1480"/>
      <c r="AD56" s="1480"/>
      <c r="AE56" s="1480"/>
      <c r="AF56" s="1480"/>
      <c r="AG56" s="1480"/>
      <c r="AH56" s="1480"/>
      <c r="AI56" s="1480"/>
      <c r="AJ56" s="1480"/>
      <c r="AK56" s="1480"/>
      <c r="AL56" s="1480"/>
      <c r="AM56" s="1480"/>
      <c r="AN56" s="1480"/>
      <c r="AO56" s="1480"/>
      <c r="AP56" s="1480"/>
      <c r="AQ56" s="1480"/>
      <c r="AR56" s="1480"/>
      <c r="AS56" s="1480"/>
      <c r="AT56" s="1480"/>
      <c r="AU56" s="1480"/>
      <c r="AV56" s="1480"/>
      <c r="AW56" s="1480"/>
      <c r="AX56" s="1480"/>
      <c r="AY56" s="1480"/>
      <c r="AZ56" s="1480"/>
      <c r="BA56" s="1480"/>
      <c r="BB56" s="1480"/>
      <c r="BC56" s="1480"/>
      <c r="BD56" s="1480"/>
      <c r="BE56" s="1480"/>
      <c r="BF56" s="1480"/>
      <c r="BG56" s="1480"/>
      <c r="BH56" s="1480"/>
    </row>
    <row r="57" spans="2:60" s="81" customFormat="1" ht="20.25" customHeight="1">
      <c r="B57" s="69"/>
      <c r="C57" s="69"/>
      <c r="D57" s="69"/>
      <c r="E57" s="69"/>
      <c r="F57" s="69"/>
      <c r="G57" s="69"/>
      <c r="H57" s="69"/>
      <c r="I57" s="69"/>
      <c r="J57" s="69"/>
      <c r="K57" s="69"/>
      <c r="L57" s="1481" t="s">
        <v>132</v>
      </c>
      <c r="M57" s="1481"/>
      <c r="N57" s="1480"/>
      <c r="O57" s="1480"/>
      <c r="P57" s="1480"/>
      <c r="Q57" s="1480"/>
      <c r="R57" s="1480"/>
      <c r="S57" s="1480"/>
      <c r="T57" s="1480"/>
      <c r="U57" s="1480"/>
      <c r="V57" s="1480"/>
      <c r="W57" s="1480"/>
      <c r="X57" s="1480"/>
      <c r="Y57" s="1480"/>
      <c r="Z57" s="1480"/>
      <c r="AA57" s="1480"/>
      <c r="AB57" s="1480"/>
      <c r="AC57" s="1480"/>
      <c r="AD57" s="1480"/>
      <c r="AE57" s="1480"/>
      <c r="AF57" s="1480"/>
      <c r="AG57" s="1480"/>
      <c r="AH57" s="1480"/>
      <c r="AI57" s="1480"/>
      <c r="AJ57" s="1480"/>
      <c r="AK57" s="1480"/>
      <c r="AL57" s="1480"/>
      <c r="AM57" s="1480"/>
      <c r="AN57" s="1480"/>
      <c r="AO57" s="1480"/>
      <c r="AP57" s="1480"/>
      <c r="AQ57" s="1480"/>
      <c r="AR57" s="1480"/>
      <c r="AS57" s="1480"/>
      <c r="AT57" s="1480"/>
      <c r="AU57" s="1480"/>
      <c r="AV57" s="1480"/>
      <c r="AW57" s="1480"/>
      <c r="AX57" s="1480"/>
      <c r="AY57" s="1480"/>
      <c r="AZ57" s="1480"/>
      <c r="BA57" s="1480"/>
      <c r="BB57" s="1480"/>
      <c r="BC57" s="1480"/>
      <c r="BD57" s="1480"/>
      <c r="BE57" s="1480"/>
      <c r="BF57" s="1480"/>
      <c r="BG57" s="1480"/>
      <c r="BH57" s="1480"/>
    </row>
    <row r="58" spans="2:60" s="81" customFormat="1" ht="20.25" customHeight="1">
      <c r="B58" s="69"/>
      <c r="C58" s="69"/>
      <c r="D58" s="69"/>
      <c r="E58" s="69"/>
      <c r="F58" s="69"/>
      <c r="G58" s="69"/>
      <c r="H58" s="69"/>
      <c r="I58" s="69"/>
      <c r="J58" s="69"/>
      <c r="K58" s="69"/>
      <c r="L58" s="1481"/>
      <c r="M58" s="1481"/>
      <c r="N58" s="1480"/>
      <c r="O58" s="1480"/>
      <c r="P58" s="1480"/>
      <c r="Q58" s="1480"/>
      <c r="R58" s="1480"/>
      <c r="S58" s="1480"/>
      <c r="T58" s="1480"/>
      <c r="U58" s="1480"/>
      <c r="V58" s="1480"/>
      <c r="W58" s="1480"/>
      <c r="X58" s="1480"/>
      <c r="Y58" s="1480"/>
      <c r="Z58" s="1480"/>
      <c r="AA58" s="1480"/>
      <c r="AB58" s="1480"/>
      <c r="AC58" s="1480"/>
      <c r="AD58" s="1480"/>
      <c r="AE58" s="1480"/>
      <c r="AF58" s="1480"/>
      <c r="AG58" s="1480"/>
      <c r="AH58" s="1480"/>
      <c r="AI58" s="1480"/>
      <c r="AJ58" s="1480"/>
      <c r="AK58" s="1480"/>
      <c r="AL58" s="1480"/>
      <c r="AM58" s="1480"/>
      <c r="AN58" s="1480"/>
      <c r="AO58" s="1480"/>
      <c r="AP58" s="1480"/>
      <c r="AQ58" s="1480"/>
      <c r="AR58" s="1480"/>
      <c r="AS58" s="1480"/>
      <c r="AT58" s="1480"/>
      <c r="AU58" s="1480"/>
      <c r="AV58" s="1480"/>
      <c r="AW58" s="1480"/>
      <c r="AX58" s="1480"/>
      <c r="AY58" s="1480"/>
      <c r="AZ58" s="1480"/>
      <c r="BA58" s="1480"/>
      <c r="BB58" s="1480"/>
      <c r="BC58" s="1480"/>
      <c r="BD58" s="1480"/>
      <c r="BE58" s="1480"/>
      <c r="BF58" s="1480"/>
      <c r="BG58" s="1480"/>
      <c r="BH58" s="1480"/>
    </row>
    <row r="59" spans="2:60" s="81" customFormat="1" ht="20.25" customHeight="1">
      <c r="B59" s="69"/>
      <c r="C59" s="69"/>
      <c r="D59" s="69"/>
      <c r="E59" s="69"/>
      <c r="F59" s="69"/>
      <c r="G59" s="69"/>
      <c r="H59" s="69"/>
      <c r="I59" s="69"/>
      <c r="J59" s="69"/>
      <c r="K59" s="69"/>
      <c r="L59" s="1481" t="s">
        <v>133</v>
      </c>
      <c r="M59" s="1481"/>
      <c r="N59" s="1480"/>
      <c r="O59" s="1480"/>
      <c r="P59" s="1480"/>
      <c r="Q59" s="1480"/>
      <c r="R59" s="1480"/>
      <c r="S59" s="1480"/>
      <c r="T59" s="1480"/>
      <c r="U59" s="1480"/>
      <c r="V59" s="1480"/>
      <c r="W59" s="1480"/>
      <c r="X59" s="1480"/>
      <c r="Y59" s="1480"/>
      <c r="Z59" s="1480"/>
      <c r="AA59" s="1480"/>
      <c r="AB59" s="1480"/>
      <c r="AC59" s="1480"/>
      <c r="AD59" s="1480"/>
      <c r="AE59" s="1480"/>
      <c r="AF59" s="1480"/>
      <c r="AG59" s="1480"/>
      <c r="AH59" s="1480"/>
      <c r="AI59" s="1480"/>
      <c r="AJ59" s="1480"/>
      <c r="AK59" s="1480"/>
      <c r="AL59" s="1480"/>
      <c r="AM59" s="1480"/>
      <c r="AN59" s="1480"/>
      <c r="AO59" s="1480"/>
      <c r="AP59" s="1480"/>
      <c r="AQ59" s="1480"/>
      <c r="AR59" s="1480"/>
      <c r="AS59" s="1480"/>
      <c r="AT59" s="1480"/>
      <c r="AU59" s="1480"/>
      <c r="AV59" s="1480"/>
      <c r="AW59" s="1480"/>
      <c r="AX59" s="1480"/>
      <c r="AY59" s="1480"/>
      <c r="AZ59" s="1480"/>
      <c r="BA59" s="1480"/>
      <c r="BB59" s="1480"/>
      <c r="BC59" s="1480"/>
      <c r="BD59" s="1480"/>
      <c r="BE59" s="1480"/>
      <c r="BF59" s="1480"/>
      <c r="BG59" s="1480"/>
      <c r="BH59" s="1480"/>
    </row>
    <row r="60" spans="2:60" s="81" customFormat="1" ht="20.25" customHeight="1">
      <c r="B60" s="69"/>
      <c r="C60" s="69"/>
      <c r="D60" s="69"/>
      <c r="E60" s="69"/>
      <c r="F60" s="69"/>
      <c r="G60" s="69"/>
      <c r="H60" s="69"/>
      <c r="I60" s="69"/>
      <c r="J60" s="69"/>
      <c r="K60" s="69"/>
      <c r="L60" s="1481"/>
      <c r="M60" s="1481"/>
      <c r="N60" s="1480"/>
      <c r="O60" s="1480"/>
      <c r="P60" s="1480"/>
      <c r="Q60" s="1480"/>
      <c r="R60" s="1480"/>
      <c r="S60" s="1480"/>
      <c r="T60" s="1480"/>
      <c r="U60" s="1480"/>
      <c r="V60" s="1480"/>
      <c r="W60" s="1480"/>
      <c r="X60" s="1480"/>
      <c r="Y60" s="1480"/>
      <c r="Z60" s="1480"/>
      <c r="AA60" s="1480"/>
      <c r="AB60" s="1480"/>
      <c r="AC60" s="1480"/>
      <c r="AD60" s="1480"/>
      <c r="AE60" s="1480"/>
      <c r="AF60" s="1480"/>
      <c r="AG60" s="1480"/>
      <c r="AH60" s="1480"/>
      <c r="AI60" s="1480"/>
      <c r="AJ60" s="1480"/>
      <c r="AK60" s="1480"/>
      <c r="AL60" s="1480"/>
      <c r="AM60" s="1480"/>
      <c r="AN60" s="1480"/>
      <c r="AO60" s="1480"/>
      <c r="AP60" s="1480"/>
      <c r="AQ60" s="1480"/>
      <c r="AR60" s="1480"/>
      <c r="AS60" s="1480"/>
      <c r="AT60" s="1480"/>
      <c r="AU60" s="1480"/>
      <c r="AV60" s="1480"/>
      <c r="AW60" s="1480"/>
      <c r="AX60" s="1480"/>
      <c r="AY60" s="1480"/>
      <c r="AZ60" s="1480"/>
      <c r="BA60" s="1480"/>
      <c r="BB60" s="1480"/>
      <c r="BC60" s="1480"/>
      <c r="BD60" s="1480"/>
      <c r="BE60" s="1480"/>
      <c r="BF60" s="1480"/>
      <c r="BG60" s="1480"/>
      <c r="BH60" s="1480"/>
    </row>
    <row r="61" spans="12:60" ht="20.25" customHeight="1">
      <c r="L61" s="1481" t="s">
        <v>194</v>
      </c>
      <c r="M61" s="1481"/>
      <c r="N61" s="1480"/>
      <c r="O61" s="1480"/>
      <c r="P61" s="1480"/>
      <c r="Q61" s="1480"/>
      <c r="R61" s="1480"/>
      <c r="S61" s="1480"/>
      <c r="T61" s="1480"/>
      <c r="U61" s="1480"/>
      <c r="V61" s="1480"/>
      <c r="W61" s="1480"/>
      <c r="X61" s="1480"/>
      <c r="Y61" s="1480"/>
      <c r="Z61" s="1480"/>
      <c r="AA61" s="1480"/>
      <c r="AB61" s="1480"/>
      <c r="AC61" s="1480"/>
      <c r="AD61" s="1480"/>
      <c r="AE61" s="1480"/>
      <c r="AF61" s="1480"/>
      <c r="AG61" s="1480"/>
      <c r="AH61" s="1480"/>
      <c r="AI61" s="1480"/>
      <c r="AJ61" s="1480"/>
      <c r="AK61" s="1480"/>
      <c r="AL61" s="1480"/>
      <c r="AM61" s="1480"/>
      <c r="AN61" s="1480"/>
      <c r="AO61" s="1480"/>
      <c r="AP61" s="1480"/>
      <c r="AQ61" s="1480"/>
      <c r="AR61" s="1480"/>
      <c r="AS61" s="1480"/>
      <c r="AT61" s="1480"/>
      <c r="AU61" s="1480"/>
      <c r="AV61" s="1480"/>
      <c r="AW61" s="1480"/>
      <c r="AX61" s="1480"/>
      <c r="AY61" s="1480"/>
      <c r="AZ61" s="1480"/>
      <c r="BA61" s="1480"/>
      <c r="BB61" s="1480"/>
      <c r="BC61" s="1480"/>
      <c r="BD61" s="1480"/>
      <c r="BE61" s="1480"/>
      <c r="BF61" s="1480"/>
      <c r="BG61" s="1480"/>
      <c r="BH61" s="1480"/>
    </row>
    <row r="62" spans="12:60" ht="20.25" customHeight="1">
      <c r="L62" s="1481"/>
      <c r="M62" s="1481"/>
      <c r="N62" s="1480"/>
      <c r="O62" s="1480"/>
      <c r="P62" s="1480"/>
      <c r="Q62" s="1480"/>
      <c r="R62" s="1480"/>
      <c r="S62" s="1480"/>
      <c r="T62" s="1480"/>
      <c r="U62" s="1480"/>
      <c r="V62" s="1480"/>
      <c r="W62" s="1480"/>
      <c r="X62" s="1480"/>
      <c r="Y62" s="1480"/>
      <c r="Z62" s="1480"/>
      <c r="AA62" s="1480"/>
      <c r="AB62" s="1480"/>
      <c r="AC62" s="1480"/>
      <c r="AD62" s="1480"/>
      <c r="AE62" s="1480"/>
      <c r="AF62" s="1480"/>
      <c r="AG62" s="1480"/>
      <c r="AH62" s="1480"/>
      <c r="AI62" s="1480"/>
      <c r="AJ62" s="1480"/>
      <c r="AK62" s="1480"/>
      <c r="AL62" s="1480"/>
      <c r="AM62" s="1480"/>
      <c r="AN62" s="1480"/>
      <c r="AO62" s="1480"/>
      <c r="AP62" s="1480"/>
      <c r="AQ62" s="1480"/>
      <c r="AR62" s="1480"/>
      <c r="AS62" s="1480"/>
      <c r="AT62" s="1480"/>
      <c r="AU62" s="1480"/>
      <c r="AV62" s="1480"/>
      <c r="AW62" s="1480"/>
      <c r="AX62" s="1480"/>
      <c r="AY62" s="1480"/>
      <c r="AZ62" s="1480"/>
      <c r="BA62" s="1480"/>
      <c r="BB62" s="1480"/>
      <c r="BC62" s="1480"/>
      <c r="BD62" s="1480"/>
      <c r="BE62" s="1480"/>
      <c r="BF62" s="1480"/>
      <c r="BG62" s="1480"/>
      <c r="BH62" s="1480"/>
    </row>
    <row r="63" spans="12:60" ht="20.25" customHeight="1">
      <c r="L63" s="1481" t="s">
        <v>195</v>
      </c>
      <c r="M63" s="1481"/>
      <c r="N63" s="1480"/>
      <c r="O63" s="1480"/>
      <c r="P63" s="1480"/>
      <c r="Q63" s="1480"/>
      <c r="R63" s="1480"/>
      <c r="S63" s="1480"/>
      <c r="T63" s="1480"/>
      <c r="U63" s="1480"/>
      <c r="V63" s="1480"/>
      <c r="W63" s="1480"/>
      <c r="X63" s="1480"/>
      <c r="Y63" s="1480"/>
      <c r="Z63" s="1480"/>
      <c r="AA63" s="1480"/>
      <c r="AB63" s="1480"/>
      <c r="AC63" s="1480"/>
      <c r="AD63" s="1480"/>
      <c r="AE63" s="1480"/>
      <c r="AF63" s="1480"/>
      <c r="AG63" s="1480"/>
      <c r="AH63" s="1480"/>
      <c r="AI63" s="1480"/>
      <c r="AJ63" s="1480"/>
      <c r="AK63" s="1480"/>
      <c r="AL63" s="1480"/>
      <c r="AM63" s="1480"/>
      <c r="AN63" s="1480"/>
      <c r="AO63" s="1480"/>
      <c r="AP63" s="1480"/>
      <c r="AQ63" s="1480"/>
      <c r="AR63" s="1480"/>
      <c r="AS63" s="1480"/>
      <c r="AT63" s="1480"/>
      <c r="AU63" s="1480"/>
      <c r="AV63" s="1480"/>
      <c r="AW63" s="1480"/>
      <c r="AX63" s="1480"/>
      <c r="AY63" s="1480"/>
      <c r="AZ63" s="1480"/>
      <c r="BA63" s="1480"/>
      <c r="BB63" s="1480"/>
      <c r="BC63" s="1480"/>
      <c r="BD63" s="1480"/>
      <c r="BE63" s="1480"/>
      <c r="BF63" s="1480"/>
      <c r="BG63" s="1480"/>
      <c r="BH63" s="1480"/>
    </row>
    <row r="64" spans="12:60" ht="20.25" customHeight="1">
      <c r="L64" s="1481"/>
      <c r="M64" s="1481"/>
      <c r="N64" s="1480"/>
      <c r="O64" s="1480"/>
      <c r="P64" s="1480"/>
      <c r="Q64" s="1480"/>
      <c r="R64" s="1480"/>
      <c r="S64" s="1480"/>
      <c r="T64" s="1480"/>
      <c r="U64" s="1480"/>
      <c r="V64" s="1480"/>
      <c r="W64" s="1480"/>
      <c r="X64" s="1480"/>
      <c r="Y64" s="1480"/>
      <c r="Z64" s="1480"/>
      <c r="AA64" s="1480"/>
      <c r="AB64" s="1480"/>
      <c r="AC64" s="1480"/>
      <c r="AD64" s="1480"/>
      <c r="AE64" s="1480"/>
      <c r="AF64" s="1480"/>
      <c r="AG64" s="1480"/>
      <c r="AH64" s="1480"/>
      <c r="AI64" s="1480"/>
      <c r="AJ64" s="1480"/>
      <c r="AK64" s="1480"/>
      <c r="AL64" s="1480"/>
      <c r="AM64" s="1480"/>
      <c r="AN64" s="1480"/>
      <c r="AO64" s="1480"/>
      <c r="AP64" s="1480"/>
      <c r="AQ64" s="1480"/>
      <c r="AR64" s="1480"/>
      <c r="AS64" s="1480"/>
      <c r="AT64" s="1480"/>
      <c r="AU64" s="1480"/>
      <c r="AV64" s="1480"/>
      <c r="AW64" s="1480"/>
      <c r="AX64" s="1480"/>
      <c r="AY64" s="1480"/>
      <c r="AZ64" s="1480"/>
      <c r="BA64" s="1480"/>
      <c r="BB64" s="1480"/>
      <c r="BC64" s="1480"/>
      <c r="BD64" s="1480"/>
      <c r="BE64" s="1480"/>
      <c r="BF64" s="1480"/>
      <c r="BG64" s="1480"/>
      <c r="BH64" s="1480"/>
    </row>
    <row r="65" spans="12:60" ht="20.25" customHeight="1">
      <c r="L65" s="1481" t="s">
        <v>196</v>
      </c>
      <c r="M65" s="1481"/>
      <c r="N65" s="1480"/>
      <c r="O65" s="1480"/>
      <c r="P65" s="1480"/>
      <c r="Q65" s="1480"/>
      <c r="R65" s="1480"/>
      <c r="S65" s="1480"/>
      <c r="T65" s="1480"/>
      <c r="U65" s="1480"/>
      <c r="V65" s="1480"/>
      <c r="W65" s="1480"/>
      <c r="X65" s="1480"/>
      <c r="Y65" s="1480"/>
      <c r="Z65" s="1480"/>
      <c r="AA65" s="1480"/>
      <c r="AB65" s="1480"/>
      <c r="AC65" s="1480"/>
      <c r="AD65" s="1480"/>
      <c r="AE65" s="1480"/>
      <c r="AF65" s="1480"/>
      <c r="AG65" s="1480"/>
      <c r="AH65" s="1480"/>
      <c r="AI65" s="1480"/>
      <c r="AJ65" s="1480"/>
      <c r="AK65" s="1480"/>
      <c r="AL65" s="1480"/>
      <c r="AM65" s="1480"/>
      <c r="AN65" s="1480"/>
      <c r="AO65" s="1480"/>
      <c r="AP65" s="1480"/>
      <c r="AQ65" s="1480"/>
      <c r="AR65" s="1480"/>
      <c r="AS65" s="1480"/>
      <c r="AT65" s="1480"/>
      <c r="AU65" s="1480"/>
      <c r="AV65" s="1480"/>
      <c r="AW65" s="1480"/>
      <c r="AX65" s="1480"/>
      <c r="AY65" s="1480"/>
      <c r="AZ65" s="1480"/>
      <c r="BA65" s="1480"/>
      <c r="BB65" s="1480"/>
      <c r="BC65" s="1480"/>
      <c r="BD65" s="1480"/>
      <c r="BE65" s="1480"/>
      <c r="BF65" s="1480"/>
      <c r="BG65" s="1480"/>
      <c r="BH65" s="1480"/>
    </row>
    <row r="66" spans="12:60" ht="20.25" customHeight="1">
      <c r="L66" s="1481"/>
      <c r="M66" s="1481"/>
      <c r="N66" s="1480"/>
      <c r="O66" s="1480"/>
      <c r="P66" s="1480"/>
      <c r="Q66" s="1480"/>
      <c r="R66" s="1480"/>
      <c r="S66" s="1480"/>
      <c r="T66" s="1480"/>
      <c r="U66" s="1480"/>
      <c r="V66" s="1480"/>
      <c r="W66" s="1480"/>
      <c r="X66" s="1480"/>
      <c r="Y66" s="1480"/>
      <c r="Z66" s="1480"/>
      <c r="AA66" s="1480"/>
      <c r="AB66" s="1480"/>
      <c r="AC66" s="1480"/>
      <c r="AD66" s="1480"/>
      <c r="AE66" s="1480"/>
      <c r="AF66" s="1480"/>
      <c r="AG66" s="1480"/>
      <c r="AH66" s="1480"/>
      <c r="AI66" s="1480"/>
      <c r="AJ66" s="1480"/>
      <c r="AK66" s="1480"/>
      <c r="AL66" s="1480"/>
      <c r="AM66" s="1480"/>
      <c r="AN66" s="1480"/>
      <c r="AO66" s="1480"/>
      <c r="AP66" s="1480"/>
      <c r="AQ66" s="1480"/>
      <c r="AR66" s="1480"/>
      <c r="AS66" s="1480"/>
      <c r="AT66" s="1480"/>
      <c r="AU66" s="1480"/>
      <c r="AV66" s="1480"/>
      <c r="AW66" s="1480"/>
      <c r="AX66" s="1480"/>
      <c r="AY66" s="1480"/>
      <c r="AZ66" s="1480"/>
      <c r="BA66" s="1480"/>
      <c r="BB66" s="1480"/>
      <c r="BC66" s="1480"/>
      <c r="BD66" s="1480"/>
      <c r="BE66" s="1480"/>
      <c r="BF66" s="1480"/>
      <c r="BG66" s="1480"/>
      <c r="BH66" s="1480"/>
    </row>
    <row r="67" spans="12:60" ht="20.25" customHeight="1">
      <c r="L67" s="1481" t="s">
        <v>197</v>
      </c>
      <c r="M67" s="1481"/>
      <c r="N67" s="1480"/>
      <c r="O67" s="1480"/>
      <c r="P67" s="1480"/>
      <c r="Q67" s="1480"/>
      <c r="R67" s="1480"/>
      <c r="S67" s="1480"/>
      <c r="T67" s="1480"/>
      <c r="U67" s="1480"/>
      <c r="V67" s="1480"/>
      <c r="W67" s="1480"/>
      <c r="X67" s="1480"/>
      <c r="Y67" s="1480"/>
      <c r="Z67" s="1480"/>
      <c r="AA67" s="1480"/>
      <c r="AB67" s="1480"/>
      <c r="AC67" s="1480"/>
      <c r="AD67" s="1480"/>
      <c r="AE67" s="1480"/>
      <c r="AF67" s="1480"/>
      <c r="AG67" s="1480"/>
      <c r="AH67" s="1480"/>
      <c r="AI67" s="1480"/>
      <c r="AJ67" s="1480"/>
      <c r="AK67" s="1480"/>
      <c r="AL67" s="1480"/>
      <c r="AM67" s="1480"/>
      <c r="AN67" s="1480"/>
      <c r="AO67" s="1480"/>
      <c r="AP67" s="1480"/>
      <c r="AQ67" s="1480"/>
      <c r="AR67" s="1480"/>
      <c r="AS67" s="1480"/>
      <c r="AT67" s="1480"/>
      <c r="AU67" s="1480"/>
      <c r="AV67" s="1480"/>
      <c r="AW67" s="1480"/>
      <c r="AX67" s="1480"/>
      <c r="AY67" s="1480"/>
      <c r="AZ67" s="1480"/>
      <c r="BA67" s="1480"/>
      <c r="BB67" s="1480"/>
      <c r="BC67" s="1480"/>
      <c r="BD67" s="1480"/>
      <c r="BE67" s="1480"/>
      <c r="BF67" s="1480"/>
      <c r="BG67" s="1480"/>
      <c r="BH67" s="1480"/>
    </row>
    <row r="68" spans="12:60" ht="20.25" customHeight="1">
      <c r="L68" s="1481"/>
      <c r="M68" s="1481"/>
      <c r="N68" s="1480"/>
      <c r="O68" s="1480"/>
      <c r="P68" s="1480"/>
      <c r="Q68" s="1480"/>
      <c r="R68" s="1480"/>
      <c r="S68" s="1480"/>
      <c r="T68" s="1480"/>
      <c r="U68" s="1480"/>
      <c r="V68" s="1480"/>
      <c r="W68" s="1480"/>
      <c r="X68" s="1480"/>
      <c r="Y68" s="1480"/>
      <c r="Z68" s="1480"/>
      <c r="AA68" s="1480"/>
      <c r="AB68" s="1480"/>
      <c r="AC68" s="1480"/>
      <c r="AD68" s="1480"/>
      <c r="AE68" s="1480"/>
      <c r="AF68" s="1480"/>
      <c r="AG68" s="1480"/>
      <c r="AH68" s="1480"/>
      <c r="AI68" s="1480"/>
      <c r="AJ68" s="1480"/>
      <c r="AK68" s="1480"/>
      <c r="AL68" s="1480"/>
      <c r="AM68" s="1480"/>
      <c r="AN68" s="1480"/>
      <c r="AO68" s="1480"/>
      <c r="AP68" s="1480"/>
      <c r="AQ68" s="1480"/>
      <c r="AR68" s="1480"/>
      <c r="AS68" s="1480"/>
      <c r="AT68" s="1480"/>
      <c r="AU68" s="1480"/>
      <c r="AV68" s="1480"/>
      <c r="AW68" s="1480"/>
      <c r="AX68" s="1480"/>
      <c r="AY68" s="1480"/>
      <c r="AZ68" s="1480"/>
      <c r="BA68" s="1480"/>
      <c r="BB68" s="1480"/>
      <c r="BC68" s="1480"/>
      <c r="BD68" s="1480"/>
      <c r="BE68" s="1480"/>
      <c r="BF68" s="1480"/>
      <c r="BG68" s="1480"/>
      <c r="BH68" s="1480"/>
    </row>
    <row r="69" spans="12:60" ht="20.25" customHeight="1">
      <c r="L69" s="1481" t="s">
        <v>198</v>
      </c>
      <c r="M69" s="1481"/>
      <c r="N69" s="1480"/>
      <c r="O69" s="1480"/>
      <c r="P69" s="1480"/>
      <c r="Q69" s="1480"/>
      <c r="R69" s="1480"/>
      <c r="S69" s="1480"/>
      <c r="T69" s="1480"/>
      <c r="U69" s="1480"/>
      <c r="V69" s="1480"/>
      <c r="W69" s="1480"/>
      <c r="X69" s="1480"/>
      <c r="Y69" s="1480"/>
      <c r="Z69" s="1480"/>
      <c r="AA69" s="1480"/>
      <c r="AB69" s="1480"/>
      <c r="AC69" s="1480"/>
      <c r="AD69" s="1480"/>
      <c r="AE69" s="1480"/>
      <c r="AF69" s="1480"/>
      <c r="AG69" s="1480"/>
      <c r="AH69" s="1480"/>
      <c r="AI69" s="1480"/>
      <c r="AJ69" s="1480"/>
      <c r="AK69" s="1480"/>
      <c r="AL69" s="1480"/>
      <c r="AM69" s="1480"/>
      <c r="AN69" s="1480"/>
      <c r="AO69" s="1480"/>
      <c r="AP69" s="1480"/>
      <c r="AQ69" s="1480"/>
      <c r="AR69" s="1480"/>
      <c r="AS69" s="1480"/>
      <c r="AT69" s="1480"/>
      <c r="AU69" s="1480"/>
      <c r="AV69" s="1480"/>
      <c r="AW69" s="1480"/>
      <c r="AX69" s="1480"/>
      <c r="AY69" s="1480"/>
      <c r="AZ69" s="1480"/>
      <c r="BA69" s="1480"/>
      <c r="BB69" s="1480"/>
      <c r="BC69" s="1480"/>
      <c r="BD69" s="1480"/>
      <c r="BE69" s="1480"/>
      <c r="BF69" s="1480"/>
      <c r="BG69" s="1480"/>
      <c r="BH69" s="1480"/>
    </row>
    <row r="70" spans="12:60" ht="20.25" customHeight="1">
      <c r="L70" s="1481"/>
      <c r="M70" s="1481"/>
      <c r="N70" s="1480"/>
      <c r="O70" s="1480"/>
      <c r="P70" s="1480"/>
      <c r="Q70" s="1480"/>
      <c r="R70" s="1480"/>
      <c r="S70" s="1480"/>
      <c r="T70" s="1480"/>
      <c r="U70" s="1480"/>
      <c r="V70" s="1480"/>
      <c r="W70" s="1480"/>
      <c r="X70" s="1480"/>
      <c r="Y70" s="1480"/>
      <c r="Z70" s="1480"/>
      <c r="AA70" s="1480"/>
      <c r="AB70" s="1480"/>
      <c r="AC70" s="1480"/>
      <c r="AD70" s="1480"/>
      <c r="AE70" s="1480"/>
      <c r="AF70" s="1480"/>
      <c r="AG70" s="1480"/>
      <c r="AH70" s="1480"/>
      <c r="AI70" s="1480"/>
      <c r="AJ70" s="1480"/>
      <c r="AK70" s="1480"/>
      <c r="AL70" s="1480"/>
      <c r="AM70" s="1480"/>
      <c r="AN70" s="1480"/>
      <c r="AO70" s="1480"/>
      <c r="AP70" s="1480"/>
      <c r="AQ70" s="1480"/>
      <c r="AR70" s="1480"/>
      <c r="AS70" s="1480"/>
      <c r="AT70" s="1480"/>
      <c r="AU70" s="1480"/>
      <c r="AV70" s="1480"/>
      <c r="AW70" s="1480"/>
      <c r="AX70" s="1480"/>
      <c r="AY70" s="1480"/>
      <c r="AZ70" s="1480"/>
      <c r="BA70" s="1480"/>
      <c r="BB70" s="1480"/>
      <c r="BC70" s="1480"/>
      <c r="BD70" s="1480"/>
      <c r="BE70" s="1480"/>
      <c r="BF70" s="1480"/>
      <c r="BG70" s="1480"/>
      <c r="BH70" s="1480"/>
    </row>
    <row r="71" ht="20.25" customHeight="1">
      <c r="AV71" s="82"/>
    </row>
    <row r="72" ht="20.25" customHeight="1">
      <c r="AV72" s="82"/>
    </row>
    <row r="73" spans="2:60" ht="33.75" customHeight="1">
      <c r="B73" s="1511" t="s">
        <v>709</v>
      </c>
      <c r="C73" s="1511"/>
      <c r="D73" s="1511"/>
      <c r="E73" s="1511"/>
      <c r="F73" s="1511"/>
      <c r="G73" s="1511"/>
      <c r="H73" s="1511"/>
      <c r="I73" s="1511"/>
      <c r="J73" s="1511"/>
      <c r="K73" s="1511"/>
      <c r="L73" s="1511"/>
      <c r="M73" s="1511"/>
      <c r="N73" s="1511"/>
      <c r="O73" s="1511"/>
      <c r="P73" s="1511"/>
      <c r="Q73" s="1511"/>
      <c r="R73" s="1511"/>
      <c r="S73" s="1511"/>
      <c r="T73" s="1511"/>
      <c r="U73" s="1511"/>
      <c r="V73" s="1511"/>
      <c r="W73" s="1511"/>
      <c r="X73" s="1511"/>
      <c r="Y73" s="1511"/>
      <c r="Z73" s="1511"/>
      <c r="AA73" s="1511"/>
      <c r="AB73" s="1511"/>
      <c r="AC73" s="1511"/>
      <c r="AD73" s="1511"/>
      <c r="AE73" s="1511"/>
      <c r="AF73" s="1511"/>
      <c r="AG73" s="1511"/>
      <c r="AH73" s="1511"/>
      <c r="AI73" s="1511"/>
      <c r="AJ73" s="1511"/>
      <c r="AK73" s="1511"/>
      <c r="AL73" s="1511"/>
      <c r="AM73" s="1511"/>
      <c r="AN73" s="1511"/>
      <c r="AO73" s="1511"/>
      <c r="AP73" s="1511"/>
      <c r="AQ73" s="1511"/>
      <c r="AR73" s="1511"/>
      <c r="AS73" s="1511"/>
      <c r="AT73" s="1511"/>
      <c r="AU73" s="1511"/>
      <c r="AV73" s="1511"/>
      <c r="AW73" s="1511"/>
      <c r="AX73" s="1511"/>
      <c r="AY73" s="1511"/>
      <c r="AZ73" s="1511"/>
      <c r="BA73" s="1511"/>
      <c r="BB73" s="1511"/>
      <c r="BC73" s="1511"/>
      <c r="BD73" s="1511"/>
      <c r="BE73" s="1511"/>
      <c r="BF73" s="1511"/>
      <c r="BG73" s="1511"/>
      <c r="BH73" s="1511"/>
    </row>
    <row r="74" spans="2:60" ht="33.75" customHeight="1">
      <c r="B74" s="1511"/>
      <c r="C74" s="1511"/>
      <c r="D74" s="1511"/>
      <c r="E74" s="1511"/>
      <c r="F74" s="1511"/>
      <c r="G74" s="1511"/>
      <c r="H74" s="1511"/>
      <c r="I74" s="1511"/>
      <c r="J74" s="1511"/>
      <c r="K74" s="1511"/>
      <c r="L74" s="1511"/>
      <c r="M74" s="1511"/>
      <c r="N74" s="1511"/>
      <c r="O74" s="1511"/>
      <c r="P74" s="1511"/>
      <c r="Q74" s="1511"/>
      <c r="R74" s="1511"/>
      <c r="S74" s="1511"/>
      <c r="T74" s="1511"/>
      <c r="U74" s="1511"/>
      <c r="V74" s="1511"/>
      <c r="W74" s="1511"/>
      <c r="X74" s="1511"/>
      <c r="Y74" s="1511"/>
      <c r="Z74" s="1511"/>
      <c r="AA74" s="1511"/>
      <c r="AB74" s="1511"/>
      <c r="AC74" s="1511"/>
      <c r="AD74" s="1511"/>
      <c r="AE74" s="1511"/>
      <c r="AF74" s="1511"/>
      <c r="AG74" s="1511"/>
      <c r="AH74" s="1511"/>
      <c r="AI74" s="1511"/>
      <c r="AJ74" s="1511"/>
      <c r="AK74" s="1511"/>
      <c r="AL74" s="1511"/>
      <c r="AM74" s="1511"/>
      <c r="AN74" s="1511"/>
      <c r="AO74" s="1511"/>
      <c r="AP74" s="1511"/>
      <c r="AQ74" s="1511"/>
      <c r="AR74" s="1511"/>
      <c r="AS74" s="1511"/>
      <c r="AT74" s="1511"/>
      <c r="AU74" s="1511"/>
      <c r="AV74" s="1511"/>
      <c r="AW74" s="1511"/>
      <c r="AX74" s="1511"/>
      <c r="AY74" s="1511"/>
      <c r="AZ74" s="1511"/>
      <c r="BA74" s="1511"/>
      <c r="BB74" s="1511"/>
      <c r="BC74" s="1511"/>
      <c r="BD74" s="1511"/>
      <c r="BE74" s="1511"/>
      <c r="BF74" s="1511"/>
      <c r="BG74" s="1511"/>
      <c r="BH74" s="1511"/>
    </row>
    <row r="75" spans="2:60" ht="33.75" customHeight="1">
      <c r="B75" s="1511"/>
      <c r="C75" s="1511"/>
      <c r="D75" s="1511"/>
      <c r="E75" s="1511"/>
      <c r="F75" s="1511"/>
      <c r="G75" s="1511"/>
      <c r="H75" s="1511"/>
      <c r="I75" s="1511"/>
      <c r="J75" s="1511"/>
      <c r="K75" s="1511"/>
      <c r="L75" s="1511"/>
      <c r="M75" s="1511"/>
      <c r="N75" s="1511"/>
      <c r="O75" s="1511"/>
      <c r="P75" s="1511"/>
      <c r="Q75" s="1511"/>
      <c r="R75" s="1511"/>
      <c r="S75" s="1511"/>
      <c r="T75" s="1511"/>
      <c r="U75" s="1511"/>
      <c r="V75" s="1511"/>
      <c r="W75" s="1511"/>
      <c r="X75" s="1511"/>
      <c r="Y75" s="1511"/>
      <c r="Z75" s="1511"/>
      <c r="AA75" s="1511"/>
      <c r="AB75" s="1511"/>
      <c r="AC75" s="1511"/>
      <c r="AD75" s="1511"/>
      <c r="AE75" s="1511"/>
      <c r="AF75" s="1511"/>
      <c r="AG75" s="1511"/>
      <c r="AH75" s="1511"/>
      <c r="AI75" s="1511"/>
      <c r="AJ75" s="1511"/>
      <c r="AK75" s="1511"/>
      <c r="AL75" s="1511"/>
      <c r="AM75" s="1511"/>
      <c r="AN75" s="1511"/>
      <c r="AO75" s="1511"/>
      <c r="AP75" s="1511"/>
      <c r="AQ75" s="1511"/>
      <c r="AR75" s="1511"/>
      <c r="AS75" s="1511"/>
      <c r="AT75" s="1511"/>
      <c r="AU75" s="1511"/>
      <c r="AV75" s="1511"/>
      <c r="AW75" s="1511"/>
      <c r="AX75" s="1511"/>
      <c r="AY75" s="1511"/>
      <c r="AZ75" s="1511"/>
      <c r="BA75" s="1511"/>
      <c r="BB75" s="1511"/>
      <c r="BC75" s="1511"/>
      <c r="BD75" s="1511"/>
      <c r="BE75" s="1511"/>
      <c r="BF75" s="1511"/>
      <c r="BG75" s="1511"/>
      <c r="BH75" s="1511"/>
    </row>
    <row r="76" spans="2:60" s="35" customFormat="1" ht="20.25" customHeight="1">
      <c r="B76" s="1484" t="s">
        <v>125</v>
      </c>
      <c r="C76" s="1484"/>
      <c r="D76" s="1484"/>
      <c r="E76" s="1484"/>
      <c r="F76" s="1484"/>
      <c r="G76" s="1484"/>
      <c r="H76" s="1484"/>
      <c r="I76" s="1484"/>
      <c r="J76" s="1484"/>
      <c r="K76" s="1484"/>
      <c r="L76" s="1484"/>
      <c r="M76" s="1484"/>
      <c r="N76" s="1484"/>
      <c r="O76" s="1484"/>
      <c r="P76" s="1484"/>
      <c r="Q76" s="1484"/>
      <c r="R76" s="1484"/>
      <c r="S76" s="1484"/>
      <c r="T76" s="1484"/>
      <c r="U76" s="1484"/>
      <c r="V76" s="1484"/>
      <c r="W76" s="1484"/>
      <c r="X76" s="1484"/>
      <c r="Y76" s="1484"/>
      <c r="Z76" s="1484"/>
      <c r="AA76" s="1484"/>
      <c r="AB76" s="1484"/>
      <c r="AC76" s="1484"/>
      <c r="AD76" s="1484"/>
      <c r="AE76" s="1484"/>
      <c r="AF76" s="1484"/>
      <c r="AG76" s="1484"/>
      <c r="AH76" s="1484"/>
      <c r="AI76" s="1484"/>
      <c r="AJ76" s="1484"/>
      <c r="AK76" s="1484"/>
      <c r="AL76" s="1484"/>
      <c r="AM76" s="1484"/>
      <c r="AN76" s="1484"/>
      <c r="AO76" s="1484"/>
      <c r="AP76" s="1484"/>
      <c r="AQ76" s="1484"/>
      <c r="AR76" s="1484"/>
      <c r="AS76" s="1484"/>
      <c r="AT76" s="1484"/>
      <c r="AU76" s="1484"/>
      <c r="AV76" s="1484"/>
      <c r="AW76" s="1484"/>
      <c r="AX76" s="1484"/>
      <c r="AY76" s="1484"/>
      <c r="AZ76" s="1484"/>
      <c r="BA76" s="1484"/>
      <c r="BB76" s="1484"/>
      <c r="BC76" s="1484"/>
      <c r="BD76" s="1484"/>
      <c r="BE76" s="1484"/>
      <c r="BF76" s="1484"/>
      <c r="BG76" s="1484"/>
      <c r="BH76" s="1484"/>
    </row>
    <row r="77" spans="2:60" ht="20.25" customHeight="1">
      <c r="B77" s="1484"/>
      <c r="C77" s="1484"/>
      <c r="D77" s="1484"/>
      <c r="E77" s="1484"/>
      <c r="F77" s="1484"/>
      <c r="G77" s="1484"/>
      <c r="H77" s="1484"/>
      <c r="I77" s="1484"/>
      <c r="J77" s="1484"/>
      <c r="K77" s="1484"/>
      <c r="L77" s="1484"/>
      <c r="M77" s="1484"/>
      <c r="N77" s="1484"/>
      <c r="O77" s="1484"/>
      <c r="P77" s="1484"/>
      <c r="Q77" s="1484"/>
      <c r="R77" s="1484"/>
      <c r="S77" s="1484"/>
      <c r="T77" s="1484"/>
      <c r="U77" s="1484"/>
      <c r="V77" s="1484"/>
      <c r="W77" s="1484"/>
      <c r="X77" s="1484"/>
      <c r="Y77" s="1484"/>
      <c r="Z77" s="1484"/>
      <c r="AA77" s="1484"/>
      <c r="AB77" s="1484"/>
      <c r="AC77" s="1484"/>
      <c r="AD77" s="1484"/>
      <c r="AE77" s="1484"/>
      <c r="AF77" s="1484"/>
      <c r="AG77" s="1484"/>
      <c r="AH77" s="1484"/>
      <c r="AI77" s="1484"/>
      <c r="AJ77" s="1484"/>
      <c r="AK77" s="1484"/>
      <c r="AL77" s="1484"/>
      <c r="AM77" s="1484"/>
      <c r="AN77" s="1484"/>
      <c r="AO77" s="1484"/>
      <c r="AP77" s="1484"/>
      <c r="AQ77" s="1484"/>
      <c r="AR77" s="1484"/>
      <c r="AS77" s="1484"/>
      <c r="AT77" s="1484"/>
      <c r="AU77" s="1484"/>
      <c r="AV77" s="1484"/>
      <c r="AW77" s="1484"/>
      <c r="AX77" s="1484"/>
      <c r="AY77" s="1484"/>
      <c r="AZ77" s="1484"/>
      <c r="BA77" s="1484"/>
      <c r="BB77" s="1484"/>
      <c r="BC77" s="1484"/>
      <c r="BD77" s="1484"/>
      <c r="BE77" s="1484"/>
      <c r="BF77" s="1484"/>
      <c r="BG77" s="1484"/>
      <c r="BH77" s="1484"/>
    </row>
    <row r="78" s="195" customFormat="1" ht="20.25" customHeight="1"/>
    <row r="79" s="195" customFormat="1" ht="20.25" customHeight="1">
      <c r="B79" s="196" t="s">
        <v>14</v>
      </c>
    </row>
    <row r="80" spans="5:49" s="195" customFormat="1" ht="20.25" customHeight="1">
      <c r="E80" s="1482"/>
      <c r="F80" s="1482"/>
      <c r="G80" s="1482"/>
      <c r="H80" s="1482"/>
      <c r="I80" s="1482"/>
      <c r="J80" s="1482"/>
      <c r="K80" s="1482"/>
      <c r="L80" s="1482"/>
      <c r="M80" s="1482"/>
      <c r="N80" s="1482"/>
      <c r="O80" s="1482"/>
      <c r="P80" s="1482"/>
      <c r="Q80" s="1482"/>
      <c r="R80" s="1482"/>
      <c r="S80" s="1482"/>
      <c r="T80" s="1482"/>
      <c r="U80" s="1482"/>
      <c r="V80" s="1482"/>
      <c r="W80" s="1482"/>
      <c r="X80" s="1482"/>
      <c r="Y80" s="1482"/>
      <c r="Z80" s="1482"/>
      <c r="AA80" s="1482"/>
      <c r="AB80" s="1482"/>
      <c r="AC80" s="1482"/>
      <c r="AD80" s="1482"/>
      <c r="AE80" s="1482"/>
      <c r="AF80" s="1482"/>
      <c r="AG80" s="1482"/>
      <c r="AH80" s="1482"/>
      <c r="AI80" s="1482"/>
      <c r="AJ80" s="1482"/>
      <c r="AK80" s="1482"/>
      <c r="AL80" s="1482"/>
      <c r="AM80" s="1482"/>
      <c r="AN80" s="1482"/>
      <c r="AO80" s="1482"/>
      <c r="AP80" s="1482"/>
      <c r="AQ80" s="1482"/>
      <c r="AR80" s="1482"/>
      <c r="AS80" s="1482"/>
      <c r="AT80" s="1482"/>
      <c r="AU80" s="1482"/>
      <c r="AV80" s="1482"/>
      <c r="AW80" s="1482"/>
    </row>
    <row r="81" spans="2:60" s="125" customFormat="1" ht="20.25" customHeight="1">
      <c r="B81" s="125" t="s">
        <v>16</v>
      </c>
      <c r="E81" s="1483"/>
      <c r="F81" s="1483"/>
      <c r="G81" s="1483"/>
      <c r="H81" s="1483"/>
      <c r="I81" s="1483"/>
      <c r="J81" s="1483"/>
      <c r="K81" s="1483"/>
      <c r="L81" s="1483"/>
      <c r="M81" s="1483"/>
      <c r="N81" s="1483"/>
      <c r="O81" s="1483"/>
      <c r="P81" s="1483"/>
      <c r="Q81" s="1483"/>
      <c r="R81" s="1483"/>
      <c r="S81" s="1483"/>
      <c r="T81" s="1483"/>
      <c r="U81" s="1483"/>
      <c r="V81" s="1483"/>
      <c r="W81" s="1483"/>
      <c r="X81" s="1483"/>
      <c r="Y81" s="1483"/>
      <c r="Z81" s="1483"/>
      <c r="AA81" s="1483"/>
      <c r="AB81" s="1483"/>
      <c r="AC81" s="1483"/>
      <c r="AD81" s="1483"/>
      <c r="AE81" s="1483"/>
      <c r="AF81" s="1483"/>
      <c r="AG81" s="1483"/>
      <c r="AH81" s="1483"/>
      <c r="AI81" s="1483"/>
      <c r="AJ81" s="1483"/>
      <c r="AK81" s="1483"/>
      <c r="AL81" s="1483"/>
      <c r="AM81" s="1483"/>
      <c r="AN81" s="1483"/>
      <c r="AO81" s="1483"/>
      <c r="AP81" s="1483"/>
      <c r="AQ81" s="1483"/>
      <c r="AR81" s="1483"/>
      <c r="AS81" s="1483"/>
      <c r="AT81" s="1483"/>
      <c r="AU81" s="1483"/>
      <c r="AV81" s="1483"/>
      <c r="AW81" s="1483"/>
      <c r="AY81" s="125" t="s">
        <v>15</v>
      </c>
      <c r="BA81" s="1507"/>
      <c r="BB81" s="1508"/>
      <c r="BC81" s="1508"/>
      <c r="BD81" s="1508"/>
      <c r="BE81" s="1508"/>
      <c r="BF81" s="1508"/>
      <c r="BG81" s="1508"/>
      <c r="BH81" s="1509"/>
    </row>
    <row r="82" s="65" customFormat="1" ht="20.25" customHeight="1">
      <c r="A82" s="125"/>
    </row>
    <row r="83" spans="1:150" s="65" customFormat="1" ht="17.25">
      <c r="A83" s="125"/>
      <c r="B83" s="1471" t="s">
        <v>19</v>
      </c>
      <c r="C83" s="1472"/>
      <c r="D83" s="1472"/>
      <c r="E83" s="1472"/>
      <c r="F83" s="1472"/>
      <c r="G83" s="1472"/>
      <c r="H83" s="1472"/>
      <c r="I83" s="1472"/>
      <c r="J83" s="1472"/>
      <c r="K83" s="1472"/>
      <c r="L83" s="1472"/>
      <c r="M83" s="1472"/>
      <c r="N83" s="1472"/>
      <c r="O83" s="1472"/>
      <c r="P83" s="1472"/>
      <c r="Q83" s="1472"/>
      <c r="R83" s="1472"/>
      <c r="S83" s="1472"/>
      <c r="T83" s="1472"/>
      <c r="U83" s="1472"/>
      <c r="V83" s="1472"/>
      <c r="W83" s="1472"/>
      <c r="X83" s="1472"/>
      <c r="Y83" s="1472"/>
      <c r="Z83" s="1472"/>
      <c r="AA83" s="1472"/>
      <c r="AB83" s="1472"/>
      <c r="AC83" s="1472"/>
      <c r="AD83" s="1472"/>
      <c r="AE83" s="1472"/>
      <c r="AF83" s="1472"/>
      <c r="AG83" s="1472"/>
      <c r="AH83" s="1472"/>
      <c r="AI83" s="1472"/>
      <c r="AJ83" s="1472"/>
      <c r="AK83" s="1472"/>
      <c r="AL83" s="1472"/>
      <c r="AM83" s="1472"/>
      <c r="AN83" s="1472"/>
      <c r="AO83" s="1472"/>
      <c r="AP83" s="1472"/>
      <c r="AQ83" s="1472"/>
      <c r="AR83" s="1472"/>
      <c r="AS83" s="1472"/>
      <c r="AT83" s="1472"/>
      <c r="AU83" s="1472"/>
      <c r="AV83" s="1472"/>
      <c r="AW83" s="1472"/>
      <c r="AX83" s="1472"/>
      <c r="AY83" s="1472"/>
      <c r="AZ83" s="1472"/>
      <c r="BA83" s="1472"/>
      <c r="BB83" s="1472"/>
      <c r="BC83" s="1472"/>
      <c r="BD83" s="1472"/>
      <c r="BE83" s="1472"/>
      <c r="BF83" s="1472"/>
      <c r="BG83" s="1472"/>
      <c r="BH83" s="1472"/>
      <c r="BI83" s="197"/>
      <c r="BJ83" s="197"/>
      <c r="BK83" s="197"/>
      <c r="BL83" s="197"/>
      <c r="BM83" s="197"/>
      <c r="BN83" s="197"/>
      <c r="BO83" s="197"/>
      <c r="BP83" s="197"/>
      <c r="BQ83" s="197"/>
      <c r="BR83" s="197"/>
      <c r="BS83" s="197"/>
      <c r="BT83" s="197"/>
      <c r="BU83" s="197"/>
      <c r="BV83" s="197"/>
      <c r="BW83" s="197"/>
      <c r="BX83" s="197"/>
      <c r="BY83" s="197"/>
      <c r="BZ83" s="197"/>
      <c r="CA83" s="197"/>
      <c r="CB83" s="197"/>
      <c r="CC83" s="197"/>
      <c r="CD83" s="197"/>
      <c r="CE83" s="197"/>
      <c r="CF83" s="197"/>
      <c r="CG83" s="197"/>
      <c r="CH83" s="197"/>
      <c r="CI83" s="197"/>
      <c r="CJ83" s="197"/>
      <c r="CK83" s="197"/>
      <c r="CL83" s="197"/>
      <c r="CM83" s="197"/>
      <c r="CN83" s="197"/>
      <c r="CO83" s="197"/>
      <c r="CP83" s="197"/>
      <c r="CQ83" s="197"/>
      <c r="CR83" s="197"/>
      <c r="CS83" s="197"/>
      <c r="CT83" s="197"/>
      <c r="CU83" s="197"/>
      <c r="CV83" s="197"/>
      <c r="CW83" s="197"/>
      <c r="CX83" s="197"/>
      <c r="CY83" s="197"/>
      <c r="CZ83" s="197"/>
      <c r="DA83" s="197"/>
      <c r="DB83" s="197"/>
      <c r="DC83" s="197"/>
      <c r="DD83" s="197"/>
      <c r="DE83" s="197"/>
      <c r="DF83" s="197"/>
      <c r="DG83" s="197"/>
      <c r="DH83" s="197"/>
      <c r="DI83" s="197"/>
      <c r="DJ83" s="197"/>
      <c r="DK83" s="197"/>
      <c r="DL83" s="197"/>
      <c r="DM83" s="197"/>
      <c r="DN83" s="197"/>
      <c r="DO83" s="197"/>
      <c r="DP83" s="197"/>
      <c r="DQ83" s="197"/>
      <c r="DR83" s="197"/>
      <c r="DS83" s="197"/>
      <c r="DT83" s="197"/>
      <c r="DU83" s="197"/>
      <c r="DV83" s="197"/>
      <c r="DW83" s="197"/>
      <c r="DX83" s="197"/>
      <c r="DY83" s="197"/>
      <c r="DZ83" s="197"/>
      <c r="EA83" s="197"/>
      <c r="EB83" s="197"/>
      <c r="EC83" s="197"/>
      <c r="ED83" s="197"/>
      <c r="EE83" s="197"/>
      <c r="EF83" s="197"/>
      <c r="EG83" s="197"/>
      <c r="EH83" s="197"/>
      <c r="EI83" s="197"/>
      <c r="EJ83" s="197"/>
      <c r="EK83" s="197"/>
      <c r="EL83" s="197"/>
      <c r="EM83" s="197"/>
      <c r="EN83" s="197"/>
      <c r="EO83" s="197"/>
      <c r="EP83" s="197"/>
      <c r="EQ83" s="197"/>
      <c r="ER83" s="197"/>
      <c r="ES83" s="197"/>
      <c r="ET83" s="198"/>
    </row>
    <row r="84" spans="1:150" s="65" customFormat="1" ht="18" customHeight="1">
      <c r="A84" s="125"/>
      <c r="B84" s="1472"/>
      <c r="C84" s="1472"/>
      <c r="D84" s="1472"/>
      <c r="E84" s="1472"/>
      <c r="F84" s="1472"/>
      <c r="G84" s="1472"/>
      <c r="H84" s="1472"/>
      <c r="I84" s="1472"/>
      <c r="J84" s="1472"/>
      <c r="K84" s="1472"/>
      <c r="L84" s="1472"/>
      <c r="M84" s="1472"/>
      <c r="N84" s="1472"/>
      <c r="O84" s="1472"/>
      <c r="P84" s="1472"/>
      <c r="Q84" s="1472"/>
      <c r="R84" s="1472"/>
      <c r="S84" s="1472"/>
      <c r="T84" s="1472"/>
      <c r="U84" s="1472"/>
      <c r="V84" s="1472"/>
      <c r="W84" s="1472"/>
      <c r="X84" s="1472"/>
      <c r="Y84" s="1472"/>
      <c r="Z84" s="1472"/>
      <c r="AA84" s="1472"/>
      <c r="AB84" s="1472"/>
      <c r="AC84" s="1472"/>
      <c r="AD84" s="1472"/>
      <c r="AE84" s="1472"/>
      <c r="AF84" s="1472"/>
      <c r="AG84" s="1472"/>
      <c r="AH84" s="1472"/>
      <c r="AI84" s="1472"/>
      <c r="AJ84" s="1472"/>
      <c r="AK84" s="1472"/>
      <c r="AL84" s="1472"/>
      <c r="AM84" s="1472"/>
      <c r="AN84" s="1472"/>
      <c r="AO84" s="1472"/>
      <c r="AP84" s="1472"/>
      <c r="AQ84" s="1472"/>
      <c r="AR84" s="1472"/>
      <c r="AS84" s="1472"/>
      <c r="AT84" s="1472"/>
      <c r="AU84" s="1472"/>
      <c r="AV84" s="1472"/>
      <c r="AW84" s="1472"/>
      <c r="AX84" s="1472"/>
      <c r="AY84" s="1472"/>
      <c r="AZ84" s="1472"/>
      <c r="BA84" s="1472"/>
      <c r="BB84" s="1472"/>
      <c r="BC84" s="1472"/>
      <c r="BD84" s="1472"/>
      <c r="BE84" s="1472"/>
      <c r="BF84" s="1472"/>
      <c r="BG84" s="1472"/>
      <c r="BH84" s="1472"/>
      <c r="BI84" s="125"/>
      <c r="BJ84" s="125"/>
      <c r="BK84" s="125"/>
      <c r="BL84" s="125"/>
      <c r="BM84" s="125"/>
      <c r="BN84" s="125"/>
      <c r="BO84" s="125"/>
      <c r="BP84" s="125"/>
      <c r="BQ84" s="125"/>
      <c r="BR84" s="125"/>
      <c r="BS84" s="125"/>
      <c r="BT84" s="125"/>
      <c r="BU84" s="125"/>
      <c r="BV84" s="125"/>
      <c r="BW84" s="125"/>
      <c r="BX84" s="125"/>
      <c r="BY84" s="125"/>
      <c r="BZ84" s="125"/>
      <c r="CA84" s="125"/>
      <c r="CB84" s="125"/>
      <c r="CC84" s="125"/>
      <c r="CD84" s="125"/>
      <c r="CE84" s="125"/>
      <c r="CF84" s="125"/>
      <c r="CG84" s="125"/>
      <c r="CH84" s="125"/>
      <c r="CI84" s="125"/>
      <c r="CJ84" s="125"/>
      <c r="CK84" s="125"/>
      <c r="CL84" s="125"/>
      <c r="CM84" s="125"/>
      <c r="CN84" s="125"/>
      <c r="CO84" s="125"/>
      <c r="CP84" s="125"/>
      <c r="CQ84" s="125"/>
      <c r="CR84" s="125"/>
      <c r="CS84" s="125"/>
      <c r="CT84" s="125"/>
      <c r="CU84" s="125"/>
      <c r="CV84" s="125"/>
      <c r="CW84" s="125"/>
      <c r="CX84" s="125"/>
      <c r="CY84" s="125"/>
      <c r="CZ84" s="125"/>
      <c r="DA84" s="125"/>
      <c r="DB84" s="125"/>
      <c r="DC84" s="125"/>
      <c r="DD84" s="125"/>
      <c r="DE84" s="125"/>
      <c r="DF84" s="125"/>
      <c r="DG84" s="125"/>
      <c r="DH84" s="125"/>
      <c r="DI84" s="125"/>
      <c r="DJ84" s="125"/>
      <c r="DK84" s="125"/>
      <c r="DL84" s="125"/>
      <c r="DM84" s="125"/>
      <c r="DN84" s="125"/>
      <c r="DO84" s="125"/>
      <c r="DP84" s="125"/>
      <c r="DQ84" s="125"/>
      <c r="DR84" s="125"/>
      <c r="DS84" s="125"/>
      <c r="DT84" s="125"/>
      <c r="DU84" s="125"/>
      <c r="DV84" s="125"/>
      <c r="DW84" s="125"/>
      <c r="DX84" s="125"/>
      <c r="DY84" s="125"/>
      <c r="DZ84" s="125"/>
      <c r="EA84" s="125"/>
      <c r="EB84" s="125"/>
      <c r="EC84" s="125"/>
      <c r="ED84" s="125"/>
      <c r="EE84" s="125"/>
      <c r="EF84" s="125"/>
      <c r="EG84" s="125"/>
      <c r="EH84" s="125"/>
      <c r="EI84" s="125"/>
      <c r="EJ84" s="125"/>
      <c r="EK84" s="125"/>
      <c r="EL84" s="125"/>
      <c r="EM84" s="125"/>
      <c r="EN84" s="125"/>
      <c r="EO84" s="125"/>
      <c r="EP84" s="125"/>
      <c r="EQ84" s="125"/>
      <c r="ER84" s="125"/>
      <c r="ES84" s="125"/>
      <c r="ET84" s="198"/>
    </row>
    <row r="85" spans="1:150" s="65" customFormat="1" ht="21.75" customHeight="1" thickBot="1">
      <c r="A85" s="125"/>
      <c r="B85" s="1473"/>
      <c r="C85" s="1473"/>
      <c r="D85" s="1473"/>
      <c r="E85" s="1473"/>
      <c r="F85" s="1473"/>
      <c r="G85" s="1473"/>
      <c r="H85" s="1473"/>
      <c r="I85" s="1473"/>
      <c r="J85" s="1473"/>
      <c r="K85" s="1473"/>
      <c r="L85" s="1473"/>
      <c r="M85" s="1473"/>
      <c r="N85" s="1473"/>
      <c r="O85" s="1473"/>
      <c r="P85" s="1473"/>
      <c r="Q85" s="1473"/>
      <c r="R85" s="1473"/>
      <c r="S85" s="1473"/>
      <c r="T85" s="1473"/>
      <c r="U85" s="1473"/>
      <c r="V85" s="1473"/>
      <c r="W85" s="1473"/>
      <c r="X85" s="1473"/>
      <c r="Y85" s="1473"/>
      <c r="Z85" s="1473"/>
      <c r="AA85" s="1473"/>
      <c r="AB85" s="1473"/>
      <c r="AC85" s="1473"/>
      <c r="AD85" s="1473"/>
      <c r="AE85" s="1473"/>
      <c r="AF85" s="1473"/>
      <c r="AG85" s="1473"/>
      <c r="AH85" s="1473"/>
      <c r="AI85" s="1473"/>
      <c r="AJ85" s="1473"/>
      <c r="AK85" s="1473"/>
      <c r="AL85" s="1473"/>
      <c r="AM85" s="1473"/>
      <c r="AN85" s="1473"/>
      <c r="AO85" s="1473"/>
      <c r="AP85" s="1473"/>
      <c r="AQ85" s="1473"/>
      <c r="AR85" s="1473"/>
      <c r="AS85" s="1473"/>
      <c r="AT85" s="1473"/>
      <c r="AU85" s="1473"/>
      <c r="AV85" s="1473"/>
      <c r="AW85" s="1473"/>
      <c r="AX85" s="1473"/>
      <c r="AY85" s="1473"/>
      <c r="AZ85" s="1473"/>
      <c r="BA85" s="1473"/>
      <c r="BB85" s="1473"/>
      <c r="BC85" s="1473"/>
      <c r="BD85" s="1473"/>
      <c r="BE85" s="1473"/>
      <c r="BF85" s="1473"/>
      <c r="BG85" s="1473"/>
      <c r="BH85" s="1473"/>
      <c r="BI85" s="125"/>
      <c r="BJ85" s="125"/>
      <c r="BK85" s="125"/>
      <c r="BL85" s="125"/>
      <c r="BM85" s="125"/>
      <c r="BN85" s="125"/>
      <c r="BO85" s="125"/>
      <c r="BP85" s="125"/>
      <c r="BQ85" s="125"/>
      <c r="BR85" s="125"/>
      <c r="BS85" s="125"/>
      <c r="BT85" s="125"/>
      <c r="BU85" s="125"/>
      <c r="BV85" s="125"/>
      <c r="BW85" s="125"/>
      <c r="BX85" s="125"/>
      <c r="BY85" s="125"/>
      <c r="BZ85" s="125"/>
      <c r="CA85" s="125"/>
      <c r="CB85" s="125"/>
      <c r="CC85" s="125"/>
      <c r="CD85" s="125"/>
      <c r="CE85" s="125"/>
      <c r="CF85" s="125"/>
      <c r="CG85" s="125"/>
      <c r="CH85" s="125"/>
      <c r="CI85" s="125"/>
      <c r="CJ85" s="125"/>
      <c r="CK85" s="125"/>
      <c r="CL85" s="125"/>
      <c r="CM85" s="125"/>
      <c r="CN85" s="125"/>
      <c r="CO85" s="125"/>
      <c r="CP85" s="125"/>
      <c r="CQ85" s="125"/>
      <c r="CR85" s="125"/>
      <c r="CS85" s="125"/>
      <c r="CT85" s="125"/>
      <c r="CU85" s="125"/>
      <c r="CV85" s="125"/>
      <c r="CW85" s="125"/>
      <c r="CX85" s="125"/>
      <c r="CY85" s="125"/>
      <c r="CZ85" s="125"/>
      <c r="DA85" s="125"/>
      <c r="DB85" s="125"/>
      <c r="DC85" s="125"/>
      <c r="DD85" s="125"/>
      <c r="DE85" s="125"/>
      <c r="DF85" s="125"/>
      <c r="DG85" s="125"/>
      <c r="DH85" s="125"/>
      <c r="DI85" s="125"/>
      <c r="DJ85" s="125"/>
      <c r="DK85" s="125"/>
      <c r="DL85" s="125"/>
      <c r="DM85" s="125"/>
      <c r="DN85" s="125"/>
      <c r="DO85" s="125"/>
      <c r="DP85" s="125"/>
      <c r="DQ85" s="125"/>
      <c r="DR85" s="125"/>
      <c r="DS85" s="125"/>
      <c r="DT85" s="125"/>
      <c r="DU85" s="125"/>
      <c r="DV85" s="125"/>
      <c r="DW85" s="125"/>
      <c r="DX85" s="125"/>
      <c r="DY85" s="125"/>
      <c r="DZ85" s="125"/>
      <c r="EA85" s="125"/>
      <c r="EB85" s="125"/>
      <c r="EC85" s="125"/>
      <c r="ED85" s="125"/>
      <c r="EE85" s="125"/>
      <c r="EF85" s="125"/>
      <c r="EG85" s="125"/>
      <c r="EH85" s="125"/>
      <c r="EI85" s="125"/>
      <c r="EJ85" s="125"/>
      <c r="EK85" s="125"/>
      <c r="EL85" s="125"/>
      <c r="EM85" s="125"/>
      <c r="EN85" s="125"/>
      <c r="EO85" s="125"/>
      <c r="EP85" s="125"/>
      <c r="EQ85" s="125"/>
      <c r="ER85" s="125"/>
      <c r="ES85" s="125"/>
      <c r="ET85" s="198"/>
    </row>
    <row r="86" spans="1:150" s="65" customFormat="1" ht="21.75" customHeight="1">
      <c r="A86" s="125"/>
      <c r="B86" s="341"/>
      <c r="C86" s="341"/>
      <c r="D86" s="341"/>
      <c r="E86" s="341"/>
      <c r="F86" s="341"/>
      <c r="G86" s="341"/>
      <c r="H86" s="341"/>
      <c r="I86" s="341"/>
      <c r="J86" s="341"/>
      <c r="K86" s="341"/>
      <c r="L86" s="341"/>
      <c r="M86" s="341"/>
      <c r="N86" s="341"/>
      <c r="O86" s="341"/>
      <c r="P86" s="341"/>
      <c r="Q86" s="341"/>
      <c r="R86" s="341"/>
      <c r="S86" s="341"/>
      <c r="T86" s="341"/>
      <c r="U86" s="341"/>
      <c r="V86" s="341"/>
      <c r="W86" s="341"/>
      <c r="X86" s="341"/>
      <c r="Y86" s="341"/>
      <c r="Z86" s="341"/>
      <c r="AA86" s="341"/>
      <c r="AB86" s="341"/>
      <c r="AC86" s="341"/>
      <c r="AD86" s="341"/>
      <c r="AE86" s="341"/>
      <c r="AF86" s="341"/>
      <c r="AG86" s="341"/>
      <c r="AH86" s="341"/>
      <c r="AI86" s="341"/>
      <c r="AJ86" s="341"/>
      <c r="AK86" s="341"/>
      <c r="AL86" s="341"/>
      <c r="AM86" s="341"/>
      <c r="AN86" s="341"/>
      <c r="AO86" s="341"/>
      <c r="AP86" s="1477" t="s">
        <v>17</v>
      </c>
      <c r="AQ86" s="1478"/>
      <c r="AR86" s="1478"/>
      <c r="AS86" s="1478"/>
      <c r="AT86" s="1478"/>
      <c r="AU86" s="1478"/>
      <c r="AV86" s="1478"/>
      <c r="AW86" s="1478"/>
      <c r="AX86" s="1478"/>
      <c r="AY86" s="1478"/>
      <c r="AZ86" s="1478"/>
      <c r="BA86" s="1478"/>
      <c r="BB86" s="1478"/>
      <c r="BC86" s="1478"/>
      <c r="BD86" s="1478"/>
      <c r="BE86" s="1478"/>
      <c r="BF86" s="1478"/>
      <c r="BG86" s="1478"/>
      <c r="BH86" s="1479"/>
      <c r="BI86" s="125"/>
      <c r="BJ86" s="125"/>
      <c r="BK86" s="125"/>
      <c r="BL86" s="125"/>
      <c r="BM86" s="125"/>
      <c r="BN86" s="125"/>
      <c r="BO86" s="125"/>
      <c r="BP86" s="125"/>
      <c r="BQ86" s="125"/>
      <c r="BR86" s="125"/>
      <c r="BS86" s="125"/>
      <c r="BT86" s="125"/>
      <c r="BU86" s="125"/>
      <c r="BV86" s="125"/>
      <c r="BW86" s="125"/>
      <c r="BX86" s="125"/>
      <c r="BY86" s="125"/>
      <c r="BZ86" s="125"/>
      <c r="CA86" s="125"/>
      <c r="CB86" s="125"/>
      <c r="CC86" s="125"/>
      <c r="CD86" s="125"/>
      <c r="CE86" s="125"/>
      <c r="CF86" s="125"/>
      <c r="CG86" s="125"/>
      <c r="CH86" s="125"/>
      <c r="CI86" s="125"/>
      <c r="CJ86" s="125"/>
      <c r="CK86" s="125"/>
      <c r="CL86" s="125"/>
      <c r="CM86" s="125"/>
      <c r="CN86" s="125"/>
      <c r="CO86" s="125"/>
      <c r="CP86" s="125"/>
      <c r="CQ86" s="125"/>
      <c r="CR86" s="125"/>
      <c r="CS86" s="125"/>
      <c r="CT86" s="125"/>
      <c r="CU86" s="125"/>
      <c r="CV86" s="125"/>
      <c r="CW86" s="125"/>
      <c r="CX86" s="125"/>
      <c r="CY86" s="125"/>
      <c r="CZ86" s="125"/>
      <c r="DA86" s="125"/>
      <c r="DB86" s="125"/>
      <c r="DC86" s="125"/>
      <c r="DD86" s="125"/>
      <c r="DE86" s="125"/>
      <c r="DF86" s="125"/>
      <c r="DG86" s="125"/>
      <c r="DH86" s="125"/>
      <c r="DI86" s="125"/>
      <c r="DJ86" s="125"/>
      <c r="DK86" s="125"/>
      <c r="DL86" s="125"/>
      <c r="DM86" s="125"/>
      <c r="DN86" s="125"/>
      <c r="DO86" s="125"/>
      <c r="DP86" s="125"/>
      <c r="DQ86" s="125"/>
      <c r="DR86" s="125"/>
      <c r="DS86" s="125"/>
      <c r="DT86" s="125"/>
      <c r="DU86" s="125"/>
      <c r="DV86" s="125"/>
      <c r="DW86" s="125"/>
      <c r="DX86" s="125"/>
      <c r="DY86" s="125"/>
      <c r="DZ86" s="125"/>
      <c r="EA86" s="125"/>
      <c r="EB86" s="125"/>
      <c r="EC86" s="125"/>
      <c r="ED86" s="125"/>
      <c r="EE86" s="125"/>
      <c r="EF86" s="125"/>
      <c r="EG86" s="125"/>
      <c r="EH86" s="125"/>
      <c r="EI86" s="125"/>
      <c r="EJ86" s="125"/>
      <c r="EK86" s="125"/>
      <c r="EL86" s="125"/>
      <c r="EM86" s="125"/>
      <c r="EN86" s="125"/>
      <c r="EO86" s="125"/>
      <c r="EP86" s="125"/>
      <c r="EQ86" s="125"/>
      <c r="ER86" s="125"/>
      <c r="ES86" s="125"/>
      <c r="ET86" s="199"/>
    </row>
    <row r="87" spans="2:60" s="125" customFormat="1" ht="20.25" customHeight="1">
      <c r="B87" s="197" t="s">
        <v>124</v>
      </c>
      <c r="E87" s="200"/>
      <c r="F87" s="200"/>
      <c r="G87" s="200"/>
      <c r="H87" s="200"/>
      <c r="I87" s="200"/>
      <c r="J87" s="200"/>
      <c r="K87" s="200"/>
      <c r="L87" s="200"/>
      <c r="M87" s="200"/>
      <c r="N87" s="200"/>
      <c r="O87" s="200"/>
      <c r="P87" s="200"/>
      <c r="Q87" s="200"/>
      <c r="R87" s="200"/>
      <c r="S87" s="200"/>
      <c r="T87" s="200"/>
      <c r="U87" s="200"/>
      <c r="V87" s="200"/>
      <c r="W87" s="200"/>
      <c r="X87" s="200"/>
      <c r="Y87" s="200"/>
      <c r="Z87" s="200"/>
      <c r="AA87" s="200"/>
      <c r="AB87" s="200"/>
      <c r="AC87" s="200"/>
      <c r="AD87" s="200"/>
      <c r="AE87" s="200"/>
      <c r="AF87" s="200"/>
      <c r="AG87" s="200"/>
      <c r="AH87" s="200"/>
      <c r="AI87" s="200"/>
      <c r="AJ87" s="200"/>
      <c r="AK87" s="200"/>
      <c r="AL87" s="200"/>
      <c r="AM87" s="200"/>
      <c r="AN87" s="200"/>
      <c r="AO87" s="200"/>
      <c r="AP87" s="1474" t="s">
        <v>18</v>
      </c>
      <c r="AQ87" s="1475"/>
      <c r="AR87" s="1475"/>
      <c r="AS87" s="1475"/>
      <c r="AT87" s="1475"/>
      <c r="AU87" s="1475"/>
      <c r="AV87" s="1475"/>
      <c r="AW87" s="1475"/>
      <c r="AX87" s="1475"/>
      <c r="AY87" s="1475"/>
      <c r="AZ87" s="1475"/>
      <c r="BA87" s="1475"/>
      <c r="BB87" s="1475"/>
      <c r="BC87" s="1475"/>
      <c r="BD87" s="1475"/>
      <c r="BE87" s="1475"/>
      <c r="BF87" s="1475"/>
      <c r="BG87" s="1475"/>
      <c r="BH87" s="1476"/>
    </row>
    <row r="88" spans="2:60" s="125" customFormat="1" ht="20.25" customHeight="1">
      <c r="B88" s="197"/>
      <c r="E88" s="200"/>
      <c r="F88" s="200"/>
      <c r="G88" s="200"/>
      <c r="H88" s="200"/>
      <c r="I88" s="200"/>
      <c r="J88" s="200"/>
      <c r="K88" s="200"/>
      <c r="L88" s="200"/>
      <c r="M88" s="200"/>
      <c r="N88" s="200"/>
      <c r="O88" s="200"/>
      <c r="P88" s="200"/>
      <c r="Q88" s="200"/>
      <c r="R88" s="200"/>
      <c r="S88" s="200"/>
      <c r="T88" s="200"/>
      <c r="U88" s="200"/>
      <c r="V88" s="200"/>
      <c r="W88" s="200"/>
      <c r="X88" s="200"/>
      <c r="Y88" s="200"/>
      <c r="Z88" s="200"/>
      <c r="AA88" s="200"/>
      <c r="AB88" s="200"/>
      <c r="AC88" s="200"/>
      <c r="AD88" s="200"/>
      <c r="AE88" s="200"/>
      <c r="AF88" s="200"/>
      <c r="AG88" s="200"/>
      <c r="AH88" s="200"/>
      <c r="AI88" s="200"/>
      <c r="AJ88" s="200"/>
      <c r="AK88" s="200"/>
      <c r="AL88" s="200"/>
      <c r="AM88" s="200"/>
      <c r="AN88" s="200"/>
      <c r="AO88" s="200"/>
      <c r="AP88" s="342"/>
      <c r="AQ88" s="339"/>
      <c r="AR88" s="339"/>
      <c r="AS88" s="339"/>
      <c r="AT88" s="339"/>
      <c r="AU88" s="339"/>
      <c r="AV88" s="339"/>
      <c r="AW88" s="339"/>
      <c r="AX88" s="339"/>
      <c r="AY88" s="339"/>
      <c r="AZ88" s="339"/>
      <c r="BA88" s="339"/>
      <c r="BB88" s="339"/>
      <c r="BC88" s="339"/>
      <c r="BD88" s="339"/>
      <c r="BE88" s="339"/>
      <c r="BF88" s="339"/>
      <c r="BG88" s="339"/>
      <c r="BH88" s="343"/>
    </row>
    <row r="89" spans="2:60" s="125" customFormat="1" ht="20.25" customHeight="1">
      <c r="B89" s="197"/>
      <c r="E89" s="200"/>
      <c r="F89" s="200"/>
      <c r="G89" s="200"/>
      <c r="H89" s="200"/>
      <c r="I89" s="200"/>
      <c r="J89" s="200"/>
      <c r="K89" s="200"/>
      <c r="L89" s="200"/>
      <c r="M89" s="200"/>
      <c r="N89" s="200"/>
      <c r="O89" s="200"/>
      <c r="P89" s="200"/>
      <c r="Q89" s="200"/>
      <c r="R89" s="200"/>
      <c r="S89" s="200"/>
      <c r="T89" s="200"/>
      <c r="U89" s="200"/>
      <c r="V89" s="200"/>
      <c r="W89" s="200"/>
      <c r="X89" s="200"/>
      <c r="Y89" s="200"/>
      <c r="Z89" s="200"/>
      <c r="AA89" s="200"/>
      <c r="AB89" s="200"/>
      <c r="AC89" s="200"/>
      <c r="AD89" s="200"/>
      <c r="AE89" s="200"/>
      <c r="AF89" s="200"/>
      <c r="AG89" s="200"/>
      <c r="AH89" s="200"/>
      <c r="AI89" s="200"/>
      <c r="AJ89" s="200"/>
      <c r="AK89" s="200"/>
      <c r="AL89" s="200"/>
      <c r="AM89" s="200"/>
      <c r="AN89" s="200"/>
      <c r="AO89" s="200"/>
      <c r="AP89" s="1486"/>
      <c r="AQ89" s="1487"/>
      <c r="AR89" s="1487"/>
      <c r="AS89" s="1487"/>
      <c r="AT89" s="1487"/>
      <c r="AU89" s="1487"/>
      <c r="AV89" s="1487"/>
      <c r="AW89" s="1487"/>
      <c r="AX89" s="1487"/>
      <c r="AY89" s="1487"/>
      <c r="AZ89" s="1487"/>
      <c r="BA89" s="1487"/>
      <c r="BB89" s="1487"/>
      <c r="BC89" s="1487"/>
      <c r="BD89" s="1487"/>
      <c r="BE89" s="1487"/>
      <c r="BF89" s="1487"/>
      <c r="BG89" s="1487"/>
      <c r="BH89" s="1488"/>
    </row>
    <row r="90" spans="2:60" s="125" customFormat="1" ht="20.25" customHeight="1" thickBot="1">
      <c r="B90" s="1475"/>
      <c r="C90" s="1485"/>
      <c r="D90" s="1485"/>
      <c r="E90" s="1485"/>
      <c r="F90" s="1485"/>
      <c r="G90" s="1485"/>
      <c r="H90" s="1485"/>
      <c r="I90" s="1485"/>
      <c r="J90" s="1485"/>
      <c r="K90" s="1485"/>
      <c r="L90" s="1485"/>
      <c r="M90" s="1485"/>
      <c r="N90" s="1485"/>
      <c r="O90" s="1485"/>
      <c r="P90" s="1485"/>
      <c r="Q90" s="200"/>
      <c r="R90" s="200"/>
      <c r="S90" s="200"/>
      <c r="T90" s="200"/>
      <c r="U90" s="200"/>
      <c r="V90" s="200"/>
      <c r="W90" s="200"/>
      <c r="X90" s="200"/>
      <c r="Y90" s="200"/>
      <c r="Z90" s="200"/>
      <c r="AA90" s="200"/>
      <c r="AB90" s="200"/>
      <c r="AC90" s="200"/>
      <c r="AD90" s="200"/>
      <c r="AE90" s="200"/>
      <c r="AF90" s="200"/>
      <c r="AG90" s="200"/>
      <c r="AH90" s="200"/>
      <c r="AI90" s="200"/>
      <c r="AJ90" s="200"/>
      <c r="AK90" s="200"/>
      <c r="AL90" s="200"/>
      <c r="AM90" s="200"/>
      <c r="AN90" s="200"/>
      <c r="AO90" s="200"/>
      <c r="AP90" s="1489"/>
      <c r="AQ90" s="1490"/>
      <c r="AR90" s="1490"/>
      <c r="AS90" s="1490"/>
      <c r="AT90" s="1490"/>
      <c r="AU90" s="1490"/>
      <c r="AV90" s="1490"/>
      <c r="AW90" s="1490"/>
      <c r="AX90" s="1490"/>
      <c r="AY90" s="1490"/>
      <c r="AZ90" s="1490"/>
      <c r="BA90" s="1490"/>
      <c r="BB90" s="1490"/>
      <c r="BC90" s="1490"/>
      <c r="BD90" s="1490"/>
      <c r="BE90" s="1490"/>
      <c r="BF90" s="1490"/>
      <c r="BG90" s="1490"/>
      <c r="BH90" s="1491"/>
    </row>
    <row r="91" spans="2:41" s="125" customFormat="1" ht="20.25" customHeight="1">
      <c r="B91" s="1475"/>
      <c r="C91" s="1485"/>
      <c r="D91" s="1485"/>
      <c r="E91" s="1485"/>
      <c r="F91" s="1485"/>
      <c r="G91" s="1485"/>
      <c r="H91" s="1485"/>
      <c r="I91" s="1485"/>
      <c r="J91" s="1485"/>
      <c r="K91" s="1485"/>
      <c r="L91" s="1485"/>
      <c r="M91" s="1485"/>
      <c r="N91" s="1485"/>
      <c r="O91" s="1485"/>
      <c r="P91" s="1485"/>
      <c r="Q91" s="200"/>
      <c r="R91" s="200"/>
      <c r="S91" s="200"/>
      <c r="T91" s="200"/>
      <c r="U91" s="200"/>
      <c r="V91" s="200"/>
      <c r="W91" s="200"/>
      <c r="X91" s="200"/>
      <c r="Y91" s="200"/>
      <c r="Z91" s="200"/>
      <c r="AA91" s="200"/>
      <c r="AB91" s="200"/>
      <c r="AC91" s="200"/>
      <c r="AD91" s="200"/>
      <c r="AE91" s="200"/>
      <c r="AF91" s="200"/>
      <c r="AG91" s="200"/>
      <c r="AH91" s="200"/>
      <c r="AI91" s="200"/>
      <c r="AJ91" s="200"/>
      <c r="AK91" s="200"/>
      <c r="AL91" s="200"/>
      <c r="AM91" s="200"/>
      <c r="AN91" s="200"/>
      <c r="AO91" s="200"/>
    </row>
    <row r="92" spans="18:47" s="65" customFormat="1" ht="20.25" customHeight="1">
      <c r="R92" s="1494"/>
      <c r="S92" s="1494"/>
      <c r="T92" s="1494"/>
      <c r="U92" s="1494"/>
      <c r="V92" s="1494"/>
      <c r="W92" s="1494"/>
      <c r="X92" s="1494"/>
      <c r="Y92" s="1494"/>
      <c r="Z92" s="1494"/>
      <c r="AA92" s="1494"/>
      <c r="AB92" s="1494"/>
      <c r="AC92" s="1494"/>
      <c r="AD92" s="1494"/>
      <c r="AE92" s="1494"/>
      <c r="AF92" s="1494"/>
      <c r="AG92" s="1494"/>
      <c r="AH92" s="1494"/>
      <c r="AI92" s="1494"/>
      <c r="AJ92" s="1494"/>
      <c r="AK92" s="1494"/>
      <c r="AL92" s="1494"/>
      <c r="AM92" s="1494"/>
      <c r="AN92" s="1494"/>
      <c r="AO92" s="1494"/>
      <c r="AP92" s="1494"/>
      <c r="AQ92" s="1494"/>
      <c r="AR92" s="1494"/>
      <c r="AS92" s="1494"/>
      <c r="AT92" s="1494"/>
      <c r="AU92" s="1494"/>
    </row>
    <row r="93" spans="2:16" s="340" customFormat="1" ht="20.25" customHeight="1">
      <c r="B93" s="339"/>
      <c r="C93" s="201"/>
      <c r="D93" s="201"/>
      <c r="E93" s="201"/>
      <c r="F93" s="201"/>
      <c r="G93" s="201"/>
      <c r="H93" s="201"/>
      <c r="I93" s="201"/>
      <c r="J93" s="201"/>
      <c r="K93" s="201"/>
      <c r="L93" s="201"/>
      <c r="M93" s="201"/>
      <c r="N93" s="201"/>
      <c r="O93" s="201"/>
      <c r="P93" s="201"/>
    </row>
    <row r="94" spans="5:49" s="125" customFormat="1" ht="20.25" customHeight="1">
      <c r="E94" s="200"/>
      <c r="F94" s="200"/>
      <c r="G94" s="200"/>
      <c r="H94" s="200"/>
      <c r="I94" s="200"/>
      <c r="J94" s="200"/>
      <c r="K94" s="200"/>
      <c r="L94" s="200"/>
      <c r="M94" s="200"/>
      <c r="N94" s="200"/>
      <c r="O94" s="200"/>
      <c r="P94" s="200"/>
      <c r="Q94" s="200"/>
      <c r="R94" s="200"/>
      <c r="S94" s="200"/>
      <c r="T94" s="200"/>
      <c r="U94" s="200"/>
      <c r="V94" s="200"/>
      <c r="W94" s="200"/>
      <c r="X94" s="200"/>
      <c r="Y94" s="200"/>
      <c r="Z94" s="200"/>
      <c r="AA94" s="200"/>
      <c r="AB94" s="200"/>
      <c r="AC94" s="200"/>
      <c r="AD94" s="200"/>
      <c r="AE94" s="200"/>
      <c r="AF94" s="200"/>
      <c r="AG94" s="200"/>
      <c r="AH94" s="200"/>
      <c r="AI94" s="200"/>
      <c r="AJ94" s="200"/>
      <c r="AK94" s="200"/>
      <c r="AL94" s="200"/>
      <c r="AM94" s="200"/>
      <c r="AN94" s="200"/>
      <c r="AO94" s="200"/>
      <c r="AP94" s="200"/>
      <c r="AQ94" s="200"/>
      <c r="AR94" s="200"/>
      <c r="AS94" s="200"/>
      <c r="AT94" s="200"/>
      <c r="AU94" s="200"/>
      <c r="AV94" s="200"/>
      <c r="AW94" s="200"/>
    </row>
    <row r="95" s="197" customFormat="1" ht="20.25" customHeight="1"/>
    <row r="96" spans="2:60" s="197" customFormat="1" ht="20.25" customHeight="1">
      <c r="B96" s="1492"/>
      <c r="C96" s="1493"/>
      <c r="D96" s="1493"/>
      <c r="E96" s="1493"/>
      <c r="F96" s="1493"/>
      <c r="G96" s="1493"/>
      <c r="H96" s="1493"/>
      <c r="I96" s="1493"/>
      <c r="J96" s="1493"/>
      <c r="K96" s="1493"/>
      <c r="L96" s="1493"/>
      <c r="M96" s="1493"/>
      <c r="N96" s="1493"/>
      <c r="O96" s="1493"/>
      <c r="P96" s="1493"/>
      <c r="Q96" s="1493"/>
      <c r="R96" s="1493"/>
      <c r="S96" s="1493"/>
      <c r="T96" s="1493"/>
      <c r="U96" s="1493"/>
      <c r="V96" s="1493"/>
      <c r="W96" s="1493"/>
      <c r="X96" s="1493"/>
      <c r="Y96" s="1493"/>
      <c r="Z96" s="1493"/>
      <c r="AA96" s="1493"/>
      <c r="AB96" s="1493"/>
      <c r="AC96" s="1493"/>
      <c r="AD96" s="1493"/>
      <c r="AE96" s="1493"/>
      <c r="AF96" s="1493"/>
      <c r="AG96" s="1493"/>
      <c r="AH96" s="1493"/>
      <c r="AI96" s="1493"/>
      <c r="AJ96" s="1493"/>
      <c r="AK96" s="1493"/>
      <c r="AL96" s="1493"/>
      <c r="AM96" s="1493"/>
      <c r="AN96" s="1493"/>
      <c r="AO96" s="1493"/>
      <c r="AP96" s="1493"/>
      <c r="AQ96" s="1493"/>
      <c r="AR96" s="1493"/>
      <c r="AS96" s="1493"/>
      <c r="AT96" s="1493"/>
      <c r="AU96" s="1493"/>
      <c r="AV96" s="1493"/>
      <c r="AW96" s="1493"/>
      <c r="AX96" s="1493"/>
      <c r="AY96" s="1493"/>
      <c r="AZ96" s="1493"/>
      <c r="BA96" s="1493"/>
      <c r="BB96" s="1493"/>
      <c r="BC96" s="1493"/>
      <c r="BD96" s="1493"/>
      <c r="BE96" s="1493"/>
      <c r="BF96" s="1493"/>
      <c r="BG96" s="1493"/>
      <c r="BH96" s="1493"/>
    </row>
    <row r="97" spans="2:60" s="125" customFormat="1" ht="20.25" customHeight="1">
      <c r="B97" s="1493"/>
      <c r="C97" s="1493"/>
      <c r="D97" s="1493"/>
      <c r="E97" s="1493"/>
      <c r="F97" s="1493"/>
      <c r="G97" s="1493"/>
      <c r="H97" s="1493"/>
      <c r="I97" s="1493"/>
      <c r="J97" s="1493"/>
      <c r="K97" s="1493"/>
      <c r="L97" s="1493"/>
      <c r="M97" s="1493"/>
      <c r="N97" s="1493"/>
      <c r="O97" s="1493"/>
      <c r="P97" s="1493"/>
      <c r="Q97" s="1493"/>
      <c r="R97" s="1493"/>
      <c r="S97" s="1493"/>
      <c r="T97" s="1493"/>
      <c r="U97" s="1493"/>
      <c r="V97" s="1493"/>
      <c r="W97" s="1493"/>
      <c r="X97" s="1493"/>
      <c r="Y97" s="1493"/>
      <c r="Z97" s="1493"/>
      <c r="AA97" s="1493"/>
      <c r="AB97" s="1493"/>
      <c r="AC97" s="1493"/>
      <c r="AD97" s="1493"/>
      <c r="AE97" s="1493"/>
      <c r="AF97" s="1493"/>
      <c r="AG97" s="1493"/>
      <c r="AH97" s="1493"/>
      <c r="AI97" s="1493"/>
      <c r="AJ97" s="1493"/>
      <c r="AK97" s="1493"/>
      <c r="AL97" s="1493"/>
      <c r="AM97" s="1493"/>
      <c r="AN97" s="1493"/>
      <c r="AO97" s="1493"/>
      <c r="AP97" s="1493"/>
      <c r="AQ97" s="1493"/>
      <c r="AR97" s="1493"/>
      <c r="AS97" s="1493"/>
      <c r="AT97" s="1493"/>
      <c r="AU97" s="1493"/>
      <c r="AV97" s="1493"/>
      <c r="AW97" s="1493"/>
      <c r="AX97" s="1493"/>
      <c r="AY97" s="1493"/>
      <c r="AZ97" s="1493"/>
      <c r="BA97" s="1493"/>
      <c r="BB97" s="1493"/>
      <c r="BC97" s="1493"/>
      <c r="BD97" s="1493"/>
      <c r="BE97" s="1493"/>
      <c r="BF97" s="1493"/>
      <c r="BG97" s="1493"/>
      <c r="BH97" s="1493"/>
    </row>
    <row r="98" spans="5:49" s="125" customFormat="1" ht="20.25" customHeight="1">
      <c r="E98" s="200"/>
      <c r="F98" s="200"/>
      <c r="G98" s="200"/>
      <c r="H98" s="200"/>
      <c r="I98" s="200"/>
      <c r="J98" s="200"/>
      <c r="K98" s="200"/>
      <c r="L98" s="200"/>
      <c r="M98" s="200"/>
      <c r="N98" s="200"/>
      <c r="O98" s="200"/>
      <c r="P98" s="200"/>
      <c r="Q98" s="200"/>
      <c r="R98" s="200"/>
      <c r="S98" s="200"/>
      <c r="T98" s="200"/>
      <c r="U98" s="200"/>
      <c r="V98" s="200"/>
      <c r="W98" s="200"/>
      <c r="X98" s="200"/>
      <c r="Y98" s="200"/>
      <c r="Z98" s="200"/>
      <c r="AA98" s="200"/>
      <c r="AB98" s="200"/>
      <c r="AC98" s="200"/>
      <c r="AD98" s="200"/>
      <c r="AE98" s="200"/>
      <c r="AF98" s="200"/>
      <c r="AG98" s="200"/>
      <c r="AH98" s="200"/>
      <c r="AI98" s="200"/>
      <c r="AJ98" s="200"/>
      <c r="AK98" s="200"/>
      <c r="AL98" s="200"/>
      <c r="AM98" s="200"/>
      <c r="AN98" s="200"/>
      <c r="AO98" s="200"/>
      <c r="AP98" s="200"/>
      <c r="AQ98" s="200"/>
      <c r="AR98" s="200"/>
      <c r="AS98" s="200"/>
      <c r="AT98" s="200"/>
      <c r="AU98" s="200"/>
      <c r="AV98" s="200"/>
      <c r="AW98" s="200"/>
    </row>
    <row r="99" spans="2:49" s="125" customFormat="1" ht="20.25" customHeight="1">
      <c r="B99" s="1475"/>
      <c r="C99" s="1485"/>
      <c r="D99" s="1485"/>
      <c r="E99" s="1485"/>
      <c r="F99" s="1485"/>
      <c r="G99" s="1485"/>
      <c r="H99" s="1485"/>
      <c r="I99" s="1485"/>
      <c r="J99" s="1485"/>
      <c r="K99" s="1485"/>
      <c r="L99" s="1485"/>
      <c r="M99" s="1485"/>
      <c r="N99" s="1485"/>
      <c r="O99" s="1485"/>
      <c r="P99" s="1485"/>
      <c r="Q99" s="200"/>
      <c r="R99" s="200"/>
      <c r="S99" s="200"/>
      <c r="T99" s="200"/>
      <c r="U99" s="200"/>
      <c r="V99" s="200"/>
      <c r="W99" s="200"/>
      <c r="X99" s="200"/>
      <c r="Y99" s="200"/>
      <c r="Z99" s="200"/>
      <c r="AA99" s="200"/>
      <c r="AB99" s="200"/>
      <c r="AC99" s="200"/>
      <c r="AD99" s="200"/>
      <c r="AE99" s="200"/>
      <c r="AF99" s="200"/>
      <c r="AG99" s="200"/>
      <c r="AH99" s="200"/>
      <c r="AI99" s="200"/>
      <c r="AJ99" s="200"/>
      <c r="AK99" s="200"/>
      <c r="AL99" s="200"/>
      <c r="AM99" s="200"/>
      <c r="AN99" s="200"/>
      <c r="AO99" s="200"/>
      <c r="AP99" s="200"/>
      <c r="AQ99" s="200"/>
      <c r="AR99" s="200"/>
      <c r="AS99" s="200"/>
      <c r="AT99" s="200"/>
      <c r="AU99" s="200"/>
      <c r="AV99" s="200"/>
      <c r="AW99" s="200"/>
    </row>
    <row r="100" spans="2:47" s="65" customFormat="1" ht="20.25" customHeight="1">
      <c r="B100" s="1475"/>
      <c r="C100" s="1485"/>
      <c r="D100" s="1485"/>
      <c r="E100" s="1485"/>
      <c r="F100" s="1485"/>
      <c r="G100" s="1485"/>
      <c r="H100" s="1485"/>
      <c r="I100" s="1485"/>
      <c r="J100" s="1485"/>
      <c r="K100" s="1485"/>
      <c r="L100" s="1485"/>
      <c r="M100" s="1485"/>
      <c r="N100" s="1485"/>
      <c r="O100" s="1485"/>
      <c r="P100" s="1485"/>
      <c r="R100" s="125"/>
      <c r="S100" s="125"/>
      <c r="T100" s="125"/>
      <c r="U100" s="125"/>
      <c r="V100" s="125"/>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c r="AR100" s="125"/>
      <c r="AS100" s="125"/>
      <c r="AT100" s="125"/>
      <c r="AU100" s="125"/>
    </row>
    <row r="101" spans="18:48" s="65" customFormat="1" ht="20.25" customHeight="1">
      <c r="R101" s="125"/>
      <c r="S101" s="125"/>
      <c r="T101" s="125"/>
      <c r="U101" s="125"/>
      <c r="V101" s="125"/>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c r="AR101" s="125"/>
      <c r="AS101" s="125"/>
      <c r="AT101" s="125"/>
      <c r="AU101" s="125"/>
      <c r="AV101" s="66"/>
    </row>
    <row r="102" s="65" customFormat="1" ht="20.25" customHeight="1">
      <c r="AV102" s="66"/>
    </row>
    <row r="103" s="65" customFormat="1" ht="20.25" customHeight="1">
      <c r="AV103" s="66"/>
    </row>
    <row r="104" s="65" customFormat="1" ht="20.25" customHeight="1">
      <c r="AV104" s="66"/>
    </row>
    <row r="105" s="65" customFormat="1" ht="20.25" customHeight="1">
      <c r="AV105" s="66"/>
    </row>
    <row r="106" s="65" customFormat="1" ht="20.25" customHeight="1">
      <c r="AV106" s="66"/>
    </row>
    <row r="107" s="65" customFormat="1" ht="20.25" customHeight="1">
      <c r="AV107" s="66"/>
    </row>
    <row r="108" s="65" customFormat="1" ht="20.25" customHeight="1">
      <c r="AV108" s="66"/>
    </row>
    <row r="109" s="65" customFormat="1" ht="20.25" customHeight="1">
      <c r="AV109" s="66"/>
    </row>
    <row r="110" s="65" customFormat="1" ht="20.25" customHeight="1">
      <c r="AV110" s="66"/>
    </row>
    <row r="111" s="65" customFormat="1" ht="20.25" customHeight="1">
      <c r="AV111" s="66"/>
    </row>
    <row r="112" s="65" customFormat="1" ht="20.25" customHeight="1">
      <c r="AV112" s="66"/>
    </row>
    <row r="113" s="65" customFormat="1" ht="20.25" customHeight="1">
      <c r="AV113" s="66"/>
    </row>
    <row r="114" s="65" customFormat="1" ht="20.25" customHeight="1">
      <c r="AV114" s="66"/>
    </row>
    <row r="115" s="65" customFormat="1" ht="20.25" customHeight="1">
      <c r="AV115" s="66"/>
    </row>
    <row r="116" s="65" customFormat="1" ht="20.25" customHeight="1">
      <c r="AV116" s="66"/>
    </row>
    <row r="117" s="65" customFormat="1" ht="20.25" customHeight="1">
      <c r="AV117" s="66"/>
    </row>
    <row r="118" s="65" customFormat="1" ht="20.25" customHeight="1">
      <c r="AV118" s="66"/>
    </row>
    <row r="119" s="65" customFormat="1" ht="20.25" customHeight="1">
      <c r="AV119" s="66"/>
    </row>
    <row r="120" s="65" customFormat="1" ht="20.25" customHeight="1">
      <c r="AV120" s="66"/>
    </row>
    <row r="121" s="65" customFormat="1" ht="20.25" customHeight="1">
      <c r="AV121" s="66"/>
    </row>
    <row r="122" s="65" customFormat="1" ht="20.25" customHeight="1">
      <c r="AV122" s="66"/>
    </row>
    <row r="123" s="65" customFormat="1" ht="20.25" customHeight="1">
      <c r="AV123" s="66"/>
    </row>
    <row r="124" s="65" customFormat="1" ht="20.25" customHeight="1">
      <c r="AV124" s="66"/>
    </row>
    <row r="125" s="65" customFormat="1" ht="20.25" customHeight="1">
      <c r="AV125" s="66"/>
    </row>
    <row r="126" s="65" customFormat="1" ht="20.25" customHeight="1">
      <c r="AV126" s="66"/>
    </row>
    <row r="127" s="65" customFormat="1" ht="20.25" customHeight="1">
      <c r="AV127" s="66"/>
    </row>
    <row r="128" s="65" customFormat="1" ht="20.25" customHeight="1">
      <c r="AV128" s="66"/>
    </row>
    <row r="129" s="65" customFormat="1" ht="20.25" customHeight="1">
      <c r="AV129" s="66"/>
    </row>
    <row r="130" s="65" customFormat="1" ht="20.25" customHeight="1">
      <c r="AV130" s="66"/>
    </row>
    <row r="131" s="65" customFormat="1" ht="20.25" customHeight="1">
      <c r="AV131" s="66"/>
    </row>
    <row r="132" s="65" customFormat="1" ht="20.25" customHeight="1">
      <c r="AV132" s="66"/>
    </row>
    <row r="133" s="65" customFormat="1" ht="20.25" customHeight="1">
      <c r="AV133" s="66"/>
    </row>
    <row r="134" s="65" customFormat="1" ht="20.25" customHeight="1">
      <c r="AV134" s="66"/>
    </row>
    <row r="135" s="65" customFormat="1" ht="20.25" customHeight="1">
      <c r="AV135" s="66"/>
    </row>
    <row r="136" s="65" customFormat="1" ht="20.25" customHeight="1">
      <c r="AV136" s="66"/>
    </row>
    <row r="137" s="65" customFormat="1" ht="20.25" customHeight="1">
      <c r="AV137" s="66"/>
    </row>
    <row r="138" s="65" customFormat="1" ht="20.25" customHeight="1">
      <c r="AV138" s="66"/>
    </row>
    <row r="139" s="65" customFormat="1" ht="20.25" customHeight="1">
      <c r="AV139" s="66"/>
    </row>
    <row r="140" s="65" customFormat="1" ht="20.25" customHeight="1">
      <c r="AV140" s="66"/>
    </row>
    <row r="141" s="65" customFormat="1" ht="20.25" customHeight="1">
      <c r="AV141" s="66"/>
    </row>
    <row r="142" s="65" customFormat="1" ht="20.25" customHeight="1">
      <c r="AV142" s="66"/>
    </row>
    <row r="143" s="65" customFormat="1" ht="20.25" customHeight="1">
      <c r="AV143" s="66"/>
    </row>
    <row r="144" s="65" customFormat="1" ht="20.25" customHeight="1">
      <c r="AV144" s="66"/>
    </row>
    <row r="145" s="65" customFormat="1" ht="20.25" customHeight="1">
      <c r="AV145" s="66"/>
    </row>
    <row r="146" s="65" customFormat="1" ht="20.25" customHeight="1">
      <c r="AV146" s="66"/>
    </row>
    <row r="147" s="65" customFormat="1" ht="20.25" customHeight="1">
      <c r="AV147" s="66"/>
    </row>
    <row r="148" s="65" customFormat="1" ht="20.25" customHeight="1">
      <c r="AV148" s="66"/>
    </row>
    <row r="149" s="65" customFormat="1" ht="20.25" customHeight="1">
      <c r="AV149" s="66"/>
    </row>
    <row r="150" s="65" customFormat="1" ht="20.25" customHeight="1">
      <c r="AV150" s="66"/>
    </row>
    <row r="151" s="65" customFormat="1" ht="20.25" customHeight="1">
      <c r="AV151" s="66"/>
    </row>
    <row r="152" s="65" customFormat="1" ht="20.25" customHeight="1">
      <c r="AV152" s="66"/>
    </row>
    <row r="153" s="65" customFormat="1" ht="20.25" customHeight="1">
      <c r="AV153" s="66"/>
    </row>
    <row r="154" s="65" customFormat="1" ht="20.25" customHeight="1">
      <c r="AV154" s="66"/>
    </row>
    <row r="155" s="65" customFormat="1" ht="20.25" customHeight="1">
      <c r="AV155" s="66"/>
    </row>
    <row r="156" s="65" customFormat="1" ht="20.25" customHeight="1">
      <c r="AV156" s="66"/>
    </row>
    <row r="157" s="65" customFormat="1" ht="20.25" customHeight="1">
      <c r="AV157" s="66"/>
    </row>
    <row r="158" s="65" customFormat="1" ht="20.25" customHeight="1">
      <c r="AV158" s="66"/>
    </row>
    <row r="159" s="65" customFormat="1" ht="20.25" customHeight="1">
      <c r="AV159" s="66"/>
    </row>
    <row r="160" s="65" customFormat="1" ht="20.25" customHeight="1">
      <c r="AV160" s="66"/>
    </row>
    <row r="161" s="65" customFormat="1" ht="20.25" customHeight="1">
      <c r="AV161" s="66"/>
    </row>
    <row r="162" s="65" customFormat="1" ht="20.25" customHeight="1">
      <c r="AV162" s="66"/>
    </row>
    <row r="163" s="65" customFormat="1" ht="20.25" customHeight="1">
      <c r="AV163" s="66"/>
    </row>
    <row r="164" s="65" customFormat="1" ht="20.25" customHeight="1">
      <c r="AV164" s="66"/>
    </row>
    <row r="165" s="65" customFormat="1" ht="20.25" customHeight="1">
      <c r="AV165" s="66"/>
    </row>
    <row r="166" s="65" customFormat="1" ht="20.25" customHeight="1">
      <c r="AV166" s="66"/>
    </row>
    <row r="167" s="65" customFormat="1" ht="20.25" customHeight="1">
      <c r="AV167" s="66"/>
    </row>
    <row r="168" s="65" customFormat="1" ht="20.25" customHeight="1">
      <c r="AV168" s="66"/>
    </row>
    <row r="169" s="65" customFormat="1" ht="20.25" customHeight="1">
      <c r="AV169" s="66"/>
    </row>
    <row r="170" s="65" customFormat="1" ht="20.25" customHeight="1">
      <c r="AV170" s="66"/>
    </row>
    <row r="171" s="65" customFormat="1" ht="20.25" customHeight="1">
      <c r="AV171" s="66"/>
    </row>
    <row r="172" s="65" customFormat="1" ht="20.25" customHeight="1">
      <c r="AV172" s="66"/>
    </row>
    <row r="173" s="65" customFormat="1" ht="20.25" customHeight="1">
      <c r="AV173" s="66"/>
    </row>
    <row r="174" s="65" customFormat="1" ht="20.25" customHeight="1">
      <c r="AV174" s="66"/>
    </row>
    <row r="175" s="65" customFormat="1" ht="20.25" customHeight="1">
      <c r="AV175" s="66"/>
    </row>
    <row r="176" s="65" customFormat="1" ht="20.25" customHeight="1">
      <c r="AV176" s="66"/>
    </row>
    <row r="177" s="65" customFormat="1" ht="20.25" customHeight="1">
      <c r="AV177" s="66"/>
    </row>
    <row r="178" s="65" customFormat="1" ht="20.25" customHeight="1">
      <c r="AV178" s="66"/>
    </row>
    <row r="179" s="65" customFormat="1" ht="20.25" customHeight="1">
      <c r="AV179" s="66"/>
    </row>
    <row r="180" s="65" customFormat="1" ht="20.25" customHeight="1">
      <c r="AV180" s="66"/>
    </row>
    <row r="181" s="65" customFormat="1" ht="20.25" customHeight="1">
      <c r="AV181" s="66"/>
    </row>
    <row r="182" s="65" customFormat="1" ht="20.25" customHeight="1">
      <c r="AV182" s="66"/>
    </row>
    <row r="183" s="65" customFormat="1" ht="20.25" customHeight="1">
      <c r="AV183" s="66"/>
    </row>
    <row r="184" s="65" customFormat="1" ht="20.25" customHeight="1">
      <c r="AV184" s="66"/>
    </row>
    <row r="185" s="65" customFormat="1" ht="20.25" customHeight="1">
      <c r="AV185" s="66"/>
    </row>
    <row r="186" s="65" customFormat="1" ht="20.25" customHeight="1">
      <c r="AV186" s="66"/>
    </row>
    <row r="187" s="65" customFormat="1" ht="20.25" customHeight="1">
      <c r="AV187" s="66"/>
    </row>
    <row r="188" s="65" customFormat="1" ht="20.25" customHeight="1">
      <c r="AV188" s="66"/>
    </row>
    <row r="189" s="65" customFormat="1" ht="20.25" customHeight="1">
      <c r="AV189" s="66"/>
    </row>
    <row r="190" s="65" customFormat="1" ht="20.25" customHeight="1">
      <c r="AV190" s="66"/>
    </row>
    <row r="191" s="65" customFormat="1" ht="20.25" customHeight="1">
      <c r="AV191" s="66"/>
    </row>
    <row r="192" s="65" customFormat="1" ht="20.25" customHeight="1">
      <c r="AV192" s="66"/>
    </row>
    <row r="193" s="65" customFormat="1" ht="20.25" customHeight="1">
      <c r="AV193" s="66"/>
    </row>
    <row r="194" s="65" customFormat="1" ht="20.25" customHeight="1">
      <c r="AV194" s="66"/>
    </row>
    <row r="195" s="65" customFormat="1" ht="20.25" customHeight="1">
      <c r="AV195" s="66"/>
    </row>
    <row r="196" s="65" customFormat="1" ht="20.25" customHeight="1">
      <c r="AV196" s="66"/>
    </row>
    <row r="197" s="65" customFormat="1" ht="20.25" customHeight="1">
      <c r="AV197" s="66"/>
    </row>
    <row r="198" s="65" customFormat="1" ht="20.25" customHeight="1">
      <c r="AV198" s="66"/>
    </row>
    <row r="199" s="65" customFormat="1" ht="20.25" customHeight="1">
      <c r="AV199" s="66"/>
    </row>
    <row r="200" s="65" customFormat="1" ht="20.25" customHeight="1">
      <c r="AV200" s="66"/>
    </row>
    <row r="201" s="65" customFormat="1" ht="20.25" customHeight="1">
      <c r="AV201" s="66"/>
    </row>
    <row r="202" s="65" customFormat="1" ht="20.25" customHeight="1">
      <c r="AV202" s="66"/>
    </row>
    <row r="203" s="65" customFormat="1" ht="20.25" customHeight="1">
      <c r="AV203" s="66"/>
    </row>
    <row r="204" s="65" customFormat="1" ht="20.25" customHeight="1">
      <c r="AV204" s="66"/>
    </row>
    <row r="205" s="65" customFormat="1" ht="20.25" customHeight="1">
      <c r="AV205" s="66"/>
    </row>
    <row r="206" s="65" customFormat="1" ht="20.25" customHeight="1">
      <c r="AV206" s="66"/>
    </row>
    <row r="207" s="65" customFormat="1" ht="20.25" customHeight="1">
      <c r="AV207" s="66"/>
    </row>
    <row r="208" s="65" customFormat="1" ht="20.25" customHeight="1">
      <c r="AV208" s="66"/>
    </row>
    <row r="209" s="65" customFormat="1" ht="20.25" customHeight="1">
      <c r="AV209" s="66"/>
    </row>
    <row r="210" s="65" customFormat="1" ht="20.25" customHeight="1">
      <c r="AV210" s="66"/>
    </row>
    <row r="211" s="65" customFormat="1" ht="20.25" customHeight="1">
      <c r="AV211" s="66"/>
    </row>
    <row r="212" s="65" customFormat="1" ht="20.25" customHeight="1">
      <c r="AV212" s="66"/>
    </row>
    <row r="213" s="65" customFormat="1" ht="20.25" customHeight="1">
      <c r="AV213" s="66"/>
    </row>
    <row r="214" s="65" customFormat="1" ht="20.25" customHeight="1">
      <c r="AV214" s="66"/>
    </row>
    <row r="215" s="65" customFormat="1" ht="20.25" customHeight="1">
      <c r="AV215" s="66"/>
    </row>
    <row r="216" s="65" customFormat="1" ht="20.25" customHeight="1">
      <c r="AV216" s="66"/>
    </row>
    <row r="217" s="65" customFormat="1" ht="20.25" customHeight="1">
      <c r="AV217" s="66"/>
    </row>
    <row r="218" s="65" customFormat="1" ht="20.25" customHeight="1">
      <c r="AV218" s="66"/>
    </row>
    <row r="219" s="65" customFormat="1" ht="20.25" customHeight="1">
      <c r="AV219" s="66"/>
    </row>
    <row r="220" s="65" customFormat="1" ht="20.25" customHeight="1">
      <c r="AV220" s="66"/>
    </row>
    <row r="221" s="65" customFormat="1" ht="20.25" customHeight="1">
      <c r="AV221" s="66"/>
    </row>
    <row r="222" s="65" customFormat="1" ht="20.25" customHeight="1">
      <c r="AV222" s="66"/>
    </row>
    <row r="223" s="65" customFormat="1" ht="20.25" customHeight="1">
      <c r="AV223" s="66"/>
    </row>
    <row r="224" s="65" customFormat="1" ht="20.25" customHeight="1">
      <c r="AV224" s="66"/>
    </row>
    <row r="225" s="65" customFormat="1" ht="20.25" customHeight="1">
      <c r="AV225" s="66"/>
    </row>
    <row r="226" s="65" customFormat="1" ht="20.25" customHeight="1">
      <c r="AV226" s="66"/>
    </row>
    <row r="227" s="65" customFormat="1" ht="20.25" customHeight="1">
      <c r="AV227" s="66"/>
    </row>
    <row r="228" s="65" customFormat="1" ht="20.25" customHeight="1">
      <c r="AV228" s="66"/>
    </row>
    <row r="229" s="65" customFormat="1" ht="20.25" customHeight="1">
      <c r="AV229" s="66"/>
    </row>
    <row r="230" s="65" customFormat="1" ht="20.25" customHeight="1">
      <c r="AV230" s="66"/>
    </row>
    <row r="231" s="65" customFormat="1" ht="20.25" customHeight="1">
      <c r="AV231" s="66"/>
    </row>
    <row r="232" s="65" customFormat="1" ht="20.25" customHeight="1">
      <c r="AV232" s="66"/>
    </row>
    <row r="233" s="65" customFormat="1" ht="20.25" customHeight="1">
      <c r="AV233" s="66"/>
    </row>
    <row r="234" s="65" customFormat="1" ht="20.25" customHeight="1">
      <c r="AV234" s="66"/>
    </row>
    <row r="235" s="65" customFormat="1" ht="20.25" customHeight="1">
      <c r="AV235" s="66"/>
    </row>
    <row r="236" s="65" customFormat="1" ht="20.25" customHeight="1">
      <c r="AV236" s="66"/>
    </row>
    <row r="237" s="65" customFormat="1" ht="20.25" customHeight="1">
      <c r="AV237" s="66"/>
    </row>
    <row r="238" s="65" customFormat="1" ht="20.25" customHeight="1">
      <c r="AV238" s="66"/>
    </row>
    <row r="239" s="65" customFormat="1" ht="20.25" customHeight="1">
      <c r="AV239" s="66"/>
    </row>
    <row r="240" s="65" customFormat="1" ht="20.25" customHeight="1">
      <c r="AV240" s="66"/>
    </row>
    <row r="241" s="65" customFormat="1" ht="20.25" customHeight="1">
      <c r="AV241" s="66"/>
    </row>
    <row r="242" s="65" customFormat="1" ht="20.25" customHeight="1">
      <c r="AV242" s="66"/>
    </row>
    <row r="243" s="65" customFormat="1" ht="20.25" customHeight="1">
      <c r="AV243" s="66"/>
    </row>
    <row r="244" s="65" customFormat="1" ht="20.25" customHeight="1">
      <c r="AV244" s="66"/>
    </row>
    <row r="245" s="65" customFormat="1" ht="20.25" customHeight="1">
      <c r="AV245" s="66"/>
    </row>
    <row r="246" s="65" customFormat="1" ht="20.25" customHeight="1">
      <c r="AV246" s="66"/>
    </row>
    <row r="247" s="65" customFormat="1" ht="20.25" customHeight="1">
      <c r="AV247" s="66"/>
    </row>
    <row r="248" s="65" customFormat="1" ht="20.25" customHeight="1">
      <c r="AV248" s="66"/>
    </row>
    <row r="249" s="65" customFormat="1" ht="20.25" customHeight="1">
      <c r="AV249" s="66"/>
    </row>
    <row r="250" s="65" customFormat="1" ht="20.25" customHeight="1">
      <c r="AV250" s="66"/>
    </row>
    <row r="251" s="65" customFormat="1" ht="20.25" customHeight="1">
      <c r="AV251" s="66"/>
    </row>
    <row r="252" s="65" customFormat="1" ht="20.25" customHeight="1">
      <c r="AV252" s="66"/>
    </row>
    <row r="253" s="65" customFormat="1" ht="20.25" customHeight="1">
      <c r="AV253" s="66"/>
    </row>
    <row r="254" s="65" customFormat="1" ht="20.25" customHeight="1">
      <c r="AV254" s="66"/>
    </row>
    <row r="255" s="65" customFormat="1" ht="20.25" customHeight="1">
      <c r="AV255" s="66"/>
    </row>
    <row r="256" s="65" customFormat="1" ht="20.25" customHeight="1">
      <c r="AV256" s="66"/>
    </row>
    <row r="257" s="65" customFormat="1" ht="20.25" customHeight="1">
      <c r="AV257" s="66"/>
    </row>
    <row r="258" s="65" customFormat="1" ht="20.25" customHeight="1">
      <c r="AV258" s="66"/>
    </row>
    <row r="259" s="65" customFormat="1" ht="20.25" customHeight="1">
      <c r="AV259" s="66"/>
    </row>
    <row r="260" s="65" customFormat="1" ht="20.25" customHeight="1">
      <c r="AV260" s="66"/>
    </row>
    <row r="261" s="65" customFormat="1" ht="20.25" customHeight="1">
      <c r="AV261" s="66"/>
    </row>
    <row r="262" s="65" customFormat="1" ht="20.25" customHeight="1">
      <c r="AV262" s="66"/>
    </row>
    <row r="263" s="65" customFormat="1" ht="20.25" customHeight="1">
      <c r="AV263" s="66"/>
    </row>
    <row r="264" s="65" customFormat="1" ht="20.25" customHeight="1">
      <c r="AV264" s="66"/>
    </row>
    <row r="265" s="65" customFormat="1" ht="20.25" customHeight="1">
      <c r="AV265" s="66"/>
    </row>
    <row r="266" s="65" customFormat="1" ht="20.25" customHeight="1">
      <c r="AV266" s="66"/>
    </row>
    <row r="267" s="65" customFormat="1" ht="20.25" customHeight="1">
      <c r="AV267" s="66"/>
    </row>
    <row r="268" s="65" customFormat="1" ht="20.25" customHeight="1">
      <c r="AV268" s="66"/>
    </row>
    <row r="269" s="65" customFormat="1" ht="20.25" customHeight="1">
      <c r="AV269" s="66"/>
    </row>
    <row r="270" s="65" customFormat="1" ht="20.25" customHeight="1">
      <c r="AV270" s="66"/>
    </row>
    <row r="271" s="65" customFormat="1" ht="20.25" customHeight="1">
      <c r="AV271" s="66"/>
    </row>
    <row r="272" s="65" customFormat="1" ht="20.25" customHeight="1">
      <c r="AV272" s="66"/>
    </row>
    <row r="273" s="65" customFormat="1" ht="20.25" customHeight="1">
      <c r="AV273" s="66"/>
    </row>
    <row r="274" s="65" customFormat="1" ht="20.25" customHeight="1">
      <c r="AV274" s="66"/>
    </row>
    <row r="275" s="65" customFormat="1" ht="20.25" customHeight="1">
      <c r="AV275" s="66"/>
    </row>
    <row r="276" s="65" customFormat="1" ht="20.25" customHeight="1">
      <c r="AV276" s="66"/>
    </row>
    <row r="277" s="65" customFormat="1" ht="20.25" customHeight="1">
      <c r="AV277" s="66"/>
    </row>
    <row r="278" s="65" customFormat="1" ht="20.25" customHeight="1">
      <c r="AV278" s="66"/>
    </row>
    <row r="279" s="65" customFormat="1" ht="20.25" customHeight="1">
      <c r="AV279" s="66"/>
    </row>
    <row r="280" s="65" customFormat="1" ht="20.25" customHeight="1">
      <c r="AV280" s="66"/>
    </row>
    <row r="281" s="65" customFormat="1" ht="20.25" customHeight="1">
      <c r="AV281" s="66"/>
    </row>
    <row r="282" s="65" customFormat="1" ht="20.25" customHeight="1">
      <c r="AV282" s="66"/>
    </row>
    <row r="283" s="65" customFormat="1" ht="20.25" customHeight="1">
      <c r="AV283" s="66"/>
    </row>
    <row r="284" s="65" customFormat="1" ht="20.25" customHeight="1">
      <c r="AV284" s="66"/>
    </row>
    <row r="285" s="65" customFormat="1" ht="20.25" customHeight="1">
      <c r="AV285" s="66"/>
    </row>
    <row r="286" s="65" customFormat="1" ht="20.25" customHeight="1">
      <c r="AV286" s="66"/>
    </row>
    <row r="287" s="65" customFormat="1" ht="20.25" customHeight="1">
      <c r="AV287" s="66"/>
    </row>
    <row r="288" s="65" customFormat="1" ht="20.25" customHeight="1">
      <c r="AV288" s="66"/>
    </row>
    <row r="289" s="65" customFormat="1" ht="20.25" customHeight="1">
      <c r="AV289" s="66"/>
    </row>
    <row r="290" s="65" customFormat="1" ht="20.25" customHeight="1">
      <c r="AV290" s="66"/>
    </row>
    <row r="291" s="65" customFormat="1" ht="20.25" customHeight="1">
      <c r="AV291" s="66"/>
    </row>
    <row r="292" s="65" customFormat="1" ht="20.25" customHeight="1">
      <c r="AV292" s="66"/>
    </row>
    <row r="293" s="65" customFormat="1" ht="20.25" customHeight="1">
      <c r="AV293" s="66"/>
    </row>
    <row r="294" s="65" customFormat="1" ht="20.25" customHeight="1">
      <c r="AV294" s="66"/>
    </row>
    <row r="295" s="65" customFormat="1" ht="20.25" customHeight="1">
      <c r="AV295" s="66"/>
    </row>
    <row r="296" s="65" customFormat="1" ht="20.25" customHeight="1">
      <c r="AV296" s="66"/>
    </row>
    <row r="297" s="65" customFormat="1" ht="20.25" customHeight="1">
      <c r="AV297" s="66"/>
    </row>
    <row r="298" s="65" customFormat="1" ht="20.25" customHeight="1">
      <c r="AV298" s="66"/>
    </row>
    <row r="299" s="65" customFormat="1" ht="20.25" customHeight="1">
      <c r="AV299" s="66"/>
    </row>
    <row r="300" s="65" customFormat="1" ht="20.25" customHeight="1">
      <c r="AV300" s="66"/>
    </row>
    <row r="301" s="65" customFormat="1" ht="20.25" customHeight="1">
      <c r="AV301" s="66"/>
    </row>
    <row r="302" s="65" customFormat="1" ht="20.25" customHeight="1">
      <c r="AV302" s="66"/>
    </row>
    <row r="303" s="65" customFormat="1" ht="20.25" customHeight="1">
      <c r="AV303" s="66"/>
    </row>
    <row r="304" s="65" customFormat="1" ht="20.25" customHeight="1">
      <c r="AV304" s="66"/>
    </row>
    <row r="305" s="65" customFormat="1" ht="20.25" customHeight="1">
      <c r="AV305" s="66"/>
    </row>
    <row r="306" s="65" customFormat="1" ht="20.25" customHeight="1">
      <c r="AV306" s="66"/>
    </row>
    <row r="307" s="65" customFormat="1" ht="20.25" customHeight="1">
      <c r="AV307" s="66"/>
    </row>
    <row r="308" s="65" customFormat="1" ht="20.25" customHeight="1">
      <c r="AV308" s="66"/>
    </row>
    <row r="309" s="65" customFormat="1" ht="20.25" customHeight="1">
      <c r="AV309" s="66"/>
    </row>
    <row r="310" s="65" customFormat="1" ht="20.25" customHeight="1">
      <c r="AV310" s="66"/>
    </row>
    <row r="311" s="65" customFormat="1" ht="20.25" customHeight="1">
      <c r="AV311" s="66"/>
    </row>
    <row r="312" s="65" customFormat="1" ht="20.25" customHeight="1">
      <c r="AV312" s="66"/>
    </row>
    <row r="313" s="65" customFormat="1" ht="20.25" customHeight="1">
      <c r="AV313" s="66"/>
    </row>
    <row r="314" s="65" customFormat="1" ht="20.25" customHeight="1">
      <c r="AV314" s="66"/>
    </row>
    <row r="315" s="65" customFormat="1" ht="20.25" customHeight="1">
      <c r="AV315" s="66"/>
    </row>
    <row r="316" s="65" customFormat="1" ht="20.25" customHeight="1">
      <c r="AV316" s="66"/>
    </row>
    <row r="317" s="65" customFormat="1" ht="20.25" customHeight="1">
      <c r="AV317" s="66"/>
    </row>
    <row r="318" s="65" customFormat="1" ht="20.25" customHeight="1">
      <c r="AV318" s="66"/>
    </row>
    <row r="319" s="65" customFormat="1" ht="20.25" customHeight="1">
      <c r="AV319" s="66"/>
    </row>
    <row r="320" s="65" customFormat="1" ht="20.25" customHeight="1">
      <c r="AV320" s="66"/>
    </row>
    <row r="321" s="65" customFormat="1" ht="20.25" customHeight="1">
      <c r="AV321" s="66"/>
    </row>
    <row r="322" s="65" customFormat="1" ht="20.25" customHeight="1">
      <c r="AV322" s="66"/>
    </row>
    <row r="323" s="65" customFormat="1" ht="20.25" customHeight="1">
      <c r="AV323" s="66"/>
    </row>
    <row r="324" s="65" customFormat="1" ht="20.25" customHeight="1">
      <c r="AV324" s="66"/>
    </row>
    <row r="325" s="65" customFormat="1" ht="20.25" customHeight="1">
      <c r="AV325" s="66"/>
    </row>
    <row r="326" s="65" customFormat="1" ht="20.25" customHeight="1">
      <c r="AV326" s="66"/>
    </row>
    <row r="327" s="65" customFormat="1" ht="20.25" customHeight="1">
      <c r="AV327" s="66"/>
    </row>
    <row r="328" s="65" customFormat="1" ht="20.25" customHeight="1">
      <c r="AV328" s="66"/>
    </row>
    <row r="329" s="65" customFormat="1" ht="20.25" customHeight="1">
      <c r="AV329" s="66"/>
    </row>
    <row r="330" s="65" customFormat="1" ht="20.25" customHeight="1">
      <c r="AV330" s="66"/>
    </row>
    <row r="331" s="65" customFormat="1" ht="20.25" customHeight="1">
      <c r="AV331" s="66"/>
    </row>
    <row r="332" s="65" customFormat="1" ht="20.25" customHeight="1">
      <c r="AV332" s="66"/>
    </row>
    <row r="333" s="65" customFormat="1" ht="20.25" customHeight="1">
      <c r="AV333" s="66"/>
    </row>
    <row r="334" s="65" customFormat="1" ht="20.25" customHeight="1">
      <c r="AV334" s="66"/>
    </row>
    <row r="335" s="65" customFormat="1" ht="20.25" customHeight="1">
      <c r="AV335" s="66"/>
    </row>
    <row r="336" s="65" customFormat="1" ht="20.25" customHeight="1">
      <c r="AV336" s="66"/>
    </row>
    <row r="337" s="65" customFormat="1" ht="20.25" customHeight="1">
      <c r="AV337" s="66"/>
    </row>
    <row r="338" s="65" customFormat="1" ht="20.25" customHeight="1">
      <c r="AV338" s="66"/>
    </row>
    <row r="339" s="65" customFormat="1" ht="20.25" customHeight="1">
      <c r="AV339" s="66"/>
    </row>
    <row r="340" s="65" customFormat="1" ht="20.25" customHeight="1">
      <c r="AV340" s="66"/>
    </row>
    <row r="341" s="65" customFormat="1" ht="20.25" customHeight="1">
      <c r="AV341" s="66"/>
    </row>
    <row r="342" s="65" customFormat="1" ht="20.25" customHeight="1">
      <c r="AV342" s="66"/>
    </row>
    <row r="343" s="65" customFormat="1" ht="20.25" customHeight="1">
      <c r="AV343" s="66"/>
    </row>
    <row r="344" s="65" customFormat="1" ht="20.25" customHeight="1">
      <c r="AV344" s="66"/>
    </row>
    <row r="345" s="65" customFormat="1" ht="20.25" customHeight="1">
      <c r="AV345" s="66"/>
    </row>
    <row r="346" s="65" customFormat="1" ht="20.25" customHeight="1">
      <c r="AV346" s="66"/>
    </row>
    <row r="347" s="65" customFormat="1" ht="20.25" customHeight="1">
      <c r="AV347" s="66"/>
    </row>
    <row r="348" s="65" customFormat="1" ht="20.25" customHeight="1">
      <c r="AV348" s="66"/>
    </row>
    <row r="349" s="65" customFormat="1" ht="20.25" customHeight="1">
      <c r="AV349" s="66"/>
    </row>
    <row r="350" s="65" customFormat="1" ht="20.25" customHeight="1">
      <c r="AV350" s="66"/>
    </row>
    <row r="351" s="65" customFormat="1" ht="20.25" customHeight="1">
      <c r="AV351" s="66"/>
    </row>
    <row r="352" s="65" customFormat="1" ht="20.25" customHeight="1">
      <c r="AV352" s="66"/>
    </row>
    <row r="353" s="65" customFormat="1" ht="20.25" customHeight="1">
      <c r="AV353" s="66"/>
    </row>
    <row r="354" s="65" customFormat="1" ht="20.25" customHeight="1">
      <c r="AV354" s="66"/>
    </row>
    <row r="355" s="65" customFormat="1" ht="20.25" customHeight="1">
      <c r="AV355" s="66"/>
    </row>
    <row r="356" s="65" customFormat="1" ht="20.25" customHeight="1">
      <c r="AV356" s="66"/>
    </row>
    <row r="357" s="65" customFormat="1" ht="20.25" customHeight="1">
      <c r="AV357" s="66"/>
    </row>
    <row r="358" s="65" customFormat="1" ht="20.25" customHeight="1">
      <c r="AV358" s="66"/>
    </row>
    <row r="359" s="65" customFormat="1" ht="20.25" customHeight="1">
      <c r="AV359" s="66"/>
    </row>
    <row r="360" s="65" customFormat="1" ht="20.25" customHeight="1">
      <c r="AV360" s="66"/>
    </row>
    <row r="361" s="65" customFormat="1" ht="20.25" customHeight="1">
      <c r="AV361" s="66"/>
    </row>
    <row r="362" s="65" customFormat="1" ht="20.25" customHeight="1">
      <c r="AV362" s="66"/>
    </row>
    <row r="363" s="65" customFormat="1" ht="20.25" customHeight="1">
      <c r="AV363" s="66"/>
    </row>
    <row r="364" s="65" customFormat="1" ht="20.25" customHeight="1">
      <c r="AV364" s="66"/>
    </row>
    <row r="365" s="65" customFormat="1" ht="20.25" customHeight="1">
      <c r="AV365" s="66"/>
    </row>
    <row r="366" s="65" customFormat="1" ht="20.25" customHeight="1">
      <c r="AV366" s="66"/>
    </row>
    <row r="367" s="65" customFormat="1" ht="20.25" customHeight="1">
      <c r="AV367" s="66"/>
    </row>
    <row r="368" s="65" customFormat="1" ht="20.25" customHeight="1">
      <c r="AV368" s="66"/>
    </row>
    <row r="369" s="65" customFormat="1" ht="20.25" customHeight="1">
      <c r="AV369" s="66"/>
    </row>
    <row r="370" s="65" customFormat="1" ht="20.25" customHeight="1">
      <c r="AV370" s="66"/>
    </row>
    <row r="371" s="65" customFormat="1" ht="20.25" customHeight="1">
      <c r="AV371" s="66"/>
    </row>
    <row r="372" s="65" customFormat="1" ht="20.25" customHeight="1">
      <c r="AV372" s="66"/>
    </row>
    <row r="373" s="65" customFormat="1" ht="20.25" customHeight="1">
      <c r="AV373" s="66"/>
    </row>
    <row r="374" s="65" customFormat="1" ht="20.25" customHeight="1">
      <c r="AV374" s="66"/>
    </row>
    <row r="375" s="65" customFormat="1" ht="20.25" customHeight="1">
      <c r="AV375" s="66"/>
    </row>
    <row r="376" s="65" customFormat="1" ht="20.25" customHeight="1">
      <c r="AV376" s="66"/>
    </row>
    <row r="377" s="65" customFormat="1" ht="20.25" customHeight="1">
      <c r="AV377" s="66"/>
    </row>
    <row r="378" s="65" customFormat="1" ht="20.25" customHeight="1">
      <c r="AV378" s="66"/>
    </row>
    <row r="379" s="65" customFormat="1" ht="20.25" customHeight="1">
      <c r="AV379" s="66"/>
    </row>
    <row r="380" s="65" customFormat="1" ht="20.25" customHeight="1">
      <c r="AV380" s="66"/>
    </row>
    <row r="381" s="65" customFormat="1" ht="20.25" customHeight="1">
      <c r="AV381" s="66"/>
    </row>
    <row r="382" s="65" customFormat="1" ht="20.25" customHeight="1">
      <c r="AV382" s="66"/>
    </row>
    <row r="383" s="65" customFormat="1" ht="20.25" customHeight="1">
      <c r="AV383" s="66"/>
    </row>
    <row r="384" s="65" customFormat="1" ht="20.25" customHeight="1">
      <c r="AV384" s="66"/>
    </row>
    <row r="385" s="65" customFormat="1" ht="20.25" customHeight="1">
      <c r="AV385" s="66"/>
    </row>
    <row r="386" s="65" customFormat="1" ht="20.25" customHeight="1">
      <c r="AV386" s="66"/>
    </row>
    <row r="387" s="65" customFormat="1" ht="20.25" customHeight="1">
      <c r="AV387" s="66"/>
    </row>
    <row r="388" s="65" customFormat="1" ht="20.25" customHeight="1">
      <c r="AV388" s="66"/>
    </row>
    <row r="389" s="65" customFormat="1" ht="20.25" customHeight="1">
      <c r="AV389" s="66"/>
    </row>
    <row r="390" s="65" customFormat="1" ht="20.25" customHeight="1">
      <c r="AV390" s="66"/>
    </row>
    <row r="391" s="65" customFormat="1" ht="20.25" customHeight="1">
      <c r="AV391" s="66"/>
    </row>
    <row r="392" s="65" customFormat="1" ht="20.25" customHeight="1">
      <c r="AV392" s="66"/>
    </row>
    <row r="393" s="65" customFormat="1" ht="20.25" customHeight="1">
      <c r="AV393" s="66"/>
    </row>
    <row r="394" s="65" customFormat="1" ht="20.25" customHeight="1">
      <c r="AV394" s="66"/>
    </row>
    <row r="395" s="65" customFormat="1" ht="20.25" customHeight="1">
      <c r="AV395" s="66"/>
    </row>
    <row r="396" s="65" customFormat="1" ht="20.25" customHeight="1">
      <c r="AV396" s="66"/>
    </row>
    <row r="397" s="65" customFormat="1" ht="20.25" customHeight="1">
      <c r="AV397" s="66"/>
    </row>
  </sheetData>
  <sheetProtection password="CF60" sheet="1" objects="1" scenarios="1" formatRows="0" insertRows="0"/>
  <mergeCells count="66">
    <mergeCell ref="N51:AZ52"/>
    <mergeCell ref="L57:M58"/>
    <mergeCell ref="N69:AZ70"/>
    <mergeCell ref="BA69:BH70"/>
    <mergeCell ref="BA67:BH68"/>
    <mergeCell ref="N63:AZ64"/>
    <mergeCell ref="L67:M68"/>
    <mergeCell ref="L53:M54"/>
    <mergeCell ref="N55:AZ56"/>
    <mergeCell ref="B73:BH75"/>
    <mergeCell ref="L65:M66"/>
    <mergeCell ref="N57:AZ58"/>
    <mergeCell ref="BA57:BH58"/>
    <mergeCell ref="N59:AZ60"/>
    <mergeCell ref="B1:BH2"/>
    <mergeCell ref="N61:AZ62"/>
    <mergeCell ref="E49:J49"/>
    <mergeCell ref="L55:M56"/>
    <mergeCell ref="E11:BH12"/>
    <mergeCell ref="E24:BH25"/>
    <mergeCell ref="E14:BH14"/>
    <mergeCell ref="L49:M50"/>
    <mergeCell ref="N49:AZ50"/>
    <mergeCell ref="BA55:BH56"/>
    <mergeCell ref="N53:AZ54"/>
    <mergeCell ref="BA53:BH54"/>
    <mergeCell ref="E32:BH33"/>
    <mergeCell ref="E29:BH30"/>
    <mergeCell ref="B6:BH7"/>
    <mergeCell ref="L51:M52"/>
    <mergeCell ref="T16:Z16"/>
    <mergeCell ref="E18:BH18"/>
    <mergeCell ref="E20:BH20"/>
    <mergeCell ref="BA51:BH52"/>
    <mergeCell ref="E22:BH22"/>
    <mergeCell ref="E41:BI42"/>
    <mergeCell ref="E39:BI40"/>
    <mergeCell ref="E26:BH27"/>
    <mergeCell ref="E36:BH37"/>
    <mergeCell ref="E44:BI44"/>
    <mergeCell ref="E46:BI46"/>
    <mergeCell ref="E34:BH35"/>
    <mergeCell ref="BA49:BH50"/>
    <mergeCell ref="B90:P90"/>
    <mergeCell ref="AP89:BH90"/>
    <mergeCell ref="B100:P100"/>
    <mergeCell ref="B99:P99"/>
    <mergeCell ref="B96:BH97"/>
    <mergeCell ref="B91:P91"/>
    <mergeCell ref="R92:AU92"/>
    <mergeCell ref="B83:BH85"/>
    <mergeCell ref="AP87:BH87"/>
    <mergeCell ref="AP86:BH86"/>
    <mergeCell ref="BA59:BH60"/>
    <mergeCell ref="BA63:BH64"/>
    <mergeCell ref="BA61:BH62"/>
    <mergeCell ref="L59:M60"/>
    <mergeCell ref="E80:AW81"/>
    <mergeCell ref="N67:AZ68"/>
    <mergeCell ref="B76:BH77"/>
    <mergeCell ref="N65:AZ66"/>
    <mergeCell ref="BA65:BH66"/>
    <mergeCell ref="L69:M70"/>
    <mergeCell ref="BA81:BH81"/>
    <mergeCell ref="L61:M62"/>
    <mergeCell ref="L63:M64"/>
  </mergeCells>
  <printOptions horizontalCentered="1"/>
  <pageMargins left="0.5905511811023623" right="0.5905511811023623" top="0.5905511811023623" bottom="0.5905511811023623" header="0.31496062992125984" footer="0.31496062992125984"/>
  <pageSetup fitToHeight="1" fitToWidth="1" horizontalDpi="600" verticalDpi="600" orientation="portrait" paperSize="9" scale="39" r:id="rId1"/>
  <headerFooter alignWithMargins="0">
    <oddHeader>&amp;C&amp;18Regione Liguria - Piano Aziendale di Sviluppo&amp;R&amp;12SOTTOMISURA 4.1</oddHeader>
    <oddFooter>&amp;C&amp;14&amp;A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Liguria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bursani</dc:creator>
  <cp:keywords/>
  <dc:description/>
  <cp:lastModifiedBy>Borfiga Michela</cp:lastModifiedBy>
  <cp:lastPrinted>2017-03-06T16:49:30Z</cp:lastPrinted>
  <dcterms:created xsi:type="dcterms:W3CDTF">2008-02-14T15:56:11Z</dcterms:created>
  <dcterms:modified xsi:type="dcterms:W3CDTF">2017-04-13T08:52:09Z</dcterms:modified>
  <cp:category/>
  <cp:version/>
  <cp:contentType/>
  <cp:contentStatus/>
</cp:coreProperties>
</file>